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updateLinks="never" codeName="ThisWorkbook"/>
  <mc:AlternateContent xmlns:mc="http://schemas.openxmlformats.org/markup-compatibility/2006">
    <mc:Choice Requires="x15">
      <x15ac:absPath xmlns:x15ac="http://schemas.microsoft.com/office/spreadsheetml/2010/11/ac" url="https://ancny.sharepoint.com/sites/ANC/Sales/C/Cleveland Browns/2026 Cleveland Browns - Huntington Bank Field/Cost Analysis/"/>
    </mc:Choice>
  </mc:AlternateContent>
  <xr:revisionPtr revIDLastSave="371" documentId="8_{27C016CD-A384-4773-9E81-499EB2D34B8F}" xr6:coauthVersionLast="47" xr6:coauthVersionMax="47" xr10:uidLastSave="{C67A0172-412C-4D63-9233-C00A4C59BA56}"/>
  <bookViews>
    <workbookView xWindow="-110" yWindow="-110" windowWidth="19420" windowHeight="11500" firstSheet="4" activeTab="3" xr2:uid="{946496FD-3CED-42BB-A7F2-204084B17765}"/>
  </bookViews>
  <sheets>
    <sheet name="P&amp;L" sheetId="88" state="hidden" r:id="rId1"/>
    <sheet name="PO's " sheetId="89" state="hidden" r:id="rId2"/>
    <sheet name="Cash Flow" sheetId="90" state="hidden" r:id="rId3"/>
    <sheet name="Margin Analysis" sheetId="74" r:id="rId4"/>
    <sheet name="LED Cost Sheet" sheetId="76" r:id="rId5"/>
    <sheet name="Install (Base)" sheetId="70" r:id="rId6"/>
    <sheet name="Resp Matrix - ROM Example" sheetId="73" state="hidden" r:id="rId7"/>
    <sheet name="Resp Matrix-Indoor Wall Example" sheetId="72" state="hidden" r:id="rId8"/>
    <sheet name="Resp Matrix - Pitch Example" sheetId="71" state="hidden" r:id="rId9"/>
    <sheet name="Margin Analysis (CMS Only)" sheetId="87" state="hidden" r:id="rId10"/>
    <sheet name="Travel (ANC)" sheetId="20"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s>
  <definedNames>
    <definedName name="\0" localSheetId="2">#REF!</definedName>
    <definedName name="\0" localSheetId="0">#REF!</definedName>
    <definedName name="\0">#REF!</definedName>
    <definedName name="\A" localSheetId="2">#REF!</definedName>
    <definedName name="\A" localSheetId="0">#REF!</definedName>
    <definedName name="\A">#REF!</definedName>
    <definedName name="\b" localSheetId="0">#REF!</definedName>
    <definedName name="\b">#REF!</definedName>
    <definedName name="\D" localSheetId="0">#REF!</definedName>
    <definedName name="\D">#REF!</definedName>
    <definedName name="\F" localSheetId="0">#REF!</definedName>
    <definedName name="\F">#REF!</definedName>
    <definedName name="\G" localSheetId="0">#REF!</definedName>
    <definedName name="\G">#REF!</definedName>
    <definedName name="\H" localSheetId="0">#REF!</definedName>
    <definedName name="\H">#REF!</definedName>
    <definedName name="\I" localSheetId="0">#REF!</definedName>
    <definedName name="\I">#REF!</definedName>
    <definedName name="\J" localSheetId="0">#REF!</definedName>
    <definedName name="\J">#REF!</definedName>
    <definedName name="\K" localSheetId="0">#REF!</definedName>
    <definedName name="\K">#REF!</definedName>
    <definedName name="\L" localSheetId="0">#REF!</definedName>
    <definedName name="\L">#REF!</definedName>
    <definedName name="\M" localSheetId="0">#REF!</definedName>
    <definedName name="\M">#REF!</definedName>
    <definedName name="\N" localSheetId="0">#REF!</definedName>
    <definedName name="\N">#REF!</definedName>
    <definedName name="\P" localSheetId="0">#REF!</definedName>
    <definedName name="\P">#REF!</definedName>
    <definedName name="\R" localSheetId="0">#REF!</definedName>
    <definedName name="\R">#REF!</definedName>
    <definedName name="\U" localSheetId="0">#REF!</definedName>
    <definedName name="\U">#REF!</definedName>
    <definedName name="\W" localSheetId="0">#REF!</definedName>
    <definedName name="\W">#REF!</definedName>
    <definedName name="_" localSheetId="0">#REF!</definedName>
    <definedName name="_">#REF!</definedName>
    <definedName name="__" localSheetId="0">#REF!</definedName>
    <definedName name="__">#REF!</definedName>
    <definedName name="___" localSheetId="0">#REF!</definedName>
    <definedName name="___">#REF!</definedName>
    <definedName name="____" localSheetId="0">#REF!</definedName>
    <definedName name="____">#REF!</definedName>
    <definedName name="_____" localSheetId="0">#REF!</definedName>
    <definedName name="_____">#REF!</definedName>
    <definedName name="______" localSheetId="0">#REF!</definedName>
    <definedName name="______">#REF!</definedName>
    <definedName name="_______" localSheetId="0">#REF!</definedName>
    <definedName name="_______">#REF!</definedName>
    <definedName name="________" localSheetId="0">#REF!</definedName>
    <definedName name="________">#REF!</definedName>
    <definedName name="_________" localSheetId="0">#REF!</definedName>
    <definedName name="_________">#REF!</definedName>
    <definedName name="__________" localSheetId="0">#REF!</definedName>
    <definedName name="__________">#REF!</definedName>
    <definedName name="___________" localSheetId="0">#REF!</definedName>
    <definedName name="___________">#REF!</definedName>
    <definedName name="____________" localSheetId="0">#REF!</definedName>
    <definedName name="____________">#REF!</definedName>
    <definedName name="_____________" localSheetId="0">#REF!</definedName>
    <definedName name="_____________">#REF!</definedName>
    <definedName name="______________" localSheetId="0">#REF!</definedName>
    <definedName name="______________">#REF!</definedName>
    <definedName name="_______________" localSheetId="0">#REF!</definedName>
    <definedName name="_______________">#REF!</definedName>
    <definedName name="________________" localSheetId="0">#REF!</definedName>
    <definedName name="________________">#REF!</definedName>
    <definedName name="_________________" localSheetId="0">#REF!</definedName>
    <definedName name="_________________">#REF!</definedName>
    <definedName name="___________________" localSheetId="0">#REF!</definedName>
    <definedName name="___________________">#REF!</definedName>
    <definedName name="___________________PAY1196" localSheetId="0">#REF!</definedName>
    <definedName name="___________________PAY1196">#REF!</definedName>
    <definedName name="___________________PAY1296" localSheetId="0">#REF!</definedName>
    <definedName name="___________________PAY1296">#REF!</definedName>
    <definedName name="___________________PAY12962" localSheetId="0">#REF!</definedName>
    <definedName name="___________________PAY12962">#REF!</definedName>
    <definedName name="__________________jde01">'[1]JDE 01'!$A$5:$B$42</definedName>
    <definedName name="__________________PAY1196" localSheetId="0">#REF!</definedName>
    <definedName name="__________________PAY1196">#REF!</definedName>
    <definedName name="__________________PAY1296" localSheetId="0">#REF!</definedName>
    <definedName name="__________________PAY1296">#REF!</definedName>
    <definedName name="__________________PAY12962" localSheetId="0">#REF!</definedName>
    <definedName name="__________________PAY12962">#REF!</definedName>
    <definedName name="__________________psr1">[2]July06!$A$2:$J$1065</definedName>
    <definedName name="__________________psr2">[2]Aug06!$A$2:$J$1033</definedName>
    <definedName name="__________________psr3">[2]Sept06!$A$2:$J$1150</definedName>
    <definedName name="__________________sch1">'[3]D-1'!$A$1:$I$38</definedName>
    <definedName name="_________________jde01">'[1]JDE 01'!$A$5:$B$42</definedName>
    <definedName name="_________________LTT1" localSheetId="0" hidden="1">{"TTL W_HIST_COMMENTS",#N/A,FALSE,"DETAIL"}</definedName>
    <definedName name="_________________LTT1" hidden="1">{"TTL W_HIST_COMMENTS",#N/A,FALSE,"DETAIL"}</definedName>
    <definedName name="_________________m1" localSheetId="0" hidden="1">{"BY MTH W_1 YR HIST",#N/A,FALSE,"DETAIL"}</definedName>
    <definedName name="_________________m1" hidden="1">{"BY MTH W_1 YR HIST",#N/A,FALSE,"DETAIL"}</definedName>
    <definedName name="_________________PAY1196">#REF!</definedName>
    <definedName name="_________________PAY1296" localSheetId="0">#REF!</definedName>
    <definedName name="_________________PAY1296">#REF!</definedName>
    <definedName name="_________________PAY12962" localSheetId="0">#REF!</definedName>
    <definedName name="_________________PAY12962">#REF!</definedName>
    <definedName name="_________________psr1">[2]July06!$A$2:$J$1065</definedName>
    <definedName name="_________________psr2">[2]Aug06!$A$2:$J$1033</definedName>
    <definedName name="_________________psr3">[2]Sept06!$A$2:$J$1150</definedName>
    <definedName name="_________________sch1">'[3]D-1'!$A$1:$I$38</definedName>
    <definedName name="________________jde01">'[1]JDE 01'!$A$5:$B$42</definedName>
    <definedName name="________________LTT1" localSheetId="0" hidden="1">{"TTL W_HIST_COMMENTS",#N/A,FALSE,"DETAIL"}</definedName>
    <definedName name="________________LTT1" hidden="1">{"TTL W_HIST_COMMENTS",#N/A,FALSE,"DETAIL"}</definedName>
    <definedName name="________________m1" localSheetId="0" hidden="1">{"BY MTH W_1 YR HIST",#N/A,FALSE,"DETAIL"}</definedName>
    <definedName name="________________m1" hidden="1">{"BY MTH W_1 YR HIST",#N/A,FALSE,"DETAIL"}</definedName>
    <definedName name="________________PAY1196">#REF!</definedName>
    <definedName name="________________PAY1296" localSheetId="0">#REF!</definedName>
    <definedName name="________________PAY1296">#REF!</definedName>
    <definedName name="________________PAY12962" localSheetId="0">#REF!</definedName>
    <definedName name="________________PAY12962">#REF!</definedName>
    <definedName name="________________psr1">[2]July06!$A$2:$J$1065</definedName>
    <definedName name="________________psr2">[2]Aug06!$A$2:$J$1033</definedName>
    <definedName name="________________psr3">[2]Sept06!$A$2:$J$1150</definedName>
    <definedName name="________________sch1">'[3]D-1'!$A$1:$I$38</definedName>
    <definedName name="_______________jde01">'[1]JDE 01'!$A$5:$B$42</definedName>
    <definedName name="_______________LTT1" localSheetId="0" hidden="1">{"TTL W_HIST_COMMENTS",#N/A,FALSE,"DETAIL"}</definedName>
    <definedName name="_______________LTT1" hidden="1">{"TTL W_HIST_COMMENTS",#N/A,FALSE,"DETAIL"}</definedName>
    <definedName name="_______________m1" localSheetId="0" hidden="1">{"BY MTH W_1 YR HIST",#N/A,FALSE,"DETAIL"}</definedName>
    <definedName name="_______________m1" hidden="1">{"BY MTH W_1 YR HIST",#N/A,FALSE,"DETAIL"}</definedName>
    <definedName name="_______________PAY1196">#REF!</definedName>
    <definedName name="_______________PAY1296" localSheetId="0">#REF!</definedName>
    <definedName name="_______________PAY1296">#REF!</definedName>
    <definedName name="_______________PAY12962" localSheetId="0">#REF!</definedName>
    <definedName name="_______________PAY12962">#REF!</definedName>
    <definedName name="_______________psr1">[2]July06!$A$2:$J$1065</definedName>
    <definedName name="_______________psr2">[2]Aug06!$A$2:$J$1033</definedName>
    <definedName name="_______________psr3">[2]Sept06!$A$2:$J$1150</definedName>
    <definedName name="_______________sch1">'[3]D-1'!$A$1:$I$38</definedName>
    <definedName name="______________jde01">'[1]JDE 01'!$A$5:$B$42</definedName>
    <definedName name="______________LTT1" localSheetId="0" hidden="1">{"TTL W_HIST_COMMENTS",#N/A,FALSE,"DETAIL"}</definedName>
    <definedName name="______________LTT1" hidden="1">{"TTL W_HIST_COMMENTS",#N/A,FALSE,"DETAIL"}</definedName>
    <definedName name="______________m1" localSheetId="0" hidden="1">{"BY MTH W_1 YR HIST",#N/A,FALSE,"DETAIL"}</definedName>
    <definedName name="______________m1" hidden="1">{"BY MTH W_1 YR HIST",#N/A,FALSE,"DETAIL"}</definedName>
    <definedName name="______________PAY1196">#REF!</definedName>
    <definedName name="______________PAY1296" localSheetId="0">#REF!</definedName>
    <definedName name="______________PAY1296">#REF!</definedName>
    <definedName name="______________PAY12962" localSheetId="0">#REF!</definedName>
    <definedName name="______________PAY12962">#REF!</definedName>
    <definedName name="______________psr1">[2]July06!$A$2:$J$1065</definedName>
    <definedName name="______________psr2">[2]Aug06!$A$2:$J$1033</definedName>
    <definedName name="______________psr3">[2]Sept06!$A$2:$J$1150</definedName>
    <definedName name="______________sch1">'[3]D-1'!$A$1:$I$38</definedName>
    <definedName name="_____________jde01">'[1]JDE 01'!$A$5:$B$42</definedName>
    <definedName name="_____________LTT1" localSheetId="0" hidden="1">{"TTL W_HIST_COMMENTS",#N/A,FALSE,"DETAIL"}</definedName>
    <definedName name="_____________LTT1" hidden="1">{"TTL W_HIST_COMMENTS",#N/A,FALSE,"DETAIL"}</definedName>
    <definedName name="_____________m1" localSheetId="0" hidden="1">{"BY MTH W_1 YR HIST",#N/A,FALSE,"DETAIL"}</definedName>
    <definedName name="_____________m1" hidden="1">{"BY MTH W_1 YR HIST",#N/A,FALSE,"DETAIL"}</definedName>
    <definedName name="_____________PAY1196">#REF!</definedName>
    <definedName name="_____________PAY1296" localSheetId="0">#REF!</definedName>
    <definedName name="_____________PAY1296">#REF!</definedName>
    <definedName name="_____________PAY12962" localSheetId="0">#REF!</definedName>
    <definedName name="_____________PAY12962">#REF!</definedName>
    <definedName name="_____________psr1">[2]July06!$A$2:$J$1065</definedName>
    <definedName name="_____________psr2">[2]Aug06!$A$2:$J$1033</definedName>
    <definedName name="_____________psr3">[2]Sept06!$A$2:$J$1150</definedName>
    <definedName name="_____________sch1">'[3]D-1'!$A$1:$I$38</definedName>
    <definedName name="____________jde01">'[1]JDE 01'!$A$5:$B$42</definedName>
    <definedName name="____________LTT1" localSheetId="0" hidden="1">{"TTL W_HIST_COMMENTS",#N/A,FALSE,"DETAIL"}</definedName>
    <definedName name="____________LTT1" hidden="1">{"TTL W_HIST_COMMENTS",#N/A,FALSE,"DETAIL"}</definedName>
    <definedName name="____________m1" localSheetId="0" hidden="1">{"BY MTH W_1 YR HIST",#N/A,FALSE,"DETAIL"}</definedName>
    <definedName name="____________m1" hidden="1">{"BY MTH W_1 YR HIST",#N/A,FALSE,"DETAIL"}</definedName>
    <definedName name="____________PAY1196">#REF!</definedName>
    <definedName name="____________PAY1296" localSheetId="0">#REF!</definedName>
    <definedName name="____________PAY1296">#REF!</definedName>
    <definedName name="____________PAY12962" localSheetId="0">#REF!</definedName>
    <definedName name="____________PAY12962">#REF!</definedName>
    <definedName name="____________psr1">[2]July06!$A$2:$J$1065</definedName>
    <definedName name="____________psr2">[2]Aug06!$A$2:$J$1033</definedName>
    <definedName name="____________psr3">[2]Sept06!$A$2:$J$1150</definedName>
    <definedName name="____________sch1">'[3]D-1'!$A$1:$I$38</definedName>
    <definedName name="___________jde01">'[4]JDE 01'!$A$5:$B$42</definedName>
    <definedName name="___________LTT1" localSheetId="0" hidden="1">{"TTL W_HIST_COMMENTS",#N/A,FALSE,"DETAIL"}</definedName>
    <definedName name="___________LTT1" hidden="1">{"TTL W_HIST_COMMENTS",#N/A,FALSE,"DETAIL"}</definedName>
    <definedName name="___________m1" localSheetId="0" hidden="1">{"BY MTH W_1 YR HIST",#N/A,FALSE,"DETAIL"}</definedName>
    <definedName name="___________m1" hidden="1">{"BY MTH W_1 YR HIST",#N/A,FALSE,"DETAIL"}</definedName>
    <definedName name="___________PAY1196">#REF!</definedName>
    <definedName name="___________PAY1296" localSheetId="0">#REF!</definedName>
    <definedName name="___________PAY1296">#REF!</definedName>
    <definedName name="___________PAY12962" localSheetId="0">#REF!</definedName>
    <definedName name="___________PAY12962">#REF!</definedName>
    <definedName name="___________psr1">[2]July06!$A$2:$J$1065</definedName>
    <definedName name="___________psr2">[2]Aug06!$A$2:$J$1033</definedName>
    <definedName name="___________psr3">[2]Sept06!$A$2:$J$1150</definedName>
    <definedName name="___________sch1">'[3]D-1'!$A$1:$I$38</definedName>
    <definedName name="__________jde01">'[4]JDE 01'!$A$5:$B$42</definedName>
    <definedName name="__________LTT1" localSheetId="0" hidden="1">{"TTL W_HIST_COMMENTS",#N/A,FALSE,"DETAIL"}</definedName>
    <definedName name="__________LTT1" hidden="1">{"TTL W_HIST_COMMENTS",#N/A,FALSE,"DETAIL"}</definedName>
    <definedName name="__________m1" localSheetId="0" hidden="1">{"BY MTH W_1 YR HIST",#N/A,FALSE,"DETAIL"}</definedName>
    <definedName name="__________m1" hidden="1">{"BY MTH W_1 YR HIST",#N/A,FALSE,"DETAIL"}</definedName>
    <definedName name="__________PAY1196">#REF!</definedName>
    <definedName name="__________PAY1296" localSheetId="0">#REF!</definedName>
    <definedName name="__________PAY1296">#REF!</definedName>
    <definedName name="__________PAY12962" localSheetId="0">#REF!</definedName>
    <definedName name="__________PAY12962">#REF!</definedName>
    <definedName name="__________psr1">[2]July06!$A$2:$J$1065</definedName>
    <definedName name="__________psr2">[2]Aug06!$A$2:$J$1033</definedName>
    <definedName name="__________psr3">[2]Sept06!$A$2:$J$1150</definedName>
    <definedName name="__________sch1">'[3]D-1'!$A$1:$I$38</definedName>
    <definedName name="_________a2" localSheetId="0" hidden="1">{"Page1",#N/A,FALSE,"CompCo";"Page2",#N/A,FALSE,"CompCo"}</definedName>
    <definedName name="_________a2" hidden="1">{"Page1",#N/A,FALSE,"CompCo";"Page2",#N/A,FALSE,"CompCo"}</definedName>
    <definedName name="_________aa2" localSheetId="0" hidden="1">{#N/A,#N/A,FALSE,"Hip.Bas";#N/A,#N/A,FALSE,"ventas";#N/A,#N/A,FALSE,"ingre-Año";#N/A,#N/A,FALSE,"ventas-Año";#N/A,#N/A,FALSE,"Costepro";#N/A,#N/A,FALSE,"inversion";#N/A,#N/A,FALSE,"personal";#N/A,#N/A,FALSE,"Gastos-V";#N/A,#N/A,FALSE,"Circulante";#N/A,#N/A,FALSE,"CONSOLI";#N/A,#N/A,FALSE,"Es-Fin";#N/A,#N/A,FALSE,"Margen-P"}</definedName>
    <definedName name="_________aa2" hidden="1">{#N/A,#N/A,FALSE,"Hip.Bas";#N/A,#N/A,FALSE,"ventas";#N/A,#N/A,FALSE,"ingre-Año";#N/A,#N/A,FALSE,"ventas-Año";#N/A,#N/A,FALSE,"Costepro";#N/A,#N/A,FALSE,"inversion";#N/A,#N/A,FALSE,"personal";#N/A,#N/A,FALSE,"Gastos-V";#N/A,#N/A,FALSE,"Circulante";#N/A,#N/A,FALSE,"CONSOLI";#N/A,#N/A,FALSE,"Es-Fin";#N/A,#N/A,FALSE,"Margen-P"}</definedName>
    <definedName name="_________aa3" localSheetId="0" hidden="1">{#N/A,#N/A,FALSE,"Hip.Bas";#N/A,#N/A,FALSE,"ventas";#N/A,#N/A,FALSE,"ingre-Año";#N/A,#N/A,FALSE,"ventas-Año";#N/A,#N/A,FALSE,"Costepro";#N/A,#N/A,FALSE,"inversion";#N/A,#N/A,FALSE,"personal";#N/A,#N/A,FALSE,"Gastos-V";#N/A,#N/A,FALSE,"Circulante";#N/A,#N/A,FALSE,"CONSOLI";#N/A,#N/A,FALSE,"Es-Fin";#N/A,#N/A,FALSE,"Margen-P"}</definedName>
    <definedName name="_________aa3" hidden="1">{#N/A,#N/A,FALSE,"Hip.Bas";#N/A,#N/A,FALSE,"ventas";#N/A,#N/A,FALSE,"ingre-Año";#N/A,#N/A,FALSE,"ventas-Año";#N/A,#N/A,FALSE,"Costepro";#N/A,#N/A,FALSE,"inversion";#N/A,#N/A,FALSE,"personal";#N/A,#N/A,FALSE,"Gastos-V";#N/A,#N/A,FALSE,"Circulante";#N/A,#N/A,FALSE,"CONSOLI";#N/A,#N/A,FALSE,"Es-Fin";#N/A,#N/A,FALSE,"Margen-P"}</definedName>
    <definedName name="_________aa4" localSheetId="0" hidden="1">{#N/A,#N/A,FALSE,"Hip.Bas";#N/A,#N/A,FALSE,"ventas";#N/A,#N/A,FALSE,"ingre-Año";#N/A,#N/A,FALSE,"ventas-Año";#N/A,#N/A,FALSE,"Costepro";#N/A,#N/A,FALSE,"inversion";#N/A,#N/A,FALSE,"personal";#N/A,#N/A,FALSE,"Gastos-V";#N/A,#N/A,FALSE,"Circulante";#N/A,#N/A,FALSE,"CONSOLI";#N/A,#N/A,FALSE,"Es-Fin";#N/A,#N/A,FALSE,"Margen-P"}</definedName>
    <definedName name="_________aa4" hidden="1">{#N/A,#N/A,FALSE,"Hip.Bas";#N/A,#N/A,FALSE,"ventas";#N/A,#N/A,FALSE,"ingre-Año";#N/A,#N/A,FALSE,"ventas-Año";#N/A,#N/A,FALSE,"Costepro";#N/A,#N/A,FALSE,"inversion";#N/A,#N/A,FALSE,"personal";#N/A,#N/A,FALSE,"Gastos-V";#N/A,#N/A,FALSE,"Circulante";#N/A,#N/A,FALSE,"CONSOLI";#N/A,#N/A,FALSE,"Es-Fin";#N/A,#N/A,FALSE,"Margen-P"}</definedName>
    <definedName name="_________ag1" hidden="1">#N/A</definedName>
    <definedName name="_________jde01">'[4]JDE 01'!$A$5:$B$42</definedName>
    <definedName name="_________LTT1" localSheetId="0" hidden="1">{"TTL W_HIST_COMMENTS",#N/A,FALSE,"DETAIL"}</definedName>
    <definedName name="_________LTT1" hidden="1">{"TTL W_HIST_COMMENTS",#N/A,FALSE,"DETAIL"}</definedName>
    <definedName name="_________m1" localSheetId="0" hidden="1">{"BY MTH W_1 YR HIST",#N/A,FALSE,"DETAIL"}</definedName>
    <definedName name="_________m1" hidden="1">{"BY MTH W_1 YR HIST",#N/A,FALSE,"DETAIL"}</definedName>
    <definedName name="_________PAY1196">#REF!</definedName>
    <definedName name="_________PAY1296" localSheetId="0">#REF!</definedName>
    <definedName name="_________PAY1296">#REF!</definedName>
    <definedName name="_________PAY12962" localSheetId="0">#REF!</definedName>
    <definedName name="_________PAY12962">#REF!</definedName>
    <definedName name="_________psr1">[2]July06!$A$2:$J$1065</definedName>
    <definedName name="_________psr2">[2]Aug06!$A$2:$J$1033</definedName>
    <definedName name="_________psr3">[2]Sept06!$A$2:$J$1150</definedName>
    <definedName name="_________sch1">'[3]D-1'!$A$1:$I$38</definedName>
    <definedName name="_________x1">#N/A</definedName>
    <definedName name="________jde01">'[1]JDE 01'!$A$5:$B$42</definedName>
    <definedName name="________LTT1" localSheetId="0" hidden="1">{"TTL W_HIST_COMMENTS",#N/A,FALSE,"DETAIL"}</definedName>
    <definedName name="________LTT1" hidden="1">{"TTL W_HIST_COMMENTS",#N/A,FALSE,"DETAIL"}</definedName>
    <definedName name="________m1" localSheetId="0" hidden="1">{"BY MTH W_1 YR HIST",#N/A,FALSE,"DETAIL"}</definedName>
    <definedName name="________m1" hidden="1">{"BY MTH W_1 YR HIST",#N/A,FALSE,"DETAIL"}</definedName>
    <definedName name="________PAY1196">#REF!</definedName>
    <definedName name="________PAY1296" localSheetId="0">#REF!</definedName>
    <definedName name="________PAY1296">#REF!</definedName>
    <definedName name="________PAY12962" localSheetId="0">#REF!</definedName>
    <definedName name="________PAY12962">#REF!</definedName>
    <definedName name="________psr1">[2]July06!$A$2:$J$1065</definedName>
    <definedName name="________psr2">[2]Aug06!$A$2:$J$1033</definedName>
    <definedName name="________psr3">[2]Sept06!$A$2:$J$1150</definedName>
    <definedName name="________sch1">'[3]D-1'!$A$1:$I$38</definedName>
    <definedName name="_______a2" localSheetId="0" hidden="1">{"Page1",#N/A,FALSE,"CompCo";"Page2",#N/A,FALSE,"CompCo"}</definedName>
    <definedName name="_______a2" hidden="1">{"Page1",#N/A,FALSE,"CompCo";"Page2",#N/A,FALSE,"CompCo"}</definedName>
    <definedName name="_______aa2" localSheetId="0" hidden="1">{#N/A,#N/A,FALSE,"Hip.Bas";#N/A,#N/A,FALSE,"ventas";#N/A,#N/A,FALSE,"ingre-Año";#N/A,#N/A,FALSE,"ventas-Año";#N/A,#N/A,FALSE,"Costepro";#N/A,#N/A,FALSE,"inversion";#N/A,#N/A,FALSE,"personal";#N/A,#N/A,FALSE,"Gastos-V";#N/A,#N/A,FALSE,"Circulante";#N/A,#N/A,FALSE,"CONSOLI";#N/A,#N/A,FALSE,"Es-Fin";#N/A,#N/A,FALSE,"Margen-P"}</definedName>
    <definedName name="_______aa2" hidden="1">{#N/A,#N/A,FALSE,"Hip.Bas";#N/A,#N/A,FALSE,"ventas";#N/A,#N/A,FALSE,"ingre-Año";#N/A,#N/A,FALSE,"ventas-Año";#N/A,#N/A,FALSE,"Costepro";#N/A,#N/A,FALSE,"inversion";#N/A,#N/A,FALSE,"personal";#N/A,#N/A,FALSE,"Gastos-V";#N/A,#N/A,FALSE,"Circulante";#N/A,#N/A,FALSE,"CONSOLI";#N/A,#N/A,FALSE,"Es-Fin";#N/A,#N/A,FALSE,"Margen-P"}</definedName>
    <definedName name="_______aa3" localSheetId="0" hidden="1">{#N/A,#N/A,FALSE,"Hip.Bas";#N/A,#N/A,FALSE,"ventas";#N/A,#N/A,FALSE,"ingre-Año";#N/A,#N/A,FALSE,"ventas-Año";#N/A,#N/A,FALSE,"Costepro";#N/A,#N/A,FALSE,"inversion";#N/A,#N/A,FALSE,"personal";#N/A,#N/A,FALSE,"Gastos-V";#N/A,#N/A,FALSE,"Circulante";#N/A,#N/A,FALSE,"CONSOLI";#N/A,#N/A,FALSE,"Es-Fin";#N/A,#N/A,FALSE,"Margen-P"}</definedName>
    <definedName name="_______aa3" hidden="1">{#N/A,#N/A,FALSE,"Hip.Bas";#N/A,#N/A,FALSE,"ventas";#N/A,#N/A,FALSE,"ingre-Año";#N/A,#N/A,FALSE,"ventas-Año";#N/A,#N/A,FALSE,"Costepro";#N/A,#N/A,FALSE,"inversion";#N/A,#N/A,FALSE,"personal";#N/A,#N/A,FALSE,"Gastos-V";#N/A,#N/A,FALSE,"Circulante";#N/A,#N/A,FALSE,"CONSOLI";#N/A,#N/A,FALSE,"Es-Fin";#N/A,#N/A,FALSE,"Margen-P"}</definedName>
    <definedName name="_______aa4" localSheetId="0" hidden="1">{#N/A,#N/A,FALSE,"Hip.Bas";#N/A,#N/A,FALSE,"ventas";#N/A,#N/A,FALSE,"ingre-Año";#N/A,#N/A,FALSE,"ventas-Año";#N/A,#N/A,FALSE,"Costepro";#N/A,#N/A,FALSE,"inversion";#N/A,#N/A,FALSE,"personal";#N/A,#N/A,FALSE,"Gastos-V";#N/A,#N/A,FALSE,"Circulante";#N/A,#N/A,FALSE,"CONSOLI";#N/A,#N/A,FALSE,"Es-Fin";#N/A,#N/A,FALSE,"Margen-P"}</definedName>
    <definedName name="_______aa4" hidden="1">{#N/A,#N/A,FALSE,"Hip.Bas";#N/A,#N/A,FALSE,"ventas";#N/A,#N/A,FALSE,"ingre-Año";#N/A,#N/A,FALSE,"ventas-Año";#N/A,#N/A,FALSE,"Costepro";#N/A,#N/A,FALSE,"inversion";#N/A,#N/A,FALSE,"personal";#N/A,#N/A,FALSE,"Gastos-V";#N/A,#N/A,FALSE,"Circulante";#N/A,#N/A,FALSE,"CONSOLI";#N/A,#N/A,FALSE,"Es-Fin";#N/A,#N/A,FALSE,"Margen-P"}</definedName>
    <definedName name="_______ag1" hidden="1">#N/A</definedName>
    <definedName name="_______jde01">'[1]JDE 01'!$A$5:$B$42</definedName>
    <definedName name="_______LTT1" localSheetId="0" hidden="1">{"TTL W_HIST_COMMENTS",#N/A,FALSE,"DETAIL"}</definedName>
    <definedName name="_______LTT1" hidden="1">{"TTL W_HIST_COMMENTS",#N/A,FALSE,"DETAIL"}</definedName>
    <definedName name="_______m1" localSheetId="0" hidden="1">{"BY MTH W_1 YR HIST",#N/A,FALSE,"DETAIL"}</definedName>
    <definedName name="_______m1" hidden="1">{"BY MTH W_1 YR HIST",#N/A,FALSE,"DETAIL"}</definedName>
    <definedName name="_______PAY1196">#REF!</definedName>
    <definedName name="_______PAY1296" localSheetId="0">#REF!</definedName>
    <definedName name="_______PAY1296">#REF!</definedName>
    <definedName name="_______PAY12962" localSheetId="0">#REF!</definedName>
    <definedName name="_______PAY12962">#REF!</definedName>
    <definedName name="_______psr1">[2]July06!$A$2:$J$1065</definedName>
    <definedName name="_______psr2">[2]Aug06!$A$2:$J$1033</definedName>
    <definedName name="_______psr3">[2]Sept06!$A$2:$J$1150</definedName>
    <definedName name="_______sa1" localSheetId="0" hidden="1">{#N/A,#N/A,FALSE,"Assessment";#N/A,#N/A,FALSE,"Staffing";#N/A,#N/A,FALSE,"Hires";#N/A,#N/A,FALSE,"Assumptions"}</definedName>
    <definedName name="_______sa1" hidden="1">{#N/A,#N/A,FALSE,"Assessment";#N/A,#N/A,FALSE,"Staffing";#N/A,#N/A,FALSE,"Hires";#N/A,#N/A,FALSE,"Assumptions"}</definedName>
    <definedName name="_______sch1">'[3]D-1'!$A$1:$I$38</definedName>
    <definedName name="_______t2" localSheetId="0" hidden="1">{#N/A,#N/A,FALSE,"Assessment";#N/A,#N/A,FALSE,"Staffing";#N/A,#N/A,FALSE,"Hires";#N/A,#N/A,FALSE,"Assumptions"}</definedName>
    <definedName name="_______t2" hidden="1">{#N/A,#N/A,FALSE,"Assessment";#N/A,#N/A,FALSE,"Staffing";#N/A,#N/A,FALSE,"Hires";#N/A,#N/A,FALSE,"Assumptions"}</definedName>
    <definedName name="_______t3" localSheetId="0" hidden="1">{#N/A,#N/A,FALSE,"Assessment";#N/A,#N/A,FALSE,"Staffing";#N/A,#N/A,FALSE,"Hires";#N/A,#N/A,FALSE,"Assumptions"}</definedName>
    <definedName name="_______t3" hidden="1">{#N/A,#N/A,FALSE,"Assessment";#N/A,#N/A,FALSE,"Staffing";#N/A,#N/A,FALSE,"Hires";#N/A,#N/A,FALSE,"Assumptions"}</definedName>
    <definedName name="_______t4" localSheetId="0" hidden="1">{#N/A,#N/A,FALSE,"Assessment";#N/A,#N/A,FALSE,"Staffing";#N/A,#N/A,FALSE,"Hires";#N/A,#N/A,FALSE,"Assumptions"}</definedName>
    <definedName name="_______t4" hidden="1">{#N/A,#N/A,FALSE,"Assessment";#N/A,#N/A,FALSE,"Staffing";#N/A,#N/A,FALSE,"Hires";#N/A,#N/A,FALSE,"Assumptions"}</definedName>
    <definedName name="_______x1">#N/A</definedName>
    <definedName name="_______xlfn.BAHTTEXT" hidden="1">#NAME?</definedName>
    <definedName name="______jde01">'[1]JDE 01'!$A$5:$B$42</definedName>
    <definedName name="______LTT1" localSheetId="0" hidden="1">{"TTL W_HIST_COMMENTS",#N/A,FALSE,"DETAIL"}</definedName>
    <definedName name="______LTT1" hidden="1">{"TTL W_HIST_COMMENTS",#N/A,FALSE,"DETAIL"}</definedName>
    <definedName name="______m1" localSheetId="0" hidden="1">{"BY MTH W_1 YR HIST",#N/A,FALSE,"DETAIL"}</definedName>
    <definedName name="______m1" hidden="1">{"BY MTH W_1 YR HIST",#N/A,FALSE,"DETAIL"}</definedName>
    <definedName name="______PAY1196">#REF!</definedName>
    <definedName name="______PAY1296" localSheetId="0">#REF!</definedName>
    <definedName name="______PAY1296">#REF!</definedName>
    <definedName name="______PAY12962" localSheetId="0">#REF!</definedName>
    <definedName name="______PAY12962">#REF!</definedName>
    <definedName name="______psr1">[2]July06!$A$2:$J$1065</definedName>
    <definedName name="______psr2">[2]Aug06!$A$2:$J$1033</definedName>
    <definedName name="______psr3">[2]Sept06!$A$2:$J$1150</definedName>
    <definedName name="______sa1" localSheetId="0" hidden="1">{#N/A,#N/A,FALSE,"Assessment";#N/A,#N/A,FALSE,"Staffing";#N/A,#N/A,FALSE,"Hires";#N/A,#N/A,FALSE,"Assumptions"}</definedName>
    <definedName name="______sa1" hidden="1">{#N/A,#N/A,FALSE,"Assessment";#N/A,#N/A,FALSE,"Staffing";#N/A,#N/A,FALSE,"Hires";#N/A,#N/A,FALSE,"Assumptions"}</definedName>
    <definedName name="______sch1">'[3]D-1'!$A$1:$I$38</definedName>
    <definedName name="______t2" localSheetId="0" hidden="1">{#N/A,#N/A,FALSE,"Assessment";#N/A,#N/A,FALSE,"Staffing";#N/A,#N/A,FALSE,"Hires";#N/A,#N/A,FALSE,"Assumptions"}</definedName>
    <definedName name="______t2" hidden="1">{#N/A,#N/A,FALSE,"Assessment";#N/A,#N/A,FALSE,"Staffing";#N/A,#N/A,FALSE,"Hires";#N/A,#N/A,FALSE,"Assumptions"}</definedName>
    <definedName name="______t3" localSheetId="0" hidden="1">{#N/A,#N/A,FALSE,"Assessment";#N/A,#N/A,FALSE,"Staffing";#N/A,#N/A,FALSE,"Hires";#N/A,#N/A,FALSE,"Assumptions"}</definedName>
    <definedName name="______t3" hidden="1">{#N/A,#N/A,FALSE,"Assessment";#N/A,#N/A,FALSE,"Staffing";#N/A,#N/A,FALSE,"Hires";#N/A,#N/A,FALSE,"Assumptions"}</definedName>
    <definedName name="______t4" localSheetId="0" hidden="1">{#N/A,#N/A,FALSE,"Assessment";#N/A,#N/A,FALSE,"Staffing";#N/A,#N/A,FALSE,"Hires";#N/A,#N/A,FALSE,"Assumptions"}</definedName>
    <definedName name="______t4" hidden="1">{#N/A,#N/A,FALSE,"Assessment";#N/A,#N/A,FALSE,"Staffing";#N/A,#N/A,FALSE,"Hires";#N/A,#N/A,FALSE,"Assumptions"}</definedName>
    <definedName name="______xlfn.BAHTTEXT" hidden="1">#NAME?</definedName>
    <definedName name="_____a2" localSheetId="0" hidden="1">{"Page1",#N/A,FALSE,"CompCo";"Page2",#N/A,FALSE,"CompCo"}</definedName>
    <definedName name="_____a2" hidden="1">{"Page1",#N/A,FALSE,"CompCo";"Page2",#N/A,FALSE,"CompCo"}</definedName>
    <definedName name="_____aa2" localSheetId="0" hidden="1">{#N/A,#N/A,FALSE,"Hip.Bas";#N/A,#N/A,FALSE,"ventas";#N/A,#N/A,FALSE,"ingre-Año";#N/A,#N/A,FALSE,"ventas-Año";#N/A,#N/A,FALSE,"Costepro";#N/A,#N/A,FALSE,"inversion";#N/A,#N/A,FALSE,"personal";#N/A,#N/A,FALSE,"Gastos-V";#N/A,#N/A,FALSE,"Circulante";#N/A,#N/A,FALSE,"CONSOLI";#N/A,#N/A,FALSE,"Es-Fin";#N/A,#N/A,FALSE,"Margen-P"}</definedName>
    <definedName name="_____aa2" hidden="1">{#N/A,#N/A,FALSE,"Hip.Bas";#N/A,#N/A,FALSE,"ventas";#N/A,#N/A,FALSE,"ingre-Año";#N/A,#N/A,FALSE,"ventas-Año";#N/A,#N/A,FALSE,"Costepro";#N/A,#N/A,FALSE,"inversion";#N/A,#N/A,FALSE,"personal";#N/A,#N/A,FALSE,"Gastos-V";#N/A,#N/A,FALSE,"Circulante";#N/A,#N/A,FALSE,"CONSOLI";#N/A,#N/A,FALSE,"Es-Fin";#N/A,#N/A,FALSE,"Margen-P"}</definedName>
    <definedName name="_____aa3" localSheetId="0" hidden="1">{#N/A,#N/A,FALSE,"Hip.Bas";#N/A,#N/A,FALSE,"ventas";#N/A,#N/A,FALSE,"ingre-Año";#N/A,#N/A,FALSE,"ventas-Año";#N/A,#N/A,FALSE,"Costepro";#N/A,#N/A,FALSE,"inversion";#N/A,#N/A,FALSE,"personal";#N/A,#N/A,FALSE,"Gastos-V";#N/A,#N/A,FALSE,"Circulante";#N/A,#N/A,FALSE,"CONSOLI";#N/A,#N/A,FALSE,"Es-Fin";#N/A,#N/A,FALSE,"Margen-P"}</definedName>
    <definedName name="_____aa3" hidden="1">{#N/A,#N/A,FALSE,"Hip.Bas";#N/A,#N/A,FALSE,"ventas";#N/A,#N/A,FALSE,"ingre-Año";#N/A,#N/A,FALSE,"ventas-Año";#N/A,#N/A,FALSE,"Costepro";#N/A,#N/A,FALSE,"inversion";#N/A,#N/A,FALSE,"personal";#N/A,#N/A,FALSE,"Gastos-V";#N/A,#N/A,FALSE,"Circulante";#N/A,#N/A,FALSE,"CONSOLI";#N/A,#N/A,FALSE,"Es-Fin";#N/A,#N/A,FALSE,"Margen-P"}</definedName>
    <definedName name="_____aa4" localSheetId="0" hidden="1">{#N/A,#N/A,FALSE,"Hip.Bas";#N/A,#N/A,FALSE,"ventas";#N/A,#N/A,FALSE,"ingre-Año";#N/A,#N/A,FALSE,"ventas-Año";#N/A,#N/A,FALSE,"Costepro";#N/A,#N/A,FALSE,"inversion";#N/A,#N/A,FALSE,"personal";#N/A,#N/A,FALSE,"Gastos-V";#N/A,#N/A,FALSE,"Circulante";#N/A,#N/A,FALSE,"CONSOLI";#N/A,#N/A,FALSE,"Es-Fin";#N/A,#N/A,FALSE,"Margen-P"}</definedName>
    <definedName name="_____aa4" hidden="1">{#N/A,#N/A,FALSE,"Hip.Bas";#N/A,#N/A,FALSE,"ventas";#N/A,#N/A,FALSE,"ingre-Año";#N/A,#N/A,FALSE,"ventas-Año";#N/A,#N/A,FALSE,"Costepro";#N/A,#N/A,FALSE,"inversion";#N/A,#N/A,FALSE,"personal";#N/A,#N/A,FALSE,"Gastos-V";#N/A,#N/A,FALSE,"Circulante";#N/A,#N/A,FALSE,"CONSOLI";#N/A,#N/A,FALSE,"Es-Fin";#N/A,#N/A,FALSE,"Margen-P"}</definedName>
    <definedName name="_____ag1" hidden="1">#N/A</definedName>
    <definedName name="_____jde01">'[1]JDE 01'!$A$5:$B$42</definedName>
    <definedName name="_____LTT1" localSheetId="0" hidden="1">{"TTL W_HIST_COMMENTS",#N/A,FALSE,"DETAIL"}</definedName>
    <definedName name="_____LTT1" hidden="1">{"TTL W_HIST_COMMENTS",#N/A,FALSE,"DETAIL"}</definedName>
    <definedName name="_____m1" localSheetId="0" hidden="1">{"BY MTH W_1 YR HIST",#N/A,FALSE,"DETAIL"}</definedName>
    <definedName name="_____m1" hidden="1">{"BY MTH W_1 YR HIST",#N/A,FALSE,"DETAIL"}</definedName>
    <definedName name="_____PAY1196">#REF!</definedName>
    <definedName name="_____PAY1296" localSheetId="0">#REF!</definedName>
    <definedName name="_____PAY1296">#REF!</definedName>
    <definedName name="_____PAY12962" localSheetId="0">#REF!</definedName>
    <definedName name="_____PAY12962">#REF!</definedName>
    <definedName name="_____psr1">[2]July06!$A$2:$J$1065</definedName>
    <definedName name="_____psr2">[2]Aug06!$A$2:$J$1033</definedName>
    <definedName name="_____psr3">[2]Sept06!$A$2:$J$1150</definedName>
    <definedName name="_____sa1" localSheetId="0" hidden="1">{#N/A,#N/A,FALSE,"Assessment";#N/A,#N/A,FALSE,"Staffing";#N/A,#N/A,FALSE,"Hires";#N/A,#N/A,FALSE,"Assumptions"}</definedName>
    <definedName name="_____sa1" hidden="1">{#N/A,#N/A,FALSE,"Assessment";#N/A,#N/A,FALSE,"Staffing";#N/A,#N/A,FALSE,"Hires";#N/A,#N/A,FALSE,"Assumptions"}</definedName>
    <definedName name="_____sch1">'[3]D-1'!$A$1:$I$38</definedName>
    <definedName name="_____t2" localSheetId="0" hidden="1">{#N/A,#N/A,FALSE,"Assessment";#N/A,#N/A,FALSE,"Staffing";#N/A,#N/A,FALSE,"Hires";#N/A,#N/A,FALSE,"Assumptions"}</definedName>
    <definedName name="_____t2" hidden="1">{#N/A,#N/A,FALSE,"Assessment";#N/A,#N/A,FALSE,"Staffing";#N/A,#N/A,FALSE,"Hires";#N/A,#N/A,FALSE,"Assumptions"}</definedName>
    <definedName name="_____t3" localSheetId="0" hidden="1">{#N/A,#N/A,FALSE,"Assessment";#N/A,#N/A,FALSE,"Staffing";#N/A,#N/A,FALSE,"Hires";#N/A,#N/A,FALSE,"Assumptions"}</definedName>
    <definedName name="_____t3" hidden="1">{#N/A,#N/A,FALSE,"Assessment";#N/A,#N/A,FALSE,"Staffing";#N/A,#N/A,FALSE,"Hires";#N/A,#N/A,FALSE,"Assumptions"}</definedName>
    <definedName name="_____t4" localSheetId="0" hidden="1">{#N/A,#N/A,FALSE,"Assessment";#N/A,#N/A,FALSE,"Staffing";#N/A,#N/A,FALSE,"Hires";#N/A,#N/A,FALSE,"Assumptions"}</definedName>
    <definedName name="_____t4" hidden="1">{#N/A,#N/A,FALSE,"Assessment";#N/A,#N/A,FALSE,"Staffing";#N/A,#N/A,FALSE,"Hires";#N/A,#N/A,FALSE,"Assumptions"}</definedName>
    <definedName name="_____x1">#N/A</definedName>
    <definedName name="_____xlfn.BAHTTEXT" hidden="1">#NAME?</definedName>
    <definedName name="____jde01">'[1]JDE 01'!$A$5:$B$42</definedName>
    <definedName name="____LTT1" localSheetId="0" hidden="1">{"TTL W_HIST_COMMENTS",#N/A,FALSE,"DETAIL"}</definedName>
    <definedName name="____LTT1" hidden="1">{"TTL W_HIST_COMMENTS",#N/A,FALSE,"DETAIL"}</definedName>
    <definedName name="____m1" localSheetId="0" hidden="1">{"BY MTH W_1 YR HIST",#N/A,FALSE,"DETAIL"}</definedName>
    <definedName name="____m1" hidden="1">{"BY MTH W_1 YR HIST",#N/A,FALSE,"DETAIL"}</definedName>
    <definedName name="____PAY1196">#REF!</definedName>
    <definedName name="____PAY1296" localSheetId="0">#REF!</definedName>
    <definedName name="____PAY1296">#REF!</definedName>
    <definedName name="____PAY12962" localSheetId="0">#REF!</definedName>
    <definedName name="____PAY12962">#REF!</definedName>
    <definedName name="____psr1">[2]July06!$A$2:$J$1065</definedName>
    <definedName name="____psr2">[2]Aug06!$A$2:$J$1033</definedName>
    <definedName name="____psr3">[2]Sept06!$A$2:$J$1150</definedName>
    <definedName name="____sa1" localSheetId="0" hidden="1">{#N/A,#N/A,FALSE,"Assessment";#N/A,#N/A,FALSE,"Staffing";#N/A,#N/A,FALSE,"Hires";#N/A,#N/A,FALSE,"Assumptions"}</definedName>
    <definedName name="____sa1" hidden="1">{#N/A,#N/A,FALSE,"Assessment";#N/A,#N/A,FALSE,"Staffing";#N/A,#N/A,FALSE,"Hires";#N/A,#N/A,FALSE,"Assumptions"}</definedName>
    <definedName name="____sch1">'[3]D-1'!$A$1:$I$38</definedName>
    <definedName name="____t2" localSheetId="0" hidden="1">{#N/A,#N/A,FALSE,"Assessment";#N/A,#N/A,FALSE,"Staffing";#N/A,#N/A,FALSE,"Hires";#N/A,#N/A,FALSE,"Assumptions"}</definedName>
    <definedName name="____t2" hidden="1">{#N/A,#N/A,FALSE,"Assessment";#N/A,#N/A,FALSE,"Staffing";#N/A,#N/A,FALSE,"Hires";#N/A,#N/A,FALSE,"Assumptions"}</definedName>
    <definedName name="____t3" localSheetId="0" hidden="1">{#N/A,#N/A,FALSE,"Assessment";#N/A,#N/A,FALSE,"Staffing";#N/A,#N/A,FALSE,"Hires";#N/A,#N/A,FALSE,"Assumptions"}</definedName>
    <definedName name="____t3" hidden="1">{#N/A,#N/A,FALSE,"Assessment";#N/A,#N/A,FALSE,"Staffing";#N/A,#N/A,FALSE,"Hires";#N/A,#N/A,FALSE,"Assumptions"}</definedName>
    <definedName name="____t4" localSheetId="0" hidden="1">{#N/A,#N/A,FALSE,"Assessment";#N/A,#N/A,FALSE,"Staffing";#N/A,#N/A,FALSE,"Hires";#N/A,#N/A,FALSE,"Assumptions"}</definedName>
    <definedName name="____t4" hidden="1">{#N/A,#N/A,FALSE,"Assessment";#N/A,#N/A,FALSE,"Staffing";#N/A,#N/A,FALSE,"Hires";#N/A,#N/A,FALSE,"Assumptions"}</definedName>
    <definedName name="____xlfn.BAHTTEXT" hidden="1">#NAME?</definedName>
    <definedName name="___1__123Graph_A_Chart_1A" hidden="1">'[5]Stock Price'!$B$4:$B$265</definedName>
    <definedName name="___10__123Graph_AChart_5" hidden="1">'[6]sales vol.'!$J$1632:$J$1635</definedName>
    <definedName name="___11__123Graph_AChart_6" hidden="1">'[6]sales vol.'!$J$2248:$J$2251</definedName>
    <definedName name="___12__123Graph_B_Chart_1A" hidden="1">'[5]Stock Price'!$C$4:$C$265</definedName>
    <definedName name="___14__123Graph_BCHART_12" hidden="1">[7]Quarters!$X$25:$AA$25</definedName>
    <definedName name="___17__123Graph_C_Chart_1A" hidden="1">'[5]Stock Price'!$D$4:$D$265</definedName>
    <definedName name="___19__123Graph_CCHART_10" hidden="1">[7]Quarters!$T$41:$T$41</definedName>
    <definedName name="___2__123Graph_AChart_1" hidden="1">'[6]sales vol.'!$K$34:$K$37</definedName>
    <definedName name="___20__123Graph_CCHART_11" hidden="1">[7]Quarters!$T$62:$T$62</definedName>
    <definedName name="___21__123Graph_CCHART_12" hidden="1">[7]Quarters!$T$25:$T$25</definedName>
    <definedName name="___22__123Graph_CCHART_13" hidden="1">[7]Quarters!$T$26:$T$26</definedName>
    <definedName name="___23__123Graph_CCHART_14" hidden="1">[7]Quarters!$T$27:$T$27</definedName>
    <definedName name="___24__123Graph_CCHART_15" hidden="1">[7]Quarters!$T$28:$T$28</definedName>
    <definedName name="___25__123Graph_CCHART_16" hidden="1">[7]Quarters!$T$29:$T$29</definedName>
    <definedName name="___26__123Graph_CCHART_17" hidden="1">[7]Quarters!$T$30:$T$30</definedName>
    <definedName name="___27__123Graph_CCHART_18" hidden="1">[7]Quarters!$T$31:$T$31</definedName>
    <definedName name="___29__123Graph_CCHART_4" hidden="1">[7]Quarters!$T$24:$T$24</definedName>
    <definedName name="___3__123Graph_ACHART_19" hidden="1">[7]oldSEG!$M$16:$M$19</definedName>
    <definedName name="___30__123Graph_CCHART_6" hidden="1">[7]Quarters!$T$39:$T$39</definedName>
    <definedName name="___31__123Graph_CCHART_7" hidden="1">[7]Quarters!$T$60:$T$60</definedName>
    <definedName name="___32__123Graph_CCHART_8" hidden="1">[7]Quarters!$T$40:$T$40</definedName>
    <definedName name="___33__123Graph_CCHART_9" hidden="1">[7]Quarters!$T$61:$T$61</definedName>
    <definedName name="___34__123Graph_D_Chart_1A" hidden="1">'[5]Stock Price'!$E$4:$E$265</definedName>
    <definedName name="___36__123Graph_DCHART_10" hidden="1">[7]Quarters!$L$41:$O$41</definedName>
    <definedName name="___37__123Graph_DCHART_11" hidden="1">[7]Quarters!$L$62:$O$62</definedName>
    <definedName name="___38__123Graph_DCHART_12" hidden="1">[7]Quarters!$L$25:$O$25</definedName>
    <definedName name="___39__123Graph_DCHART_13" hidden="1">[7]Quarters!$L$26:$O$26</definedName>
    <definedName name="___4__123Graph_AChart_2" hidden="1">'[6]sales vol.'!$K$398:$K$401</definedName>
    <definedName name="___40__123Graph_DCHART_14" hidden="1">[7]Quarters!$L$27:$O$27</definedName>
    <definedName name="___41__123Graph_DCHART_15" hidden="1">[7]Quarters!$L$28:$O$28</definedName>
    <definedName name="___42__123Graph_DCHART_16" hidden="1">[7]Quarters!$L$29:$O$29</definedName>
    <definedName name="___43__123Graph_DCHART_17" hidden="1">[7]Quarters!$L$30:$O$30</definedName>
    <definedName name="___44__123Graph_DCHART_18" hidden="1">[7]Quarters!$L$31:$O$31</definedName>
    <definedName name="___45__123Graph_DCHART_4" hidden="1">[7]Quarters!$L$24:$O$24</definedName>
    <definedName name="___46__123Graph_DCHART_6" hidden="1">[7]Quarters!$L$39:$O$39</definedName>
    <definedName name="___47__123Graph_DCHART_7" hidden="1">[7]Quarters!$L$60:$O$60</definedName>
    <definedName name="___48__123Graph_DCHART_8" hidden="1">[7]Quarters!$L$40:$O$40</definedName>
    <definedName name="___49__123Graph_DCHART_9" hidden="1">[7]Quarters!$L$61:$O$61</definedName>
    <definedName name="___5__123Graph_ACHART_20" hidden="1">[7]oldSEG!$M$23:$M$26</definedName>
    <definedName name="___50__123Graph_E_Chart_1A" hidden="1">'[5]Stock Price'!$F$4:$F$265</definedName>
    <definedName name="___51__123Graph_ECHART_10" hidden="1">[7]Quarters!$H$41:$K$41</definedName>
    <definedName name="___52__123Graph_ECHART_11" hidden="1">[7]Quarters!$H$62:$K$62</definedName>
    <definedName name="___53__123Graph_ECHART_12" hidden="1">[7]Quarters!$H$25:$K$25</definedName>
    <definedName name="___54__123Graph_ECHART_13" hidden="1">[7]Quarters!$H$26:$K$26</definedName>
    <definedName name="___55__123Graph_ECHART_14" hidden="1">[7]Quarters!$H$27:$K$27</definedName>
    <definedName name="___56__123Graph_ECHART_15" hidden="1">[7]Quarters!$H$28:$K$28</definedName>
    <definedName name="___57__123Graph_ECHART_16" hidden="1">[7]Quarters!$H$29:$K$29</definedName>
    <definedName name="___58__123Graph_ECHART_17" hidden="1">[7]Quarters!$H$30:$K$30</definedName>
    <definedName name="___59__123Graph_ECHART_18" hidden="1">[7]Quarters!$H$31:$K$31</definedName>
    <definedName name="___6__123Graph_ACHART_22" hidden="1">[7]Quarters!$F$110:$F$113</definedName>
    <definedName name="___60__123Graph_ECHART_4" hidden="1">[7]Quarters!$H$24:$K$24</definedName>
    <definedName name="___61__123Graph_ECHART_6" hidden="1">[7]Quarters!$H$39:$K$39</definedName>
    <definedName name="___62__123Graph_ECHART_7" hidden="1">[7]Quarters!$H$60:$K$60</definedName>
    <definedName name="___63__123Graph_ECHART_8" hidden="1">[7]Quarters!$H$40:$K$40</definedName>
    <definedName name="___64__123Graph_ECHART_9" hidden="1">[7]Quarters!$H$61:$K$61</definedName>
    <definedName name="___65__123Graph_F_Chart_1A" hidden="1">'[5]Stock Price'!$G$4:$G$265</definedName>
    <definedName name="___66__123Graph_FCHART_10" hidden="1">[7]Quarters!$D$41:$G$41</definedName>
    <definedName name="___67__123Graph_FCHART_11" hidden="1">[7]Quarters!$D$62:$G$62</definedName>
    <definedName name="___68__123Graph_FCHART_12" hidden="1">[7]Quarters!$D$25:$G$25</definedName>
    <definedName name="___69__123Graph_FCHART_13" hidden="1">[7]Quarters!$D$26:$G$26</definedName>
    <definedName name="___7__123Graph_ACHART_23" hidden="1">[7]Quarters!$G$110:$G$113</definedName>
    <definedName name="___70__123Graph_FCHART_14" hidden="1">[7]Quarters!$D$27:$G$27</definedName>
    <definedName name="___71__123Graph_FCHART_15" hidden="1">[7]Quarters!$D$28:$G$28</definedName>
    <definedName name="___72__123Graph_FCHART_16" hidden="1">[7]Quarters!$D$29:$G$29</definedName>
    <definedName name="___73__123Graph_FCHART_4" hidden="1">[7]Quarters!$D$24:$G$24</definedName>
    <definedName name="___74__123Graph_FCHART_6" hidden="1">[7]Quarters!$D$39:$G$39</definedName>
    <definedName name="___75__123Graph_FCHART_7" hidden="1">[7]Quarters!$D$60:$G$60</definedName>
    <definedName name="___76__123Graph_FCHART_8" hidden="1">[7]Quarters!$D$40:$G$40</definedName>
    <definedName name="___77__123Graph_FCHART_9" hidden="1">[7]Quarters!$D$61:$G$61</definedName>
    <definedName name="___8__123Graph_AChart_3" hidden="1">'[6]sales vol.'!$K$211:$K$214</definedName>
    <definedName name="___81__123Graph_X_Chart_1A" hidden="1">'[5]Stock Price'!$A$4:$A$265</definedName>
    <definedName name="___82__123Graph_XChart_1" hidden="1">'[6]sales vol.'!$J$34:$J$37</definedName>
    <definedName name="___83__123Graph_XChart_2" hidden="1">'[6]sales vol.'!$J$398:$J$401</definedName>
    <definedName name="___84__123Graph_XCHART_20" hidden="1">[7]oldSEG!$AD$11:$AD$14</definedName>
    <definedName name="___85__123Graph_XCHART_23" hidden="1">[7]Quarters!$B$17:$B$20</definedName>
    <definedName name="___86__123Graph_XChart_3" hidden="1">'[6]sales vol.'!$J$211:$J$214</definedName>
    <definedName name="___87__123Graph_XChart_4" hidden="1">'[6]sales vol.'!$I$1121:$I$1122</definedName>
    <definedName name="___88__123Graph_XChart_5" hidden="1">'[6]sales vol.'!$I$1632:$I$1635</definedName>
    <definedName name="___89__123Graph_XChart_6" hidden="1">'[6]sales vol.'!$I$2248:$I$2251</definedName>
    <definedName name="___9__123Graph_AChart_4" hidden="1">'[6]sales vol.'!$J$1121:$J$1122</definedName>
    <definedName name="___a2" localSheetId="0" hidden="1">{"Page1",#N/A,FALSE,"CompCo";"Page2",#N/A,FALSE,"CompCo"}</definedName>
    <definedName name="___a2" hidden="1">{"Page1",#N/A,FALSE,"CompCo";"Page2",#N/A,FALSE,"CompCo"}</definedName>
    <definedName name="___aa2" localSheetId="0" hidden="1">{#N/A,#N/A,FALSE,"Hip.Bas";#N/A,#N/A,FALSE,"ventas";#N/A,#N/A,FALSE,"ingre-Año";#N/A,#N/A,FALSE,"ventas-Año";#N/A,#N/A,FALSE,"Costepro";#N/A,#N/A,FALSE,"inversion";#N/A,#N/A,FALSE,"personal";#N/A,#N/A,FALSE,"Gastos-V";#N/A,#N/A,FALSE,"Circulante";#N/A,#N/A,FALSE,"CONSOLI";#N/A,#N/A,FALSE,"Es-Fin";#N/A,#N/A,FALSE,"Margen-P"}</definedName>
    <definedName name="___aa2" hidden="1">{#N/A,#N/A,FALSE,"Hip.Bas";#N/A,#N/A,FALSE,"ventas";#N/A,#N/A,FALSE,"ingre-Año";#N/A,#N/A,FALSE,"ventas-Año";#N/A,#N/A,FALSE,"Costepro";#N/A,#N/A,FALSE,"inversion";#N/A,#N/A,FALSE,"personal";#N/A,#N/A,FALSE,"Gastos-V";#N/A,#N/A,FALSE,"Circulante";#N/A,#N/A,FALSE,"CONSOLI";#N/A,#N/A,FALSE,"Es-Fin";#N/A,#N/A,FALSE,"Margen-P"}</definedName>
    <definedName name="___aa3" localSheetId="0" hidden="1">{#N/A,#N/A,FALSE,"Hip.Bas";#N/A,#N/A,FALSE,"ventas";#N/A,#N/A,FALSE,"ingre-Año";#N/A,#N/A,FALSE,"ventas-Año";#N/A,#N/A,FALSE,"Costepro";#N/A,#N/A,FALSE,"inversion";#N/A,#N/A,FALSE,"personal";#N/A,#N/A,FALSE,"Gastos-V";#N/A,#N/A,FALSE,"Circulante";#N/A,#N/A,FALSE,"CONSOLI";#N/A,#N/A,FALSE,"Es-Fin";#N/A,#N/A,FALSE,"Margen-P"}</definedName>
    <definedName name="___aa3" hidden="1">{#N/A,#N/A,FALSE,"Hip.Bas";#N/A,#N/A,FALSE,"ventas";#N/A,#N/A,FALSE,"ingre-Año";#N/A,#N/A,FALSE,"ventas-Año";#N/A,#N/A,FALSE,"Costepro";#N/A,#N/A,FALSE,"inversion";#N/A,#N/A,FALSE,"personal";#N/A,#N/A,FALSE,"Gastos-V";#N/A,#N/A,FALSE,"Circulante";#N/A,#N/A,FALSE,"CONSOLI";#N/A,#N/A,FALSE,"Es-Fin";#N/A,#N/A,FALSE,"Margen-P"}</definedName>
    <definedName name="___aa4" localSheetId="0" hidden="1">{#N/A,#N/A,FALSE,"Hip.Bas";#N/A,#N/A,FALSE,"ventas";#N/A,#N/A,FALSE,"ingre-Año";#N/A,#N/A,FALSE,"ventas-Año";#N/A,#N/A,FALSE,"Costepro";#N/A,#N/A,FALSE,"inversion";#N/A,#N/A,FALSE,"personal";#N/A,#N/A,FALSE,"Gastos-V";#N/A,#N/A,FALSE,"Circulante";#N/A,#N/A,FALSE,"CONSOLI";#N/A,#N/A,FALSE,"Es-Fin";#N/A,#N/A,FALSE,"Margen-P"}</definedName>
    <definedName name="___aa4" hidden="1">{#N/A,#N/A,FALSE,"Hip.Bas";#N/A,#N/A,FALSE,"ventas";#N/A,#N/A,FALSE,"ingre-Año";#N/A,#N/A,FALSE,"ventas-Año";#N/A,#N/A,FALSE,"Costepro";#N/A,#N/A,FALSE,"inversion";#N/A,#N/A,FALSE,"personal";#N/A,#N/A,FALSE,"Gastos-V";#N/A,#N/A,FALSE,"Circulante";#N/A,#N/A,FALSE,"CONSOLI";#N/A,#N/A,FALSE,"Es-Fin";#N/A,#N/A,FALSE,"Margen-P"}</definedName>
    <definedName name="___ag1" hidden="1">#N/A</definedName>
    <definedName name="___AM2" localSheetId="0" hidden="1">{"expltr",#N/A,FALSE,"Expense projects";"explgl",#N/A,FALSE,"Expense projects"}</definedName>
    <definedName name="___AM2" hidden="1">{"expltr",#N/A,FALSE,"Expense projects";"explgl",#N/A,FALSE,"Expense projects"}</definedName>
    <definedName name="___AM7" localSheetId="0" hidden="1">{"expltr",#N/A,FALSE,"Expense projects";"explgl",#N/A,FALSE,"Expense projects"}</definedName>
    <definedName name="___AM7" hidden="1">{"expltr",#N/A,FALSE,"Expense projects";"explgl",#N/A,FALSE,"Expense projects"}</definedName>
    <definedName name="___b2" localSheetId="0" hidden="1">{"PVGraph2",#N/A,FALSE,"PV Data"}</definedName>
    <definedName name="___b2" hidden="1">{"PVGraph2",#N/A,FALSE,"PV Data"}</definedName>
    <definedName name="___b3" localSheetId="0" hidden="1">{"PVGraph2",#N/A,FALSE,"PV Data"}</definedName>
    <definedName name="___b3" hidden="1">{"PVGraph2",#N/A,FALSE,"PV Data"}</definedName>
    <definedName name="___d2" localSheetId="0" hidden="1">{"Income Statement",#N/A,FALSE,"CFMODEL";"Balance Sheet",#N/A,FALSE,"CFMODEL"}</definedName>
    <definedName name="___d2" hidden="1">{"Income Statement",#N/A,FALSE,"CFMODEL";"Balance Sheet",#N/A,FALSE,"CFMODEL"}</definedName>
    <definedName name="___fy97" localSheetId="0" hidden="1">{#N/A,#N/A,FALSE,"FY97";#N/A,#N/A,FALSE,"FY98";#N/A,#N/A,FALSE,"FY99";#N/A,#N/A,FALSE,"FY00";#N/A,#N/A,FALSE,"FY01"}</definedName>
    <definedName name="___fy97" hidden="1">{#N/A,#N/A,FALSE,"FY97";#N/A,#N/A,FALSE,"FY98";#N/A,#N/A,FALSE,"FY99";#N/A,#N/A,FALSE,"FY00";#N/A,#N/A,FALSE,"FY01"}</definedName>
    <definedName name="___I2" localSheetId="0" hidden="1">{"PVGraph2",#N/A,FALSE,"PV Data"}</definedName>
    <definedName name="___I2" hidden="1">{"PVGraph2",#N/A,FALSE,"PV Data"}</definedName>
    <definedName name="___i21" localSheetId="0" hidden="1">{"PVGraph2",#N/A,FALSE,"PV Data"}</definedName>
    <definedName name="___i21" hidden="1">{"PVGraph2",#N/A,FALSE,"PV Data"}</definedName>
    <definedName name="___I22" localSheetId="0" hidden="1">{"PVGraph2",#N/A,FALSE,"PV Data"}</definedName>
    <definedName name="___I22" hidden="1">{"PVGraph2",#N/A,FALSE,"PV Data"}</definedName>
    <definedName name="___i2211" localSheetId="0" hidden="1">{"PVGraph2",#N/A,FALSE,"PV Data"}</definedName>
    <definedName name="___i2211" hidden="1">{"PVGraph2",#N/A,FALSE,"PV Data"}</definedName>
    <definedName name="___i223" localSheetId="0" hidden="1">{"PVGraph2",#N/A,FALSE,"PV Data"}</definedName>
    <definedName name="___i223" hidden="1">{"PVGraph2",#N/A,FALSE,"PV Data"}</definedName>
    <definedName name="___i23" localSheetId="0" hidden="1">{"PVGraph2",#N/A,FALSE,"PV Data"}</definedName>
    <definedName name="___i23" hidden="1">{"PVGraph2",#N/A,FALSE,"PV Data"}</definedName>
    <definedName name="___i2323" localSheetId="0" hidden="1">{"PVGraph2",#N/A,FALSE,"PV Data"}</definedName>
    <definedName name="___i2323" hidden="1">{"PVGraph2",#N/A,FALSE,"PV Data"}</definedName>
    <definedName name="___i24" localSheetId="0" hidden="1">{"PVGraph2",#N/A,FALSE,"PV Data"}</definedName>
    <definedName name="___i24" hidden="1">{"PVGraph2",#N/A,FALSE,"PV Data"}</definedName>
    <definedName name="___I3" localSheetId="0" hidden="1">{"PVGraph2",#N/A,FALSE,"PV Data"}</definedName>
    <definedName name="___I3" hidden="1">{"PVGraph2",#N/A,FALSE,"PV Data"}</definedName>
    <definedName name="___II2" localSheetId="0" hidden="1">{"PVGraph2",#N/A,FALSE,"PV Data"}</definedName>
    <definedName name="___II2" hidden="1">{"PVGraph2",#N/A,FALSE,"PV Data"}</definedName>
    <definedName name="___jde01">'[1]JDE 01'!$A$5:$B$42</definedName>
    <definedName name="___LTT1" localSheetId="0" hidden="1">{"TTL W_HIST_COMMENTS",#N/A,FALSE,"DETAIL"}</definedName>
    <definedName name="___LTT1" hidden="1">{"TTL W_HIST_COMMENTS",#N/A,FALSE,"DETAIL"}</definedName>
    <definedName name="___m1" localSheetId="0" hidden="1">{"BY MTH W_1 YR HIST",#N/A,FALSE,"DETAIL"}</definedName>
    <definedName name="___m1" hidden="1">{"BY MTH W_1 YR HIST",#N/A,FALSE,"DETAIL"}</definedName>
    <definedName name="___PAY1196" localSheetId="2">#REF!</definedName>
    <definedName name="___PAY1196" localSheetId="0">#REF!</definedName>
    <definedName name="___PAY1196">#REF!</definedName>
    <definedName name="___PAY1296" localSheetId="2">#REF!</definedName>
    <definedName name="___PAY1296" localSheetId="0">#REF!</definedName>
    <definedName name="___PAY1296">#REF!</definedName>
    <definedName name="___PAY12962" localSheetId="2">#REF!</definedName>
    <definedName name="___PAY12962" localSheetId="0">#REF!</definedName>
    <definedName name="___PAY12962">#REF!</definedName>
    <definedName name="___psr1">[2]July06!$A$2:$J$1065</definedName>
    <definedName name="___psr2">[2]Aug06!$A$2:$J$1033</definedName>
    <definedName name="___psr3">[2]Sept06!$A$2:$J$1150</definedName>
    <definedName name="___q234" hidden="1">'[8]sales vol.'!$J$211:$J$214</definedName>
    <definedName name="___r" localSheetId="0" hidden="1">{"consolidated",#N/A,FALSE,"Sheet1";"cms",#N/A,FALSE,"Sheet1";"fse",#N/A,FALSE,"Sheet1"}</definedName>
    <definedName name="___r" hidden="1">{"consolidated",#N/A,FALSE,"Sheet1";"cms",#N/A,FALSE,"Sheet1";"fse",#N/A,FALSE,"Sheet1"}</definedName>
    <definedName name="___s1" hidden="1">'[9]sales vol.'!$J$34:$J$37</definedName>
    <definedName name="___s2" hidden="1">'[9]sales vol.'!$J$398:$J$401</definedName>
    <definedName name="___s3" hidden="1">'[9]sales vol.'!$J$211:$J$214</definedName>
    <definedName name="___s4" hidden="1">'[9]sales vol.'!$I$1121:$I$1122</definedName>
    <definedName name="___s5" hidden="1">'[9]sales vol.'!$I$1632:$I$1635</definedName>
    <definedName name="___s6" hidden="1">'[9]sales vol.'!$I$2248:$I$2251</definedName>
    <definedName name="___sa1" localSheetId="0" hidden="1">{#N/A,#N/A,FALSE,"Assessment";#N/A,#N/A,FALSE,"Staffing";#N/A,#N/A,FALSE,"Hires";#N/A,#N/A,FALSE,"Assumptions"}</definedName>
    <definedName name="___sa1" hidden="1">{#N/A,#N/A,FALSE,"Assessment";#N/A,#N/A,FALSE,"Staffing";#N/A,#N/A,FALSE,"Hires";#N/A,#N/A,FALSE,"Assumptions"}</definedName>
    <definedName name="___sch1">'[3]D-1'!$A$1:$I$38</definedName>
    <definedName name="___t2" localSheetId="0" hidden="1">{#N/A,#N/A,FALSE,"Assessment";#N/A,#N/A,FALSE,"Staffing";#N/A,#N/A,FALSE,"Hires";#N/A,#N/A,FALSE,"Assumptions"}</definedName>
    <definedName name="___t2" hidden="1">{#N/A,#N/A,FALSE,"Assessment";#N/A,#N/A,FALSE,"Staffing";#N/A,#N/A,FALSE,"Hires";#N/A,#N/A,FALSE,"Assumptions"}</definedName>
    <definedName name="___t3" localSheetId="0" hidden="1">{#N/A,#N/A,FALSE,"Assessment";#N/A,#N/A,FALSE,"Staffing";#N/A,#N/A,FALSE,"Hires";#N/A,#N/A,FALSE,"Assumptions"}</definedName>
    <definedName name="___t3" hidden="1">{#N/A,#N/A,FALSE,"Assessment";#N/A,#N/A,FALSE,"Staffing";#N/A,#N/A,FALSE,"Hires";#N/A,#N/A,FALSE,"Assumptions"}</definedName>
    <definedName name="___t4" localSheetId="0" hidden="1">{#N/A,#N/A,FALSE,"Assessment";#N/A,#N/A,FALSE,"Staffing";#N/A,#N/A,FALSE,"Hires";#N/A,#N/A,FALSE,"Assumptions"}</definedName>
    <definedName name="___t4" hidden="1">{#N/A,#N/A,FALSE,"Assessment";#N/A,#N/A,FALSE,"Staffing";#N/A,#N/A,FALSE,"Hires";#N/A,#N/A,FALSE,"Assumptions"}</definedName>
    <definedName name="___tst2" localSheetId="0" hidden="1">{"SourcesUses",#N/A,TRUE,"CFMODEL";"TransOverview",#N/A,TRUE,"CFMODEL"}</definedName>
    <definedName name="___tst2" hidden="1">{"SourcesUses",#N/A,TRUE,"CFMODEL";"TransOverview",#N/A,TRUE,"CFMODEL"}</definedName>
    <definedName name="___tst3" localSheetId="0" hidden="1">{"SourcesUses",#N/A,TRUE,#N/A;"TransOverview",#N/A,TRUE,"CFMODEL"}</definedName>
    <definedName name="___tst3" hidden="1">{"SourcesUses",#N/A,TRUE,#N/A;"TransOverview",#N/A,TRUE,"CFMODEL"}</definedName>
    <definedName name="___tst4" localSheetId="0" hidden="1">{"SourcesUses",#N/A,TRUE,"FundsFlow";"TransOverview",#N/A,TRUE,"FundsFlow"}</definedName>
    <definedName name="___tst4" hidden="1">{"SourcesUses",#N/A,TRUE,"FundsFlow";"TransOverview",#N/A,TRUE,"FundsFlow"}</definedName>
    <definedName name="___w1" localSheetId="0" hidden="1">{"PVGraph2",#N/A,FALSE,"PV Data"}</definedName>
    <definedName name="___w1" hidden="1">{"PVGraph2",#N/A,FALSE,"PV Data"}</definedName>
    <definedName name="___w11" localSheetId="0" hidden="1">{"PVGraph2",#N/A,FALSE,"PV Data"}</definedName>
    <definedName name="___w11" hidden="1">{"PVGraph2",#N/A,FALSE,"PV Data"}</definedName>
    <definedName name="___w112" localSheetId="0" hidden="1">{"PVGraph2",#N/A,FALSE,"PV Data"}</definedName>
    <definedName name="___w112" hidden="1">{"PVGraph2",#N/A,FALSE,"PV Data"}</definedName>
    <definedName name="___w1121" localSheetId="0" hidden="1">{"PVGraph2",#N/A,FALSE,"PV Data"}</definedName>
    <definedName name="___w1121" hidden="1">{"PVGraph2",#N/A,FALSE,"PV Data"}</definedName>
    <definedName name="___w12" localSheetId="0" hidden="1">{"PVGraph2",#N/A,FALSE,"PV Data"}</definedName>
    <definedName name="___w12" hidden="1">{"PVGraph2",#N/A,FALSE,"PV Data"}</definedName>
    <definedName name="___w121" localSheetId="0" hidden="1">{"PVGraph2",#N/A,FALSE,"PV Data"}</definedName>
    <definedName name="___w121" hidden="1">{"PVGraph2",#N/A,FALSE,"PV Data"}</definedName>
    <definedName name="___w12345" localSheetId="0" hidden="1">{"PVGraph2",#N/A,FALSE,"PV Data"}</definedName>
    <definedName name="___w12345" hidden="1">{"PVGraph2",#N/A,FALSE,"PV Data"}</definedName>
    <definedName name="___w13" localSheetId="0" hidden="1">{"PVGraph2",#N/A,FALSE,"PV Data"}</definedName>
    <definedName name="___w13" hidden="1">{"PVGraph2",#N/A,FALSE,"PV Data"}</definedName>
    <definedName name="___w2" localSheetId="0" hidden="1">{"PVGraph2",#N/A,FALSE,"PV Data"}</definedName>
    <definedName name="___w2" hidden="1">{"PVGraph2",#N/A,FALSE,"PV Data"}</definedName>
    <definedName name="___w3" localSheetId="0" hidden="1">{"PVGraph2",#N/A,FALSE,"PV Data"}</definedName>
    <definedName name="___w3" hidden="1">{"PVGraph2",#N/A,FALSE,"PV Data"}</definedName>
    <definedName name="___w9" localSheetId="0" hidden="1">{"PVGraph2",#N/A,FALSE,"PV Data"}</definedName>
    <definedName name="___w9" hidden="1">{"PVGraph2",#N/A,FALSE,"PV Data"}</definedName>
    <definedName name="___x1">#N/A</definedName>
    <definedName name="___x2" localSheetId="0" hidden="1">{"PVGraph2",#N/A,FALSE,"PV Data"}</definedName>
    <definedName name="___x2" hidden="1">{"PVGraph2",#N/A,FALSE,"PV Data"}</definedName>
    <definedName name="___xlfn.BAHTTEXT" hidden="1">#NAME?</definedName>
    <definedName name="___y2" localSheetId="0" hidden="1">{"PVGraph2",#N/A,FALSE,"PV Data"}</definedName>
    <definedName name="___y2" hidden="1">{"PVGraph2",#N/A,FALSE,"PV Data"}</definedName>
    <definedName name="___y22" localSheetId="0" hidden="1">{"PVGraph2",#N/A,FALSE,"PV Data"}</definedName>
    <definedName name="___y22" hidden="1">{"PVGraph2",#N/A,FALSE,"PV Data"}</definedName>
    <definedName name="__1__123Graph_A_Chart_1A" hidden="1">'[5]Stock Price'!$B$4:$B$265</definedName>
    <definedName name="__1__123Graph_ABUDG6_D_ESCRPR" hidden="1">[10]Quant!$D$71:$O$71</definedName>
    <definedName name="__10__123Graph_AChart_5" hidden="1">'[6]sales vol.'!$J$1632:$J$1635</definedName>
    <definedName name="__10__123Graph_DCHART_1" localSheetId="0" hidden="1">[11]Maturities!#REF!</definedName>
    <definedName name="__10__123Graph_DCHART_1" hidden="1">[11]Maturities!#REF!</definedName>
    <definedName name="__11__123Graph_AChart_6" hidden="1">'[6]sales vol.'!$J$2248:$J$2251</definedName>
    <definedName name="__11__123Graph_ECHART_1" localSheetId="0" hidden="1">[11]Maturities!#REF!</definedName>
    <definedName name="__11__123Graph_ECHART_1" hidden="1">[11]Maturities!#REF!</definedName>
    <definedName name="__12__123Graph_B_Chart_1A" hidden="1">'[5]Stock Price'!$C$4:$C$265</definedName>
    <definedName name="__12__123Graph_XBUDG6_D_ESCRPR" hidden="1">[10]Quant!$D$5:$O$5</definedName>
    <definedName name="__123Graph_A" localSheetId="0" hidden="1">'[12]Lognormal EMV'!#REF!</definedName>
    <definedName name="__123Graph_A" hidden="1">'[12]Lognormal EMV'!#REF!</definedName>
    <definedName name="__123Graph_A91" hidden="1">[13]Sheet1!#REF!</definedName>
    <definedName name="__123Graph_ABUDG6_DSCRPR" hidden="1">[10]Quant!$D$71:$O$71</definedName>
    <definedName name="__123Graph_ABUDG6_ESCRPR1" hidden="1">[10]Quant!$D$100:$O$100</definedName>
    <definedName name="__123Graph_AChart1" hidden="1">[14]rev00!#REF!</definedName>
    <definedName name="__123Graph_AChart10" hidden="1">[14]rev00!#REF!</definedName>
    <definedName name="__123Graph_AChart11" hidden="1">[14]rev00!#REF!</definedName>
    <definedName name="__123Graph_AChart12" hidden="1">[14]rev00!#REF!</definedName>
    <definedName name="__123Graph_AChart13" hidden="1">[14]rev00!#REF!</definedName>
    <definedName name="__123Graph_AChart14" hidden="1">[14]rev00!#REF!</definedName>
    <definedName name="__123Graph_ACHART15" hidden="1">[14]rev00!#REF!</definedName>
    <definedName name="__123Graph_ACHART16" hidden="1">[14]rev00!#REF!</definedName>
    <definedName name="__123Graph_AChart17" hidden="1">[14]rev00!#REF!</definedName>
    <definedName name="__123Graph_AChart18" hidden="1">[14]rev00!#REF!</definedName>
    <definedName name="__123Graph_AChart19" hidden="1">[14]rev00!#REF!</definedName>
    <definedName name="__123Graph_AChart2" hidden="1">[14]rev00!#REF!</definedName>
    <definedName name="__123Graph_AChart20" hidden="1">[14]rev00!#REF!</definedName>
    <definedName name="__123Graph_ACHART21" hidden="1">[14]rev00!#REF!</definedName>
    <definedName name="__123Graph_ACHART22" hidden="1">[14]rev00!#REF!</definedName>
    <definedName name="__123Graph_AChart23" hidden="1">[14]rev00!#REF!</definedName>
    <definedName name="__123Graph_AChart24" hidden="1">[14]rev00!#REF!</definedName>
    <definedName name="__123Graph_AChart25" hidden="1">[14]rev00!#REF!</definedName>
    <definedName name="__123Graph_AChart26" hidden="1">[14]rev00!#REF!</definedName>
    <definedName name="__123Graph_AChart27" hidden="1">[14]rev00!#REF!</definedName>
    <definedName name="__123Graph_AChart28" hidden="1">[14]rev00!#REF!</definedName>
    <definedName name="__123Graph_AChart29" hidden="1">[14]rev00!#REF!</definedName>
    <definedName name="__123Graph_AChart3" hidden="1">[14]rev00!#REF!</definedName>
    <definedName name="__123Graph_AChart30" hidden="1">[14]rev00!#REF!</definedName>
    <definedName name="__123Graph_ACHART31" hidden="1">[14]rev00!#REF!</definedName>
    <definedName name="__123Graph_AChart32" hidden="1">[14]rev00!#REF!</definedName>
    <definedName name="__123Graph_AChart33" hidden="1">[14]rev00!#REF!</definedName>
    <definedName name="__123Graph_AChart34" hidden="1">[14]rev00!#REF!</definedName>
    <definedName name="__123Graph_AChart35" hidden="1">[14]rev00!#REF!</definedName>
    <definedName name="__123Graph_AChart36" hidden="1">[14]rev00!#REF!</definedName>
    <definedName name="__123Graph_AChart37" hidden="1">[14]rev00!#REF!</definedName>
    <definedName name="__123Graph_AChart38" hidden="1">[14]rev00!#REF!</definedName>
    <definedName name="__123Graph_AChart39" hidden="1">[14]rev00!#REF!</definedName>
    <definedName name="__123Graph_AChart4" hidden="1">[14]rev00!#REF!</definedName>
    <definedName name="__123Graph_AChart40" hidden="1">[14]rev00!#REF!</definedName>
    <definedName name="__123Graph_AChart41" hidden="1">[14]rev00!#REF!</definedName>
    <definedName name="__123Graph_AChart42" hidden="1">[14]rev00!#REF!</definedName>
    <definedName name="__123Graph_AChart43" hidden="1">[14]rev00!#REF!</definedName>
    <definedName name="__123Graph_AChart44" hidden="1">[14]rev00!#REF!</definedName>
    <definedName name="__123Graph_AChart45" hidden="1">[14]rev00!#REF!</definedName>
    <definedName name="__123Graph_AChart46" hidden="1">[14]rev00!#REF!</definedName>
    <definedName name="__123Graph_AChart47" hidden="1">[14]rev00!#REF!</definedName>
    <definedName name="__123Graph_AChart48" hidden="1">[14]rev00!#REF!</definedName>
    <definedName name="__123Graph_AChart49" hidden="1">[14]rev00!#REF!</definedName>
    <definedName name="__123Graph_AChart5" hidden="1">[14]rev00!#REF!</definedName>
    <definedName name="__123Graph_AChart50" hidden="1">[14]rev00!#REF!</definedName>
    <definedName name="__123Graph_AChart51" hidden="1">[14]rev00!#REF!</definedName>
    <definedName name="__123Graph_AChart52" hidden="1">[14]rev00!#REF!</definedName>
    <definedName name="__123Graph_AChart53" hidden="1">[14]rev00!#REF!</definedName>
    <definedName name="__123Graph_AChart6" hidden="1">[14]rev00!#REF!</definedName>
    <definedName name="__123Graph_AChart7" hidden="1">[14]rev00!#REF!</definedName>
    <definedName name="__123Graph_AChart8" hidden="1">[14]rev00!#REF!</definedName>
    <definedName name="__123Graph_AChart9" hidden="1">[14]rev00!#REF!</definedName>
    <definedName name="__123Graph_ACHLACYLD" localSheetId="0" hidden="1">#REF!</definedName>
    <definedName name="__123Graph_ACHLACYLD" hidden="1">#REF!</definedName>
    <definedName name="__123Graph_ACHONEYLD" localSheetId="0" hidden="1">#REF!</definedName>
    <definedName name="__123Graph_ACHONEYLD" hidden="1">#REF!</definedName>
    <definedName name="__123Graph_ACOMP" hidden="1">[15]Detail!$C$4:$C$15</definedName>
    <definedName name="__123Graph_ACUM" localSheetId="0" hidden="1">'[12]Lognormal EMV'!#REF!</definedName>
    <definedName name="__123Graph_ACUM" hidden="1">'[12]Lognormal EMV'!#REF!</definedName>
    <definedName name="__123Graph_ACurrent" hidden="1">[14]rev00!#REF!</definedName>
    <definedName name="__123Graph_AFIXBAR" hidden="1">[16]O!$B$18:$M$18</definedName>
    <definedName name="__123Graph_AFIXSTKBAR" hidden="1">[16]O!$B$18:$M$18</definedName>
    <definedName name="__123Graph_AGraph1" hidden="1">'[17]Old Median Price'!$I$3:$I$30</definedName>
    <definedName name="__123Graph_AGraph10" hidden="1">'[17]Old Volume'!$D$2:$D$32</definedName>
    <definedName name="__123Graph_AGraph11" hidden="1">'[17]Old Volume'!$D$2:$D$32</definedName>
    <definedName name="__123Graph_AGraph3" hidden="1">'[17]Condo Price'!$J$27:$J$57</definedName>
    <definedName name="__123Graph_AGraph4" hidden="1">[18]Sheet1!$E$52:$P$52</definedName>
    <definedName name="__123Graph_AGraph5" hidden="1">'[17]Condo Price'!$E$27:$E$58</definedName>
    <definedName name="__123Graph_AGraph6" hidden="1">'[17]Old Volume'!$D$2:$D$31</definedName>
    <definedName name="__123Graph_AGraph7" hidden="1">'[17]Old Median Price'!$I$2:$I$32</definedName>
    <definedName name="__123Graph_AGraph8" hidden="1">'[17]Old Volume'!$E$2:$E$32</definedName>
    <definedName name="__123Graph_AGraph9" hidden="1">'[19]99 Metal Plan'!$E$56:$P$56</definedName>
    <definedName name="__123Graph_AHISTORY" hidden="1">[15]Detail!$C$4:$C$63</definedName>
    <definedName name="__123Graph_AONEOXYLD" localSheetId="0" hidden="1">#REF!</definedName>
    <definedName name="__123Graph_AONEOXYLD" hidden="1">#REF!</definedName>
    <definedName name="__123Graph_AOXLACYLD" localSheetId="0" hidden="1">#REF!</definedName>
    <definedName name="__123Graph_AOXLACYLD" hidden="1">#REF!</definedName>
    <definedName name="__123Graph_APROB" localSheetId="0" hidden="1">'[12]Lognormal EMV'!#REF!</definedName>
    <definedName name="__123Graph_APROB" hidden="1">'[12]Lognormal EMV'!#REF!</definedName>
    <definedName name="__123Graph_AS_LME" hidden="1">'[20]96-99'!#REF!</definedName>
    <definedName name="__123Graph_AS_LME1" hidden="1">'[20]96-99'!#REF!</definedName>
    <definedName name="__123Graph_AS_PLME" hidden="1">'[20]96-99'!#REF!</definedName>
    <definedName name="__123Graph_AS_PLME1" hidden="1">'[20]96-99'!#REF!</definedName>
    <definedName name="__123Graph_ASALES" hidden="1">[13]Sheet1!#REF!</definedName>
    <definedName name="__123Graph_ATURN" hidden="1">[13]Sheet1!#REF!</definedName>
    <definedName name="__123Graph_B" hidden="1">[21]soc1!#REF!</definedName>
    <definedName name="__123Graph_BBUDG6_DSCRPR" hidden="1">[10]Quant!$D$72:$O$72</definedName>
    <definedName name="__123Graph_BBUDG6_ESCRPR1" hidden="1">[10]Quant!$D$88:$O$88</definedName>
    <definedName name="__123Graph_BChart1" hidden="1">[14]rev00!#REF!</definedName>
    <definedName name="__123Graph_BChart10" hidden="1">[14]rev00!#REF!</definedName>
    <definedName name="__123Graph_BChart11" hidden="1">[14]rev00!#REF!</definedName>
    <definedName name="__123Graph_BChart12" hidden="1">[14]rev00!#REF!</definedName>
    <definedName name="__123Graph_BChart13" hidden="1">[14]rev00!#REF!</definedName>
    <definedName name="__123Graph_BChart14" hidden="1">[14]rev00!#REF!</definedName>
    <definedName name="__123Graph_BCHART15" hidden="1">[14]rev00!#REF!</definedName>
    <definedName name="__123Graph_BCHART16" hidden="1">[14]rev00!#REF!</definedName>
    <definedName name="__123Graph_BChart17" hidden="1">[14]rev00!#REF!</definedName>
    <definedName name="__123Graph_BChart18" hidden="1">[14]rev00!#REF!</definedName>
    <definedName name="__123Graph_BChart19" hidden="1">[14]rev00!#REF!</definedName>
    <definedName name="__123Graph_BChart2" hidden="1">[14]rev00!#REF!</definedName>
    <definedName name="__123Graph_BChart20" hidden="1">[14]rev00!#REF!</definedName>
    <definedName name="__123Graph_BCHART21" hidden="1">[14]rev00!#REF!</definedName>
    <definedName name="__123Graph_BCHART22" hidden="1">[14]rev00!#REF!</definedName>
    <definedName name="__123Graph_BChart23" hidden="1">[14]rev00!#REF!</definedName>
    <definedName name="__123Graph_BChart24" hidden="1">[14]rev00!#REF!</definedName>
    <definedName name="__123Graph_BChart25" hidden="1">[14]rev00!#REF!</definedName>
    <definedName name="__123Graph_BChart26" hidden="1">[14]rev00!#REF!</definedName>
    <definedName name="__123Graph_BChart27" hidden="1">[14]rev00!#REF!</definedName>
    <definedName name="__123Graph_BChart28" hidden="1">[14]rev00!#REF!</definedName>
    <definedName name="__123Graph_BChart29" hidden="1">[14]rev00!#REF!</definedName>
    <definedName name="__123Graph_BChart3" hidden="1">[14]rev00!#REF!</definedName>
    <definedName name="__123Graph_BChart30" hidden="1">[14]rev00!#REF!</definedName>
    <definedName name="__123Graph_BCHART31" hidden="1">[14]rev00!#REF!</definedName>
    <definedName name="__123Graph_BChart32" hidden="1">[14]rev00!#REF!</definedName>
    <definedName name="__123Graph_BChart33" hidden="1">[14]rev00!#REF!</definedName>
    <definedName name="__123Graph_BChart34" hidden="1">[14]rev00!#REF!</definedName>
    <definedName name="__123Graph_BChart35" hidden="1">[14]rev00!#REF!</definedName>
    <definedName name="__123Graph_BChart36" hidden="1">[14]rev00!#REF!</definedName>
    <definedName name="__123Graph_BChart37" hidden="1">[14]rev00!#REF!</definedName>
    <definedName name="__123Graph_BChart38" hidden="1">[14]rev00!#REF!</definedName>
    <definedName name="__123Graph_BChart39" hidden="1">[14]rev00!#REF!</definedName>
    <definedName name="__123Graph_BChart4" hidden="1">[14]rev00!#REF!</definedName>
    <definedName name="__123Graph_BChart40" hidden="1">[14]rev00!#REF!</definedName>
    <definedName name="__123Graph_BChart41" hidden="1">[14]rev00!#REF!</definedName>
    <definedName name="__123Graph_BChart42" hidden="1">[14]rev00!#REF!</definedName>
    <definedName name="__123Graph_BChart43" hidden="1">[14]rev00!#REF!</definedName>
    <definedName name="__123Graph_BChart44" hidden="1">[14]rev00!#REF!</definedName>
    <definedName name="__123Graph_BChart45" hidden="1">[14]rev00!#REF!</definedName>
    <definedName name="__123Graph_BChart46" hidden="1">[14]rev00!#REF!</definedName>
    <definedName name="__123Graph_BChart47" hidden="1">[14]rev00!#REF!</definedName>
    <definedName name="__123Graph_BChart48" hidden="1">[14]rev00!#REF!</definedName>
    <definedName name="__123Graph_BChart49" hidden="1">[14]rev00!#REF!</definedName>
    <definedName name="__123Graph_BChart5" hidden="1">[14]rev00!#REF!</definedName>
    <definedName name="__123Graph_BChart50" hidden="1">[14]rev00!#REF!</definedName>
    <definedName name="__123Graph_BChart51" hidden="1">[14]rev00!#REF!</definedName>
    <definedName name="__123Graph_BChart52" hidden="1">[14]rev00!#REF!</definedName>
    <definedName name="__123Graph_BChart53" hidden="1">[14]rev00!#REF!</definedName>
    <definedName name="__123Graph_BChart6" hidden="1">[14]rev00!#REF!</definedName>
    <definedName name="__123Graph_BChart7" hidden="1">[14]rev00!#REF!</definedName>
    <definedName name="__123Graph_BChart8" hidden="1">[14]rev00!#REF!</definedName>
    <definedName name="__123Graph_BChart9" hidden="1">[14]rev00!#REF!</definedName>
    <definedName name="__123Graph_BCHLACYLD" localSheetId="0" hidden="1">#REF!</definedName>
    <definedName name="__123Graph_BCHLACYLD" hidden="1">#REF!</definedName>
    <definedName name="__123Graph_BCHONEYLD" localSheetId="0" hidden="1">#REF!</definedName>
    <definedName name="__123Graph_BCHONEYLD" hidden="1">#REF!</definedName>
    <definedName name="__123Graph_BCOMP" hidden="1">[15]Detail!$C$16:$C$27</definedName>
    <definedName name="__123Graph_BCUM" localSheetId="0" hidden="1">'[12]Lognormal EMV'!#REF!</definedName>
    <definedName name="__123Graph_BCUM" hidden="1">'[12]Lognormal EMV'!#REF!</definedName>
    <definedName name="__123Graph_BCURINV" hidden="1">[13]Sheet1!#REF!</definedName>
    <definedName name="__123Graph_BCurrent" hidden="1">[14]rev00!#REF!</definedName>
    <definedName name="__123Graph_BFIXBAR" hidden="1">[16]O!$B$20:$M$20</definedName>
    <definedName name="__123Graph_BFIXSTKBAR" hidden="1">[16]O!$B$20:$M$20</definedName>
    <definedName name="__123Graph_BGraph4" hidden="1">[18]Sheet1!$E$54:$P$54</definedName>
    <definedName name="__123Graph_BGraph7" localSheetId="0" hidden="1">#REF!</definedName>
    <definedName name="__123Graph_BGraph7" hidden="1">#REF!</definedName>
    <definedName name="__123Graph_BGraph8" hidden="1">'[17]Old Volume'!$F$2:$F$32</definedName>
    <definedName name="__123Graph_BGraph9" hidden="1">'[19]99 Metal Plan'!$E$58:$P$58</definedName>
    <definedName name="__123Graph_BONEOXYLD" localSheetId="0" hidden="1">#REF!</definedName>
    <definedName name="__123Graph_BONEOXYLD" hidden="1">#REF!</definedName>
    <definedName name="__123Graph_BOXLACYLD" localSheetId="0" hidden="1">#REF!</definedName>
    <definedName name="__123Graph_BOXLACYLD" hidden="1">#REF!</definedName>
    <definedName name="__123Graph_BPRIORINV" localSheetId="0" hidden="1">[13]Sheet1!#REF!</definedName>
    <definedName name="__123Graph_BPRIORINV" hidden="1">[13]Sheet1!#REF!</definedName>
    <definedName name="__123Graph_BS_LME" hidden="1">'[20]96-99'!#REF!</definedName>
    <definedName name="__123Graph_BS_LME1" hidden="1">'[20]96-99'!#REF!</definedName>
    <definedName name="__123Graph_BS_PLME" hidden="1">'[20]96-99'!#REF!</definedName>
    <definedName name="__123Graph_BS_PLME1" hidden="1">'[20]96-99'!#REF!</definedName>
    <definedName name="__123Graph_BSALES" hidden="1">[13]Sheet1!#REF!</definedName>
    <definedName name="__123Graph_BTURN" hidden="1">[13]Sheet1!#REF!</definedName>
    <definedName name="__123Graph_C" hidden="1">[21]soc1!#REF!</definedName>
    <definedName name="__123Graph_CChart1" hidden="1">[14]rev00!#REF!</definedName>
    <definedName name="__123Graph_CChart10" hidden="1">[14]rev00!#REF!</definedName>
    <definedName name="__123Graph_CChart11" hidden="1">[14]rev00!#REF!</definedName>
    <definedName name="__123Graph_CChart12" hidden="1">[14]rev00!#REF!</definedName>
    <definedName name="__123Graph_CChart13" hidden="1">[14]rev00!#REF!</definedName>
    <definedName name="__123Graph_CChart14" hidden="1">[14]rev00!#REF!</definedName>
    <definedName name="__123Graph_CCHART15" hidden="1">[14]rev00!#REF!</definedName>
    <definedName name="__123Graph_CCHART16" hidden="1">[14]rev00!#REF!</definedName>
    <definedName name="__123Graph_CChart17" hidden="1">[14]rev00!#REF!</definedName>
    <definedName name="__123Graph_CChart18" hidden="1">[14]rev00!#REF!</definedName>
    <definedName name="__123Graph_CChart19" hidden="1">[14]rev00!#REF!</definedName>
    <definedName name="__123Graph_CChart2" hidden="1">[14]rev00!#REF!</definedName>
    <definedName name="__123Graph_CChart20" hidden="1">[14]rev00!#REF!</definedName>
    <definedName name="__123Graph_CCHART21" hidden="1">[14]rev00!#REF!</definedName>
    <definedName name="__123Graph_CCHART22" hidden="1">[14]rev00!#REF!</definedName>
    <definedName name="__123Graph_CChart23" hidden="1">[14]rev00!#REF!</definedName>
    <definedName name="__123Graph_CChart24" hidden="1">[14]rev00!#REF!</definedName>
    <definedName name="__123Graph_CChart25" hidden="1">[14]rev00!#REF!</definedName>
    <definedName name="__123Graph_CChart26" hidden="1">[14]rev00!#REF!</definedName>
    <definedName name="__123Graph_CChart27" hidden="1">[14]rev00!#REF!</definedName>
    <definedName name="__123Graph_CChart28" hidden="1">[14]rev00!#REF!</definedName>
    <definedName name="__123Graph_CChart29" hidden="1">[14]rev00!#REF!</definedName>
    <definedName name="__123Graph_CChart3" hidden="1">[14]rev00!#REF!</definedName>
    <definedName name="__123Graph_CChart30" hidden="1">[14]rev00!#REF!</definedName>
    <definedName name="__123Graph_CCHART31" hidden="1">[14]rev00!#REF!</definedName>
    <definedName name="__123Graph_CChart32" hidden="1">[14]rev00!#REF!</definedName>
    <definedName name="__123Graph_CChart33" hidden="1">[14]rev00!#REF!</definedName>
    <definedName name="__123Graph_CChart34" hidden="1">[14]rev00!#REF!</definedName>
    <definedName name="__123Graph_CChart35" hidden="1">[14]rev00!#REF!</definedName>
    <definedName name="__123Graph_CChart36" hidden="1">[14]rev00!#REF!</definedName>
    <definedName name="__123Graph_CChart37" hidden="1">[14]rev00!#REF!</definedName>
    <definedName name="__123Graph_CChart38" hidden="1">[14]rev00!#REF!</definedName>
    <definedName name="__123Graph_CChart39" hidden="1">[14]rev00!#REF!</definedName>
    <definedName name="__123Graph_CChart4" hidden="1">[14]rev00!#REF!</definedName>
    <definedName name="__123Graph_CChart40" hidden="1">[14]rev00!#REF!</definedName>
    <definedName name="__123Graph_CChart41" hidden="1">[14]rev00!#REF!</definedName>
    <definedName name="__123Graph_CChart42" hidden="1">[14]rev00!#REF!</definedName>
    <definedName name="__123Graph_CChart43" hidden="1">[14]rev00!#REF!</definedName>
    <definedName name="__123Graph_CChart44" hidden="1">[14]rev00!#REF!</definedName>
    <definedName name="__123Graph_CChart45" hidden="1">[14]rev00!#REF!</definedName>
    <definedName name="__123Graph_CChart46" hidden="1">[14]rev00!#REF!</definedName>
    <definedName name="__123Graph_CChart47" hidden="1">[14]rev00!#REF!</definedName>
    <definedName name="__123Graph_CChart48" hidden="1">[14]rev00!#REF!</definedName>
    <definedName name="__123Graph_CChart49" hidden="1">[14]rev00!#REF!</definedName>
    <definedName name="__123Graph_CChart5" hidden="1">[14]rev00!#REF!</definedName>
    <definedName name="__123Graph_CChart50" hidden="1">[14]rev00!#REF!</definedName>
    <definedName name="__123Graph_CChart51" hidden="1">[14]rev00!#REF!</definedName>
    <definedName name="__123Graph_CChart52" hidden="1">[14]rev00!#REF!</definedName>
    <definedName name="__123Graph_CChart53" hidden="1">[14]rev00!#REF!</definedName>
    <definedName name="__123Graph_CChart6" hidden="1">[14]rev00!#REF!</definedName>
    <definedName name="__123Graph_CChart7" hidden="1">[14]rev00!#REF!</definedName>
    <definedName name="__123Graph_CChart8" hidden="1">[14]rev00!#REF!</definedName>
    <definedName name="__123Graph_CChart9" hidden="1">[14]rev00!#REF!</definedName>
    <definedName name="__123Graph_CCOMP" hidden="1">[15]Detail!$C$28:$C$39</definedName>
    <definedName name="__123Graph_CCUM" localSheetId="0" hidden="1">'[12]Lognormal EMV'!#REF!</definedName>
    <definedName name="__123Graph_CCUM" hidden="1">'[12]Lognormal EMV'!#REF!</definedName>
    <definedName name="__123Graph_CCurrent" hidden="1">[14]rev00!#REF!</definedName>
    <definedName name="__123Graph_CGraph4" hidden="1">[18]Sheet1!$E$56:$P$56</definedName>
    <definedName name="__123Graph_CGraph7" localSheetId="0" hidden="1">#REF!</definedName>
    <definedName name="__123Graph_CGraph7" hidden="1">#REF!</definedName>
    <definedName name="__123Graph_CGraph8" hidden="1">'[17]Old Volume'!$G$2:$G$32</definedName>
    <definedName name="__123Graph_CGraph9" hidden="1">'[19]99 Metal Plan'!$E$62:$P$62</definedName>
    <definedName name="__123Graph_CS_LME" hidden="1">'[20]96-99'!#REF!</definedName>
    <definedName name="__123Graph_CS_LME1" hidden="1">'[20]96-99'!#REF!</definedName>
    <definedName name="__123Graph_CS_PLME" hidden="1">'[20]96-99'!#REF!</definedName>
    <definedName name="__123Graph_CS_PLME1" hidden="1">'[20]96-99'!#REF!</definedName>
    <definedName name="__123Graph_D" hidden="1">[21]soc1!#REF!</definedName>
    <definedName name="__123Graph_DChart1" hidden="1">[14]rev00!#REF!</definedName>
    <definedName name="__123Graph_DChart10" hidden="1">[14]rev00!#REF!</definedName>
    <definedName name="__123Graph_DChart11" hidden="1">[14]rev00!#REF!</definedName>
    <definedName name="__123Graph_DChart12" hidden="1">[14]rev00!#REF!</definedName>
    <definedName name="__123Graph_DChart13" hidden="1">[14]rev00!#REF!</definedName>
    <definedName name="__123Graph_DChart14" hidden="1">[14]rev00!#REF!</definedName>
    <definedName name="__123Graph_DCHART15" hidden="1">[14]rev00!#REF!</definedName>
    <definedName name="__123Graph_DCHART16" hidden="1">[14]rev00!#REF!</definedName>
    <definedName name="__123Graph_DChart17" hidden="1">[14]rev00!#REF!</definedName>
    <definedName name="__123Graph_DChart18" hidden="1">[14]rev00!#REF!</definedName>
    <definedName name="__123Graph_DChart19" hidden="1">[14]rev00!#REF!</definedName>
    <definedName name="__123Graph_DChart2" hidden="1">[14]rev00!#REF!</definedName>
    <definedName name="__123Graph_DChart20" hidden="1">[14]rev00!#REF!</definedName>
    <definedName name="__123Graph_DCHART21" hidden="1">[14]rev00!#REF!</definedName>
    <definedName name="__123Graph_DCHART22" hidden="1">[14]rev00!#REF!</definedName>
    <definedName name="__123Graph_DChart23" hidden="1">[14]rev00!#REF!</definedName>
    <definedName name="__123Graph_DChart24" hidden="1">[14]rev00!#REF!</definedName>
    <definedName name="__123Graph_DChart25" hidden="1">[14]rev00!#REF!</definedName>
    <definedName name="__123Graph_DChart26" hidden="1">[14]rev00!#REF!</definedName>
    <definedName name="__123Graph_DChart27" hidden="1">[14]rev00!#REF!</definedName>
    <definedName name="__123Graph_DChart28" hidden="1">[14]rev00!#REF!</definedName>
    <definedName name="__123Graph_DChart29" hidden="1">[14]rev00!#REF!</definedName>
    <definedName name="__123Graph_DChart3" hidden="1">[14]rev00!#REF!</definedName>
    <definedName name="__123Graph_DChart30" hidden="1">[14]rev00!#REF!</definedName>
    <definedName name="__123Graph_DCHART31" hidden="1">[14]rev00!#REF!</definedName>
    <definedName name="__123Graph_DChart32" hidden="1">[14]rev00!#REF!</definedName>
    <definedName name="__123Graph_DChart33" hidden="1">[14]rev00!#REF!</definedName>
    <definedName name="__123Graph_DChart34" hidden="1">[14]rev00!#REF!</definedName>
    <definedName name="__123Graph_DChart35" hidden="1">[14]rev00!#REF!</definedName>
    <definedName name="__123Graph_DChart36" hidden="1">[14]rev00!#REF!</definedName>
    <definedName name="__123Graph_DChart37" hidden="1">[14]rev00!#REF!</definedName>
    <definedName name="__123Graph_DChart38" hidden="1">[14]rev00!#REF!</definedName>
    <definedName name="__123Graph_DChart39" hidden="1">[14]rev00!#REF!</definedName>
    <definedName name="__123Graph_DChart4" hidden="1">[14]rev00!#REF!</definedName>
    <definedName name="__123Graph_DChart40" hidden="1">[14]rev00!#REF!</definedName>
    <definedName name="__123Graph_DChart41" hidden="1">[14]rev00!#REF!</definedName>
    <definedName name="__123Graph_DChart42" hidden="1">[14]rev00!#REF!</definedName>
    <definedName name="__123Graph_DChart43" hidden="1">[14]rev00!#REF!</definedName>
    <definedName name="__123Graph_DChart44" hidden="1">[14]rev00!#REF!</definedName>
    <definedName name="__123Graph_DChart45" hidden="1">[14]rev00!#REF!</definedName>
    <definedName name="__123Graph_DChart46" hidden="1">[14]rev00!#REF!</definedName>
    <definedName name="__123Graph_DChart47" hidden="1">[14]rev00!#REF!</definedName>
    <definedName name="__123Graph_DChart48" hidden="1">[14]rev00!#REF!</definedName>
    <definedName name="__123Graph_DChart49" hidden="1">[14]rev00!#REF!</definedName>
    <definedName name="__123Graph_DChart5" hidden="1">[14]rev00!#REF!</definedName>
    <definedName name="__123Graph_DChart50" hidden="1">[14]rev00!#REF!</definedName>
    <definedName name="__123Graph_DChart51" hidden="1">[14]rev00!#REF!</definedName>
    <definedName name="__123Graph_DChart52" hidden="1">[14]rev00!#REF!</definedName>
    <definedName name="__123Graph_DChart53" hidden="1">[14]rev00!#REF!</definedName>
    <definedName name="__123Graph_DChart6" hidden="1">[14]rev00!#REF!</definedName>
    <definedName name="__123Graph_DChart7" hidden="1">[14]rev00!#REF!</definedName>
    <definedName name="__123Graph_DChart8" hidden="1">[14]rev00!#REF!</definedName>
    <definedName name="__123Graph_DChart9" hidden="1">[14]rev00!#REF!</definedName>
    <definedName name="__123Graph_DCOMP" hidden="1">[15]Detail!$C$40:$C$51</definedName>
    <definedName name="__123Graph_DCUM" localSheetId="0" hidden="1">'[12]Lognormal EMV'!#REF!</definedName>
    <definedName name="__123Graph_DCUM" hidden="1">'[12]Lognormal EMV'!#REF!</definedName>
    <definedName name="__123Graph_DCurrent" hidden="1">[14]rev00!#REF!</definedName>
    <definedName name="__123Graph_DGraph4" hidden="1">[18]Sheet1!$E$58:$P$58</definedName>
    <definedName name="__123Graph_DGraph7" localSheetId="0" hidden="1">#REF!</definedName>
    <definedName name="__123Graph_DGraph7" hidden="1">#REF!</definedName>
    <definedName name="__123Graph_DGraph8" hidden="1">'[17]Old Volume'!$D$2:$D$32</definedName>
    <definedName name="__123Graph_DGraph9" hidden="1">'[19]99 Metal Plan'!$E$63:$P$63</definedName>
    <definedName name="__123Graph_E" hidden="1">[21]soc1!#REF!</definedName>
    <definedName name="__123Graph_EChart1" hidden="1">[14]rev00!#REF!</definedName>
    <definedName name="__123Graph_EChart10" hidden="1">[14]rev00!#REF!</definedName>
    <definedName name="__123Graph_EChart11" hidden="1">[14]rev00!#REF!</definedName>
    <definedName name="__123Graph_EChart12" hidden="1">[14]rev00!#REF!</definedName>
    <definedName name="__123Graph_EChart13" hidden="1">[14]rev00!#REF!</definedName>
    <definedName name="__123Graph_EChart14" hidden="1">[14]rev00!#REF!</definedName>
    <definedName name="__123Graph_ECHART15" hidden="1">[14]rev00!#REF!</definedName>
    <definedName name="__123Graph_ECHART16" hidden="1">[14]rev00!#REF!</definedName>
    <definedName name="__123Graph_EChart17" hidden="1">[14]rev00!#REF!</definedName>
    <definedName name="__123Graph_EChart18" hidden="1">[14]rev00!#REF!</definedName>
    <definedName name="__123Graph_EChart19" hidden="1">[14]rev00!#REF!</definedName>
    <definedName name="__123Graph_EChart2" hidden="1">[14]rev00!#REF!</definedName>
    <definedName name="__123Graph_EChart20" hidden="1">[14]rev00!#REF!</definedName>
    <definedName name="__123Graph_ECHART21" hidden="1">[14]rev00!#REF!</definedName>
    <definedName name="__123Graph_ECHART22" hidden="1">[14]rev00!#REF!</definedName>
    <definedName name="__123Graph_EChart23" hidden="1">[14]rev00!#REF!</definedName>
    <definedName name="__123Graph_EChart24" hidden="1">[14]rev00!#REF!</definedName>
    <definedName name="__123Graph_EChart25" hidden="1">[14]rev00!#REF!</definedName>
    <definedName name="__123Graph_EChart26" hidden="1">[14]rev00!#REF!</definedName>
    <definedName name="__123Graph_EChart27" hidden="1">[14]rev00!#REF!</definedName>
    <definedName name="__123Graph_EChart28" hidden="1">[14]rev00!#REF!</definedName>
    <definedName name="__123Graph_EChart29" hidden="1">[14]rev00!#REF!</definedName>
    <definedName name="__123Graph_EChart3" hidden="1">[14]rev00!#REF!</definedName>
    <definedName name="__123Graph_EChart30" hidden="1">[14]rev00!#REF!</definedName>
    <definedName name="__123Graph_ECHART31" hidden="1">[14]rev00!#REF!</definedName>
    <definedName name="__123Graph_EChart32" hidden="1">[14]rev00!#REF!</definedName>
    <definedName name="__123Graph_EChart33" hidden="1">[14]rev00!#REF!</definedName>
    <definedName name="__123Graph_EChart34" hidden="1">[14]rev00!#REF!</definedName>
    <definedName name="__123Graph_EChart35" hidden="1">[14]rev00!#REF!</definedName>
    <definedName name="__123Graph_EChart36" hidden="1">[14]rev00!#REF!</definedName>
    <definedName name="__123Graph_EChart37" hidden="1">[14]rev00!#REF!</definedName>
    <definedName name="__123Graph_EChart38" hidden="1">[14]rev00!#REF!</definedName>
    <definedName name="__123Graph_EChart39" hidden="1">[14]rev00!#REF!</definedName>
    <definedName name="__123Graph_EChart4" hidden="1">[14]rev00!#REF!</definedName>
    <definedName name="__123Graph_EChart40" hidden="1">[14]rev00!#REF!</definedName>
    <definedName name="__123Graph_EChart41" hidden="1">[14]rev00!#REF!</definedName>
    <definedName name="__123Graph_EChart42" hidden="1">[14]rev00!#REF!</definedName>
    <definedName name="__123Graph_EChart43" hidden="1">[14]rev00!#REF!</definedName>
    <definedName name="__123Graph_EChart44" hidden="1">[14]rev00!#REF!</definedName>
    <definedName name="__123Graph_EChart45" hidden="1">[14]rev00!#REF!</definedName>
    <definedName name="__123Graph_EChart46" hidden="1">[14]rev00!#REF!</definedName>
    <definedName name="__123Graph_EChart47" hidden="1">[14]rev00!#REF!</definedName>
    <definedName name="__123Graph_EChart48" hidden="1">[14]rev00!#REF!</definedName>
    <definedName name="__123Graph_EChart49" hidden="1">[14]rev00!#REF!</definedName>
    <definedName name="__123Graph_EChart5" hidden="1">[14]rev00!#REF!</definedName>
    <definedName name="__123Graph_EChart50" hidden="1">[14]rev00!#REF!</definedName>
    <definedName name="__123Graph_EChart51" hidden="1">[14]rev00!#REF!</definedName>
    <definedName name="__123Graph_EChart52" hidden="1">[14]rev00!#REF!</definedName>
    <definedName name="__123Graph_EChart53" hidden="1">[14]rev00!#REF!</definedName>
    <definedName name="__123Graph_EChart6" hidden="1">[14]rev00!#REF!</definedName>
    <definedName name="__123Graph_EChart7" hidden="1">[14]rev00!#REF!</definedName>
    <definedName name="__123Graph_EChart8" hidden="1">[14]rev00!#REF!</definedName>
    <definedName name="__123Graph_EChart9" hidden="1">[14]rev00!#REF!</definedName>
    <definedName name="__123Graph_ECOMP" hidden="1">[15]Detail!$C$52:$C$63</definedName>
    <definedName name="__123Graph_ECurrent" hidden="1">[14]rev00!#REF!</definedName>
    <definedName name="__123Graph_EGraph4" hidden="1">[18]Sheet1!$E$59:$P$59</definedName>
    <definedName name="__123Graph_EGraph7" localSheetId="0" hidden="1">#REF!</definedName>
    <definedName name="__123Graph_EGraph7" hidden="1">#REF!</definedName>
    <definedName name="__123Graph_EGraph9" hidden="1">'[19]99 Metal Plan'!$E$64:$P$64</definedName>
    <definedName name="__123Graph_F" hidden="1">[21]soc1!#REF!</definedName>
    <definedName name="__123Graph_FChart1" hidden="1">[14]rev00!#REF!</definedName>
    <definedName name="__123Graph_FChart10" hidden="1">[14]rev00!#REF!</definedName>
    <definedName name="__123Graph_FChart11" hidden="1">[14]rev00!#REF!</definedName>
    <definedName name="__123Graph_FChart12" hidden="1">[14]rev00!#REF!</definedName>
    <definedName name="__123Graph_FChart13" hidden="1">[14]rev00!#REF!</definedName>
    <definedName name="__123Graph_FChart14" hidden="1">[14]rev00!#REF!</definedName>
    <definedName name="__123Graph_FCHART15" hidden="1">[14]rev00!#REF!</definedName>
    <definedName name="__123Graph_FCHART16" hidden="1">[14]rev00!#REF!</definedName>
    <definedName name="__123Graph_FChart17" hidden="1">[14]rev00!#REF!</definedName>
    <definedName name="__123Graph_FChart18" hidden="1">[14]rev00!#REF!</definedName>
    <definedName name="__123Graph_FChart19" hidden="1">[14]rev00!#REF!</definedName>
    <definedName name="__123Graph_FChart2" hidden="1">[14]rev00!#REF!</definedName>
    <definedName name="__123Graph_FChart20" hidden="1">[14]rev00!#REF!</definedName>
    <definedName name="__123Graph_FCHART21" hidden="1">[14]rev00!#REF!</definedName>
    <definedName name="__123Graph_FCHART22" hidden="1">[14]rev00!#REF!</definedName>
    <definedName name="__123Graph_FChart23" hidden="1">[14]rev00!#REF!</definedName>
    <definedName name="__123Graph_FChart24" hidden="1">[14]rev00!#REF!</definedName>
    <definedName name="__123Graph_FChart25" hidden="1">[14]rev00!#REF!</definedName>
    <definedName name="__123Graph_FChart26" hidden="1">[14]rev00!#REF!</definedName>
    <definedName name="__123Graph_FChart27" hidden="1">[14]rev00!#REF!</definedName>
    <definedName name="__123Graph_FChart28" hidden="1">[14]rev00!#REF!</definedName>
    <definedName name="__123Graph_FChart29" hidden="1">[14]rev00!#REF!</definedName>
    <definedName name="__123Graph_FChart3" hidden="1">[14]rev00!#REF!</definedName>
    <definedName name="__123Graph_FChart30" hidden="1">[14]rev00!#REF!</definedName>
    <definedName name="__123Graph_FCHART31" hidden="1">[14]rev00!#REF!</definedName>
    <definedName name="__123Graph_FChart32" hidden="1">[14]rev00!#REF!</definedName>
    <definedName name="__123Graph_FChart33" hidden="1">[14]rev00!#REF!</definedName>
    <definedName name="__123Graph_FChart34" hidden="1">[14]rev00!#REF!</definedName>
    <definedName name="__123Graph_FChart35" hidden="1">[14]rev00!#REF!</definedName>
    <definedName name="__123Graph_FChart36" hidden="1">[14]rev00!#REF!</definedName>
    <definedName name="__123Graph_FChart37" hidden="1">[14]rev00!#REF!</definedName>
    <definedName name="__123Graph_FChart38" hidden="1">[14]rev00!#REF!</definedName>
    <definedName name="__123Graph_FChart39" hidden="1">[14]rev00!#REF!</definedName>
    <definedName name="__123Graph_FChart4" hidden="1">[14]rev00!#REF!</definedName>
    <definedName name="__123Graph_FChart40" hidden="1">[14]rev00!#REF!</definedName>
    <definedName name="__123Graph_FChart41" hidden="1">[14]rev00!#REF!</definedName>
    <definedName name="__123Graph_FChart42" hidden="1">[14]rev00!#REF!</definedName>
    <definedName name="__123Graph_FChart43" hidden="1">[14]rev00!#REF!</definedName>
    <definedName name="__123Graph_FChart44" hidden="1">[14]rev00!#REF!</definedName>
    <definedName name="__123Graph_FChart45" hidden="1">[14]rev00!#REF!</definedName>
    <definedName name="__123Graph_FChart46" hidden="1">[14]rev00!#REF!</definedName>
    <definedName name="__123Graph_FChart47" hidden="1">[14]rev00!#REF!</definedName>
    <definedName name="__123Graph_FChart48" hidden="1">[14]rev00!#REF!</definedName>
    <definedName name="__123Graph_FChart49" hidden="1">[14]rev00!#REF!</definedName>
    <definedName name="__123Graph_FChart5" hidden="1">[14]rev00!#REF!</definedName>
    <definedName name="__123Graph_FChart50" hidden="1">[14]rev00!#REF!</definedName>
    <definedName name="__123Graph_FChart51" hidden="1">[14]rev00!#REF!</definedName>
    <definedName name="__123Graph_FChart52" hidden="1">[14]rev00!#REF!</definedName>
    <definedName name="__123Graph_FChart53" hidden="1">[14]rev00!#REF!</definedName>
    <definedName name="__123Graph_FChart6" hidden="1">[14]rev00!#REF!</definedName>
    <definedName name="__123Graph_FChart7" hidden="1">[14]rev00!#REF!</definedName>
    <definedName name="__123Graph_FChart8" hidden="1">[14]rev00!#REF!</definedName>
    <definedName name="__123Graph_FChart9" hidden="1">[14]rev00!#REF!</definedName>
    <definedName name="__123Graph_FCurrent" hidden="1">[14]rev00!#REF!</definedName>
    <definedName name="__123Graph_LBL_A" hidden="1">[15]Detail!$E$4:$E$75</definedName>
    <definedName name="__123Graph_LBL_ACOMP" hidden="1">[15]Detail!$A$4:$A$15</definedName>
    <definedName name="__123Graph_LBL_AHISTORY" hidden="1">[15]Detail!$E$4:$E$63</definedName>
    <definedName name="__123Graph_LBL_BCOMP" hidden="1">[15]Detail!$A$16:$A$27</definedName>
    <definedName name="__123Graph_LBL_CCOMP" hidden="1">[15]Detail!$A$28:$A$39</definedName>
    <definedName name="__123Graph_LBL_DCOMP" hidden="1">[15]Detail!$A$40:$A$51</definedName>
    <definedName name="__123Graph_LBL_ECOMP" hidden="1">[15]Detail!$A$52:$A$63</definedName>
    <definedName name="__123Graph_X" localSheetId="0" hidden="1">'[12]Lognormal EMV'!#REF!</definedName>
    <definedName name="__123Graph_X" hidden="1">'[12]Lognormal EMV'!#REF!</definedName>
    <definedName name="__123Graph_X91" hidden="1">[13]Sheet1!#REF!</definedName>
    <definedName name="__123Graph_XBUDG6_DSCRPR" hidden="1">[10]Quant!$D$5:$O$5</definedName>
    <definedName name="__123Graph_XBUDG6_ESCRPR1" hidden="1">[10]Quant!$D$5:$O$5</definedName>
    <definedName name="__123Graph_XChart1" hidden="1">'[22]Coast Guard Numbers'!#REF!</definedName>
    <definedName name="__123Graph_XCHLACYLD" localSheetId="0" hidden="1">#REF!</definedName>
    <definedName name="__123Graph_XCHLACYLD" hidden="1">#REF!</definedName>
    <definedName name="__123Graph_XCHONEYLD" localSheetId="0" hidden="1">#REF!</definedName>
    <definedName name="__123Graph_XCHONEYLD" hidden="1">#REF!</definedName>
    <definedName name="__123Graph_XCOMP" hidden="1">[15]Detail!$B$4:$B$15</definedName>
    <definedName name="__123Graph_XCUM" localSheetId="0" hidden="1">'[12]Lognormal EMV'!#REF!</definedName>
    <definedName name="__123Graph_XCUM" hidden="1">'[12]Lognormal EMV'!#REF!</definedName>
    <definedName name="__123Graph_XCURINV" hidden="1">[13]Sheet1!#REF!</definedName>
    <definedName name="__123Graph_XCurrent" hidden="1">'[22]Coast Guard Numbers'!#REF!</definedName>
    <definedName name="__123Graph_XFIXBAR" hidden="1">[16]O!$B$7:$M$7</definedName>
    <definedName name="__123Graph_XFIXSTKBAR" hidden="1">[16]O!$B$7:$M$7</definedName>
    <definedName name="__123Graph_XGraph11" hidden="1">'[17]Old Volume'!$A$2:$A$32</definedName>
    <definedName name="__123Graph_XGraph3" hidden="1">'[17]Condo Price'!$A$27:$A$57</definedName>
    <definedName name="__123Graph_XGraph5" hidden="1">'[17]Condo Price'!$A$27:$A$58</definedName>
    <definedName name="__123Graph_XGraph7" localSheetId="0" hidden="1">#REF!</definedName>
    <definedName name="__123Graph_XGraph7" hidden="1">#REF!</definedName>
    <definedName name="__123Graph_XGraph9" hidden="1">'[19]99 Metal Plan'!$E$54:$P$54</definedName>
    <definedName name="__123Graph_XHISTORY" hidden="1">[15]Detail!$B$4:$B$63</definedName>
    <definedName name="__123Graph_XONEOXYLD" localSheetId="0" hidden="1">#REF!</definedName>
    <definedName name="__123Graph_XONEOXYLD" hidden="1">#REF!</definedName>
    <definedName name="__123Graph_XOXLACYLD" localSheetId="0" hidden="1">#REF!</definedName>
    <definedName name="__123Graph_XOXLACYLD" hidden="1">#REF!</definedName>
    <definedName name="__123Graph_XPRIORINV" localSheetId="0" hidden="1">[13]Sheet1!#REF!</definedName>
    <definedName name="__123Graph_XPRIORINV" hidden="1">[13]Sheet1!#REF!</definedName>
    <definedName name="__123Graph_XPROB" hidden="1">'[12]Lognormal EMV'!#REF!</definedName>
    <definedName name="__123Graph_XS_LME" hidden="1">'[20]96-99'!#REF!</definedName>
    <definedName name="__123Graph_XS_LME1" hidden="1">'[20]96-99'!#REF!</definedName>
    <definedName name="__123Graph_XS_PLME" hidden="1">'[20]96-99'!#REF!</definedName>
    <definedName name="__123Graph_XS_PLME1" hidden="1">'[20]96-99'!#REF!</definedName>
    <definedName name="__123Graph_XSALES" hidden="1">[13]Sheet1!#REF!</definedName>
    <definedName name="__123Graph_XTURN" hidden="1">[13]Sheet1!#REF!</definedName>
    <definedName name="__13__123Graph_XBUDG6_Dtons_inv" hidden="1">[10]Quant!$D$5:$O$5</definedName>
    <definedName name="__14__123Graph_BCHART_12" hidden="1">[7]Quarters!$X$25:$AA$25</definedName>
    <definedName name="__15__123Graph_BCHART_4" hidden="1">[23]A!$E$41:$F$41</definedName>
    <definedName name="__17__123Graph_C_Chart_1A" hidden="1">'[5]Stock Price'!$D$4:$D$265</definedName>
    <definedName name="__19__123Graph_CCHART_10" hidden="1">[7]Quarters!$T$41:$T$41</definedName>
    <definedName name="__2__123Graph_ABUDG6_Dtons_inv" localSheetId="0" hidden="1">[24]Quant!#REF!</definedName>
    <definedName name="__2__123Graph_ABUDG6_Dtons_inv" hidden="1">[24]Quant!#REF!</definedName>
    <definedName name="__2__123Graph_AChart_1" hidden="1">'[6]sales vol.'!$K$34:$K$37</definedName>
    <definedName name="__20__123Graph_CCHART_11" hidden="1">[7]Quarters!$T$62:$T$62</definedName>
    <definedName name="__21__123Graph_CCHART_12" hidden="1">[7]Quarters!$T$25:$T$25</definedName>
    <definedName name="__22__123Graph_CCHART_13" hidden="1">[7]Quarters!$T$26:$T$26</definedName>
    <definedName name="__23__123Graph_CCHART_14" hidden="1">[7]Quarters!$T$27:$T$27</definedName>
    <definedName name="__24__123Graph_CCHART_15" hidden="1">[7]Quarters!$T$28:$T$28</definedName>
    <definedName name="__25__123Graph_CCHART_16" hidden="1">[7]Quarters!$T$29:$T$29</definedName>
    <definedName name="__26__123Graph_CCHART_17" hidden="1">[7]Quarters!$T$30:$T$30</definedName>
    <definedName name="__27__123Graph_CCHART_18" hidden="1">[7]Quarters!$T$31:$T$31</definedName>
    <definedName name="__28__123Graph_ECHART_3" hidden="1">[25]A!$E$20:$F$20</definedName>
    <definedName name="__29__123Graph_CCHART_4" hidden="1">[7]Quarters!$T$24:$T$24</definedName>
    <definedName name="__3__123Graph_ACHART_1" localSheetId="0" hidden="1">[11]Maturities!#REF!</definedName>
    <definedName name="__3__123Graph_ACHART_1" hidden="1">[11]Maturities!#REF!</definedName>
    <definedName name="__3__123Graph_ACHART_19" hidden="1">[7]oldSEG!$M$16:$M$19</definedName>
    <definedName name="__30__123Graph_CCHART_6" hidden="1">[7]Quarters!$T$39:$T$39</definedName>
    <definedName name="__31__123Graph_CCHART_7" hidden="1">[7]Quarters!$T$60:$T$60</definedName>
    <definedName name="__32__123Graph_CCHART_8" hidden="1">[7]Quarters!$T$40:$T$40</definedName>
    <definedName name="__33__123Graph_CCHART_9" hidden="1">[7]Quarters!$T$61:$T$61</definedName>
    <definedName name="__34__123Graph_D_Chart_1A" hidden="1">'[5]Stock Price'!$E$4:$E$265</definedName>
    <definedName name="__36__123Graph_DCHART_10" hidden="1">[7]Quarters!$L$41:$O$41</definedName>
    <definedName name="__37__123Graph_DCHART_11" hidden="1">[7]Quarters!$L$62:$O$62</definedName>
    <definedName name="__38__123Graph_DCHART_12" hidden="1">[7]Quarters!$L$25:$O$25</definedName>
    <definedName name="__39__123Graph_DCHART_13" hidden="1">[7]Quarters!$L$26:$O$26</definedName>
    <definedName name="__4__123Graph_ACHART_1" hidden="1">'[26]Sales 2003'!#REF!</definedName>
    <definedName name="__4__123Graph_AChart_2" hidden="1">'[6]sales vol.'!$K$398:$K$401</definedName>
    <definedName name="__4__123Graph_BBUDG6_D_ESCRPR" hidden="1">[10]Quant!$D$72:$O$72</definedName>
    <definedName name="__40__123Graph_DCHART_14" hidden="1">[7]Quarters!$L$27:$O$27</definedName>
    <definedName name="__41__123Graph_DCHART_15" hidden="1">[7]Quarters!$L$28:$O$28</definedName>
    <definedName name="__42__123Graph_DCHART_16" hidden="1">[7]Quarters!$L$29:$O$29</definedName>
    <definedName name="__43__123Graph_DCHART_17" hidden="1">[7]Quarters!$L$30:$O$30</definedName>
    <definedName name="__44__123Graph_DCHART_18" hidden="1">[7]Quarters!$L$31:$O$31</definedName>
    <definedName name="__45__123Graph_DCHART_4" hidden="1">[7]Quarters!$L$24:$O$24</definedName>
    <definedName name="__46__123Graph_DCHART_6" hidden="1">[7]Quarters!$L$39:$O$39</definedName>
    <definedName name="__47__123Graph_DCHART_7" hidden="1">[7]Quarters!$L$60:$O$60</definedName>
    <definedName name="__48__123Graph_DCHART_8" hidden="1">[7]Quarters!$L$40:$O$40</definedName>
    <definedName name="__49__123Graph_DCHART_9" hidden="1">[7]Quarters!$L$61:$O$61</definedName>
    <definedName name="__5__123Graph_ACHART_20" hidden="1">[7]oldSEG!$M$23:$M$26</definedName>
    <definedName name="__5__123Graph_BBUDG6_Dtons_inv" hidden="1">[10]Quant!$D$9:$O$9</definedName>
    <definedName name="__50__123Graph_E_Chart_1A" hidden="1">'[5]Stock Price'!$F$4:$F$265</definedName>
    <definedName name="__51__123Graph_ECHART_10" hidden="1">[7]Quarters!$H$41:$K$41</definedName>
    <definedName name="__52__123Graph_ECHART_11" hidden="1">[7]Quarters!$H$62:$K$62</definedName>
    <definedName name="__53__123Graph_ECHART_12" hidden="1">[7]Quarters!$H$25:$K$25</definedName>
    <definedName name="__54__123Graph_ECHART_13" hidden="1">[7]Quarters!$H$26:$K$26</definedName>
    <definedName name="__55__123Graph_ECHART_14" hidden="1">[7]Quarters!$H$27:$K$27</definedName>
    <definedName name="__56__123Graph_ECHART_15" hidden="1">[7]Quarters!$H$28:$K$28</definedName>
    <definedName name="__57__123Graph_ECHART_16" hidden="1">[7]Quarters!$H$29:$K$29</definedName>
    <definedName name="__58__123Graph_ECHART_17" hidden="1">[7]Quarters!$H$30:$K$30</definedName>
    <definedName name="__59__123Graph_ECHART_18" hidden="1">[7]Quarters!$H$31:$K$31</definedName>
    <definedName name="__6__123Graph_ACHART_22" hidden="1">[7]Quarters!$F$110:$F$113</definedName>
    <definedName name="__6__123Graph_BCHART_1" localSheetId="0" hidden="1">[11]Maturities!#REF!</definedName>
    <definedName name="__6__123Graph_BCHART_1" hidden="1">[11]Maturities!#REF!</definedName>
    <definedName name="__60__123Graph_ECHART_4" hidden="1">[7]Quarters!$H$24:$K$24</definedName>
    <definedName name="__61__123Graph_ECHART_6" hidden="1">[7]Quarters!$H$39:$K$39</definedName>
    <definedName name="__62__123Graph_ECHART_7" hidden="1">[7]Quarters!$H$60:$K$60</definedName>
    <definedName name="__63__123Graph_ECHART_8" hidden="1">[7]Quarters!$H$40:$K$40</definedName>
    <definedName name="__64__123Graph_ECHART_9" hidden="1">[7]Quarters!$H$61:$K$61</definedName>
    <definedName name="__65__123Graph_F_Chart_1A" hidden="1">'[5]Stock Price'!$G$4:$G$265</definedName>
    <definedName name="__66__123Graph_FCHART_10" hidden="1">[7]Quarters!$D$41:$G$41</definedName>
    <definedName name="__67__123Graph_FCHART_11" hidden="1">[7]Quarters!$D$62:$G$62</definedName>
    <definedName name="__68__123Graph_FCHART_12" hidden="1">[7]Quarters!$D$25:$G$25</definedName>
    <definedName name="__69__123Graph_FCHART_13" hidden="1">[7]Quarters!$D$26:$G$26</definedName>
    <definedName name="__7__123Graph_ACHART_1" localSheetId="0" hidden="1">'[27]Sales 2003'!#REF!</definedName>
    <definedName name="__7__123Graph_ACHART_1" hidden="1">'[27]Sales 2003'!#REF!</definedName>
    <definedName name="__7__123Graph_ACHART_23" hidden="1">[7]Quarters!$G$110:$G$113</definedName>
    <definedName name="__7__123Graph_CBUDG6_D_ESCRPR" hidden="1">[10]Quant!$D$100:$O$100</definedName>
    <definedName name="__70__123Graph_FCHART_14" hidden="1">[7]Quarters!$D$27:$G$27</definedName>
    <definedName name="__71__123Graph_FCHART_15" hidden="1">[7]Quarters!$D$28:$G$28</definedName>
    <definedName name="__72__123Graph_FCHART_16" hidden="1">[7]Quarters!$D$29:$G$29</definedName>
    <definedName name="__73__123Graph_FCHART_4" hidden="1">[7]Quarters!$D$24:$G$24</definedName>
    <definedName name="__74__123Graph_FCHART_6" hidden="1">[7]Quarters!$D$39:$G$39</definedName>
    <definedName name="__75__123Graph_FCHART_7" hidden="1">[7]Quarters!$D$60:$G$60</definedName>
    <definedName name="__76__123Graph_FCHART_8" hidden="1">[7]Quarters!$D$40:$G$40</definedName>
    <definedName name="__77__123Graph_FCHART_9" hidden="1">[7]Quarters!$D$61:$G$61</definedName>
    <definedName name="__8__123Graph_AChart_3" hidden="1">'[6]sales vol.'!$K$211:$K$214</definedName>
    <definedName name="__8__123Graph_CCHART_1" localSheetId="0" hidden="1">[11]Maturities!#REF!</definedName>
    <definedName name="__8__123Graph_CCHART_1" hidden="1">[11]Maturities!#REF!</definedName>
    <definedName name="__81__123Graph_X_Chart_1A" hidden="1">'[5]Stock Price'!$A$4:$A$265</definedName>
    <definedName name="__82__123Graph_XChart_1" hidden="1">'[6]sales vol.'!$J$34:$J$37</definedName>
    <definedName name="__83__123Graph_XChart_2" hidden="1">'[6]sales vol.'!$J$398:$J$401</definedName>
    <definedName name="__84__123Graph_XCHART_20" hidden="1">[7]oldSEG!$AD$11:$AD$14</definedName>
    <definedName name="__85__123Graph_XCHART_23" hidden="1">[7]Quarters!$B$17:$B$20</definedName>
    <definedName name="__86__123Graph_XChart_3" hidden="1">'[6]sales vol.'!$J$211:$J$214</definedName>
    <definedName name="__87__123Graph_XChart_4" hidden="1">'[6]sales vol.'!$I$1121:$I$1122</definedName>
    <definedName name="__88__123Graph_XChart_5" hidden="1">'[6]sales vol.'!$I$1632:$I$1635</definedName>
    <definedName name="__89__123Graph_XChart_6" hidden="1">'[6]sales vol.'!$I$2248:$I$2251</definedName>
    <definedName name="__9__123Graph_AChart_4" hidden="1">'[6]sales vol.'!$J$1121:$J$1122</definedName>
    <definedName name="__9__123Graph_DBUDG6_D_ESCRPR" hidden="1">[10]Quant!$D$88:$O$88</definedName>
    <definedName name="__a2" localSheetId="0" hidden="1">{"Page1",#N/A,FALSE,"CompCo";"Page2",#N/A,FALSE,"CompCo"}</definedName>
    <definedName name="__a2" hidden="1">{"Page1",#N/A,FALSE,"CompCo";"Page2",#N/A,FALSE,"CompCo"}</definedName>
    <definedName name="__aa2" localSheetId="0"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0"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localSheetId="0"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FD10">#REF!</definedName>
    <definedName name="__AFD50" localSheetId="0">#REF!</definedName>
    <definedName name="__AFD50">#REF!</definedName>
    <definedName name="__AFD90" localSheetId="0">#REF!</definedName>
    <definedName name="__AFD90">#REF!</definedName>
    <definedName name="__ag1" hidden="1">#N/A</definedName>
    <definedName name="__AM2" localSheetId="0" hidden="1">{"expltr",#N/A,FALSE,"Expense projects";"explgl",#N/A,FALSE,"Expense projects"}</definedName>
    <definedName name="__AM2" hidden="1">{"expltr",#N/A,FALSE,"Expense projects";"explgl",#N/A,FALSE,"Expense projects"}</definedName>
    <definedName name="__AM7" localSheetId="0" hidden="1">{"expltr",#N/A,FALSE,"Expense projects";"explgl",#N/A,FALSE,"Expense projects"}</definedName>
    <definedName name="__AM7" hidden="1">{"expltr",#N/A,FALSE,"Expense projects";"explgl",#N/A,FALSE,"Expense projects"}</definedName>
    <definedName name="__b2" localSheetId="0" hidden="1">{"PVGraph2",#N/A,FALSE,"PV Data"}</definedName>
    <definedName name="__b2" hidden="1">{"PVGraph2",#N/A,FALSE,"PV Data"}</definedName>
    <definedName name="__b3" localSheetId="0" hidden="1">{"PVGraph2",#N/A,FALSE,"PV Data"}</definedName>
    <definedName name="__b3" hidden="1">{"PVGraph2",#N/A,FALSE,"PV Data"}</definedName>
    <definedName name="__Cap10">#REF!</definedName>
    <definedName name="__Cap50" localSheetId="0">#REF!</definedName>
    <definedName name="__Cap50">#REF!</definedName>
    <definedName name="__Cap90" localSheetId="0">#REF!</definedName>
    <definedName name="__Cap90">#REF!</definedName>
    <definedName name="__CCF10" localSheetId="0">#REF!</definedName>
    <definedName name="__CCF10">#REF!</definedName>
    <definedName name="__CCF50" localSheetId="0">#REF!</definedName>
    <definedName name="__CCF50">#REF!</definedName>
    <definedName name="__CCF90" localSheetId="0">#REF!</definedName>
    <definedName name="__CCF90">#REF!</definedName>
    <definedName name="__Ch3" localSheetId="0" hidden="1">{#N/A,#N/A,FALSE,"Carat";"VENTA",#N/A,FALSE,"05";#N/A,#N/A,FALSE,"06";"CASHFLOW",#N/A,FALSE,"05";"TAX PLAN",#N/A,FALSE,"05"}</definedName>
    <definedName name="__Ch3" hidden="1">{#N/A,#N/A,FALSE,"Carat";"VENTA",#N/A,FALSE,"05";#N/A,#N/A,FALSE,"06";"CASHFLOW",#N/A,FALSE,"05";"TAX PLAN",#N/A,FALSE,"05"}</definedName>
    <definedName name="__d2" localSheetId="0" hidden="1">{"Income Statement",#N/A,FALSE,"CFMODEL";"Balance Sheet",#N/A,FALSE,"CFMODEL"}</definedName>
    <definedName name="__d2" hidden="1">{"Income Statement",#N/A,FALSE,"CFMODEL";"Balance Sheet",#N/A,FALSE,"CFMODEL"}</definedName>
    <definedName name="__DCF1" localSheetId="0"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cf2" localSheetId="0" hidden="1">{#N/A,#N/A,FALSE,"DCF Summary";#N/A,#N/A,FALSE,"Casema";#N/A,#N/A,FALSE,"Casema NoTel";#N/A,#N/A,FALSE,"UK";#N/A,#N/A,FALSE,"RCF";#N/A,#N/A,FALSE,"Intercable CZ";#N/A,#N/A,FALSE,"Interkabel P"}</definedName>
    <definedName name="__dcf2" hidden="1">{#N/A,#N/A,FALSE,"DCF Summary";#N/A,#N/A,FALSE,"Casema";#N/A,#N/A,FALSE,"Casema NoTel";#N/A,#N/A,FALSE,"UK";#N/A,#N/A,FALSE,"RCF";#N/A,#N/A,FALSE,"Intercable CZ";#N/A,#N/A,FALSE,"Interkabel P"}</definedName>
    <definedName name="__FDS_HYPERLINK_TOGGLE_STATE__" hidden="1">"ON"</definedName>
    <definedName name="__FDS_UNIQUE_RANGE_ID_GENERATOR_COUNTER" hidden="1">1</definedName>
    <definedName name="__fy97" localSheetId="0" hidden="1">{#N/A,#N/A,FALSE,"FY97";#N/A,#N/A,FALSE,"FY98";#N/A,#N/A,FALSE,"FY99";#N/A,#N/A,FALSE,"FY00";#N/A,#N/A,FALSE,"FY01"}</definedName>
    <definedName name="__fy97" hidden="1">{#N/A,#N/A,FALSE,"FY97";#N/A,#N/A,FALSE,"FY98";#N/A,#N/A,FALSE,"FY99";#N/A,#N/A,FALSE,"FY00";#N/A,#N/A,FALSE,"FY01"}</definedName>
    <definedName name="__gig1"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I2" localSheetId="0" hidden="1">{"PVGraph2",#N/A,FALSE,"PV Data"}</definedName>
    <definedName name="__I2" hidden="1">{"PVGraph2",#N/A,FALSE,"PV Data"}</definedName>
    <definedName name="__i21" localSheetId="0" hidden="1">{"PVGraph2",#N/A,FALSE,"PV Data"}</definedName>
    <definedName name="__i21" hidden="1">{"PVGraph2",#N/A,FALSE,"PV Data"}</definedName>
    <definedName name="__I22" localSheetId="0" hidden="1">{"PVGraph2",#N/A,FALSE,"PV Data"}</definedName>
    <definedName name="__I22" hidden="1">{"PVGraph2",#N/A,FALSE,"PV Data"}</definedName>
    <definedName name="__i2211" localSheetId="0" hidden="1">{"PVGraph2",#N/A,FALSE,"PV Data"}</definedName>
    <definedName name="__i2211" hidden="1">{"PVGraph2",#N/A,FALSE,"PV Data"}</definedName>
    <definedName name="__i223" localSheetId="0" hidden="1">{"PVGraph2",#N/A,FALSE,"PV Data"}</definedName>
    <definedName name="__i223" hidden="1">{"PVGraph2",#N/A,FALSE,"PV Data"}</definedName>
    <definedName name="__i23" localSheetId="0" hidden="1">{"PVGraph2",#N/A,FALSE,"PV Data"}</definedName>
    <definedName name="__i23" hidden="1">{"PVGraph2",#N/A,FALSE,"PV Data"}</definedName>
    <definedName name="__i2323" localSheetId="0" hidden="1">{"PVGraph2",#N/A,FALSE,"PV Data"}</definedName>
    <definedName name="__i2323" hidden="1">{"PVGraph2",#N/A,FALSE,"PV Data"}</definedName>
    <definedName name="__i24" localSheetId="0" hidden="1">{"PVGraph2",#N/A,FALSE,"PV Data"}</definedName>
    <definedName name="__i24" hidden="1">{"PVGraph2",#N/A,FALSE,"PV Data"}</definedName>
    <definedName name="__I3" localSheetId="0" hidden="1">{"PVGraph2",#N/A,FALSE,"PV Data"}</definedName>
    <definedName name="__I3" hidden="1">{"PVGraph2",#N/A,FALSE,"PV Data"}</definedName>
    <definedName name="__II2" localSheetId="0" hidden="1">{"PVGraph2",#N/A,FALSE,"PV Data"}</definedName>
    <definedName name="__II2" hidden="1">{"PVGraph2",#N/A,FALSE,"PV Data"}</definedName>
    <definedName name="__IntlFixup" hidden="1">TRUE</definedName>
    <definedName name="__IntlFixupTable" hidden="1">#REF!</definedName>
    <definedName name="__inv23" hidden="1">[28]graph!$B$3:$B$16</definedName>
    <definedName name="__IRR10" localSheetId="0">#REF!</definedName>
    <definedName name="__IRR10">#REF!</definedName>
    <definedName name="__IRR50" localSheetId="0">#REF!</definedName>
    <definedName name="__IRR50">#REF!</definedName>
    <definedName name="__IRR90" localSheetId="0">#REF!</definedName>
    <definedName name="__IRR90">#REF!</definedName>
    <definedName name="__jde01">'[1]JDE 01'!$A$5:$B$42</definedName>
    <definedName name="__key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LTT1" localSheetId="0" hidden="1">{"TTL W_HIST_COMMENTS",#N/A,FALSE,"DETAIL"}</definedName>
    <definedName name="__LTT1" hidden="1">{"TTL W_HIST_COMMENTS",#N/A,FALSE,"DETAIL"}</definedName>
    <definedName name="__m1" localSheetId="0" hidden="1">{"BY MTH W_1 YR HIST",#N/A,FALSE,"DETAIL"}</definedName>
    <definedName name="__m1" hidden="1">{"BY MTH W_1 YR HIST",#N/A,FALSE,"DETAIL"}</definedName>
    <definedName name="__New1" localSheetId="0" hidden="1">{"expltr",#N/A,FALSE,"Expense projects";"explgl",#N/A,FALSE,"Expense projects"}</definedName>
    <definedName name="__New1" hidden="1">{"expltr",#N/A,FALSE,"Expense projects";"explgl",#N/A,FALSE,"Expense projects"}</definedName>
    <definedName name="__NPV15">#REF!</definedName>
    <definedName name="__NPV1510" localSheetId="0">#REF!</definedName>
    <definedName name="__NPV1510">#REF!</definedName>
    <definedName name="__NPV1550" localSheetId="0">#REF!</definedName>
    <definedName name="__NPV1550">#REF!</definedName>
    <definedName name="__NPV1590" localSheetId="0">#REF!</definedName>
    <definedName name="__NPV1590">#REF!</definedName>
    <definedName name="__OCF10" localSheetId="0">#REF!</definedName>
    <definedName name="__OCF10">#REF!</definedName>
    <definedName name="__OCF50" localSheetId="0">#REF!</definedName>
    <definedName name="__OCF50">#REF!</definedName>
    <definedName name="__OCF90" localSheetId="0">#REF!</definedName>
    <definedName name="__OCF90">#REF!</definedName>
    <definedName name="__PAY1196" localSheetId="2">#REF!</definedName>
    <definedName name="__PAY1196" localSheetId="0">#REF!</definedName>
    <definedName name="__PAY1196">#REF!</definedName>
    <definedName name="__PAY1296" localSheetId="2">#REF!</definedName>
    <definedName name="__PAY1296" localSheetId="0">#REF!</definedName>
    <definedName name="__PAY1296">#REF!</definedName>
    <definedName name="__PAY12962" localSheetId="2">#REF!</definedName>
    <definedName name="__PAY12962" localSheetId="0">#REF!</definedName>
    <definedName name="__PAY12962">#REF!</definedName>
    <definedName name="__PFY1">[29]Comps!$C$119</definedName>
    <definedName name="__PFY2">[29]Comps!$C$120</definedName>
    <definedName name="__PFY3">[29]Comps!$C$121</definedName>
    <definedName name="__PFY4">[29]Comps!$C$122</definedName>
    <definedName name="__PIR1510" localSheetId="0">#REF!</definedName>
    <definedName name="__PIR1510">#REF!</definedName>
    <definedName name="__PIR1550" localSheetId="0">#REF!</definedName>
    <definedName name="__PIR1550">#REF!</definedName>
    <definedName name="__PIR1590" localSheetId="0">#REF!</definedName>
    <definedName name="__PIR1590">#REF!</definedName>
    <definedName name="__psr1">[2]July06!$A$2:$J$1065</definedName>
    <definedName name="__psr2">[2]Aug06!$A$2:$J$1033</definedName>
    <definedName name="__psr3">[2]Sept06!$A$2:$J$1150</definedName>
    <definedName name="__q234" hidden="1">'[8]sales vol.'!$J$211:$J$214</definedName>
    <definedName name="__qw2" localSheetId="0" hidden="1">{0,0,0,0;0,0,0,0;0,0,0,0;0,0,0,0;0,0,0,0;0,0,0,0}</definedName>
    <definedName name="__qw2" hidden="1">{0,0,0,0;0,0,0,0;0,0,0,0;0,0,0,0;0,0,0,0;0,0,0,0}</definedName>
    <definedName name="__r" localSheetId="0" hidden="1">{"consolidated",#N/A,FALSE,"Sheet1";"cms",#N/A,FALSE,"Sheet1";"fse",#N/A,FALSE,"Sheet1"}</definedName>
    <definedName name="__r" hidden="1">{"consolidated",#N/A,FALSE,"Sheet1";"cms",#N/A,FALSE,"Sheet1";"fse",#N/A,FALSE,"Sheet1"}</definedName>
    <definedName name="__s1" hidden="1">'[9]sales vol.'!$J$34:$J$37</definedName>
    <definedName name="__s2" hidden="1">'[9]sales vol.'!$J$398:$J$401</definedName>
    <definedName name="__s3" hidden="1">'[9]sales vol.'!$J$211:$J$214</definedName>
    <definedName name="__s4" hidden="1">'[9]sales vol.'!$I$1121:$I$1122</definedName>
    <definedName name="__s5" hidden="1">'[9]sales vol.'!$I$1632:$I$1635</definedName>
    <definedName name="__s6" hidden="1">'[9]sales vol.'!$I$2248:$I$2251</definedName>
    <definedName name="__sa1" localSheetId="0" hidden="1">{#N/A,#N/A,FALSE,"Assessment";#N/A,#N/A,FALSE,"Staffing";#N/A,#N/A,FALSE,"Hires";#N/A,#N/A,FALSE,"Assumptions"}</definedName>
    <definedName name="__sa1" hidden="1">{#N/A,#N/A,FALSE,"Assessment";#N/A,#N/A,FALSE,"Staffing";#N/A,#N/A,FALSE,"Hires";#N/A,#N/A,FALSE,"Assumptions"}</definedName>
    <definedName name="__sch1">'[3]D-1'!$A$1:$I$38</definedName>
    <definedName name="__sen2" localSheetId="0" hidden="1">{#N/A,#N/A,FALSE,"Carat";"VENTA",#N/A,FALSE,"05";#N/A,#N/A,FALSE,"06";"CASHFLOW",#N/A,FALSE,"05";"TAX PLAN",#N/A,FALSE,"05"}</definedName>
    <definedName name="__sen2" hidden="1">{#N/A,#N/A,FALSE,"Carat";"VENTA",#N/A,FALSE,"05";#N/A,#N/A,FALSE,"06";"CASHFLOW",#N/A,FALSE,"05";"TAX PLAN",#N/A,FALSE,"05"}</definedName>
    <definedName name="__t2" localSheetId="0" hidden="1">{#N/A,#N/A,FALSE,"Assessment";#N/A,#N/A,FALSE,"Staffing";#N/A,#N/A,FALSE,"Hires";#N/A,#N/A,FALSE,"Assumptions"}</definedName>
    <definedName name="__t2" hidden="1">{#N/A,#N/A,FALSE,"Assessment";#N/A,#N/A,FALSE,"Staffing";#N/A,#N/A,FALSE,"Hires";#N/A,#N/A,FALSE,"Assumptions"}</definedName>
    <definedName name="__t3" localSheetId="0" hidden="1">{#N/A,#N/A,FALSE,"Assessment";#N/A,#N/A,FALSE,"Staffing";#N/A,#N/A,FALSE,"Hires";#N/A,#N/A,FALSE,"Assumptions"}</definedName>
    <definedName name="__t3" hidden="1">{#N/A,#N/A,FALSE,"Assessment";#N/A,#N/A,FALSE,"Staffing";#N/A,#N/A,FALSE,"Hires";#N/A,#N/A,FALSE,"Assumptions"}</definedName>
    <definedName name="__t4" localSheetId="0" hidden="1">{#N/A,#N/A,FALSE,"Assessment";#N/A,#N/A,FALSE,"Staffing";#N/A,#N/A,FALSE,"Hires";#N/A,#N/A,FALSE,"Assumptions"}</definedName>
    <definedName name="__t4" hidden="1">{#N/A,#N/A,FALSE,"Assessment";#N/A,#N/A,FALSE,"Staffing";#N/A,#N/A,FALSE,"Hires";#N/A,#N/A,FALSE,"Assumptions"}</definedName>
    <definedName name="__tax2" localSheetId="0" hidden="1">{"expltr",#N/A,FALSE,"Expense projects";"explgl",#N/A,FALSE,"Expense projects"}</definedName>
    <definedName name="__tax2" hidden="1">{"expltr",#N/A,FALSE,"Expense projects";"explgl",#N/A,FALSE,"Expense projects"}</definedName>
    <definedName name="__tst2" localSheetId="0" hidden="1">{"SourcesUses",#N/A,TRUE,"CFMODEL";"TransOverview",#N/A,TRUE,"CFMODEL"}</definedName>
    <definedName name="__tst2" hidden="1">{"SourcesUses",#N/A,TRUE,"CFMODEL";"TransOverview",#N/A,TRUE,"CFMODEL"}</definedName>
    <definedName name="__tst3" localSheetId="0" hidden="1">{"SourcesUses",#N/A,TRUE,#N/A;"TransOverview",#N/A,TRUE,"CFMODEL"}</definedName>
    <definedName name="__tst3" hidden="1">{"SourcesUses",#N/A,TRUE,#N/A;"TransOverview",#N/A,TRUE,"CFMODEL"}</definedName>
    <definedName name="__tst4" localSheetId="0" hidden="1">{"SourcesUses",#N/A,TRUE,"FundsFlow";"TransOverview",#N/A,TRUE,"FundsFlow"}</definedName>
    <definedName name="__tst4" hidden="1">{"SourcesUses",#N/A,TRUE,"FundsFlow";"TransOverview",#N/A,TRUE,"FundsFlow"}</definedName>
    <definedName name="__w1" localSheetId="0" hidden="1">{"PVGraph2",#N/A,FALSE,"PV Data"}</definedName>
    <definedName name="__w1" hidden="1">{"PVGraph2",#N/A,FALSE,"PV Data"}</definedName>
    <definedName name="__w11" localSheetId="0" hidden="1">{"PVGraph2",#N/A,FALSE,"PV Data"}</definedName>
    <definedName name="__w11" hidden="1">{"PVGraph2",#N/A,FALSE,"PV Data"}</definedName>
    <definedName name="__w112" localSheetId="0" hidden="1">{"PVGraph2",#N/A,FALSE,"PV Data"}</definedName>
    <definedName name="__w112" hidden="1">{"PVGraph2",#N/A,FALSE,"PV Data"}</definedName>
    <definedName name="__w1121" localSheetId="0" hidden="1">{"PVGraph2",#N/A,FALSE,"PV Data"}</definedName>
    <definedName name="__w1121" hidden="1">{"PVGraph2",#N/A,FALSE,"PV Data"}</definedName>
    <definedName name="__w12" localSheetId="0" hidden="1">{"PVGraph2",#N/A,FALSE,"PV Data"}</definedName>
    <definedName name="__w12" hidden="1">{"PVGraph2",#N/A,FALSE,"PV Data"}</definedName>
    <definedName name="__w121" localSheetId="0" hidden="1">{"PVGraph2",#N/A,FALSE,"PV Data"}</definedName>
    <definedName name="__w121" hidden="1">{"PVGraph2",#N/A,FALSE,"PV Data"}</definedName>
    <definedName name="__w12345" localSheetId="0" hidden="1">{"PVGraph2",#N/A,FALSE,"PV Data"}</definedName>
    <definedName name="__w12345" hidden="1">{"PVGraph2",#N/A,FALSE,"PV Data"}</definedName>
    <definedName name="__w13" localSheetId="0" hidden="1">{"PVGraph2",#N/A,FALSE,"PV Data"}</definedName>
    <definedName name="__w13" hidden="1">{"PVGraph2",#N/A,FALSE,"PV Data"}</definedName>
    <definedName name="__w2" localSheetId="0" hidden="1">{"PVGraph2",#N/A,FALSE,"PV Data"}</definedName>
    <definedName name="__w2" hidden="1">{"PVGraph2",#N/A,FALSE,"PV Data"}</definedName>
    <definedName name="__w3" localSheetId="0" hidden="1">{"PVGraph2",#N/A,FALSE,"PV Data"}</definedName>
    <definedName name="__w3" hidden="1">{"PVGraph2",#N/A,FALSE,"PV Data"}</definedName>
    <definedName name="__w9" localSheetId="0" hidden="1">{"PVGraph2",#N/A,FALSE,"PV Data"}</definedName>
    <definedName name="__w9" hidden="1">{"PVGraph2",#N/A,FALSE,"PV Data"}</definedName>
    <definedName name="__WTI10">#REF!</definedName>
    <definedName name="__WTI50" localSheetId="0">#REF!</definedName>
    <definedName name="__WTI50">#REF!</definedName>
    <definedName name="__WTI90" localSheetId="0">#REF!</definedName>
    <definedName name="__WTI90">#REF!</definedName>
    <definedName name="__x1">#N/A</definedName>
    <definedName name="__x2" localSheetId="0" hidden="1">{"PVGraph2",#N/A,FALSE,"PV Data"}</definedName>
    <definedName name="__x2" hidden="1">{"PVGraph2",#N/A,FALSE,"PV Data"}</definedName>
    <definedName name="__xlfn.BAHTTEXT" hidden="1">#NAME?</definedName>
    <definedName name="__xlfn.IFERROR" hidden="1">#NAME?</definedName>
    <definedName name="__xz4" localSheetId="0" hidden="1">{0,0,0,0;0,0,0,0;0,0,0,0;0,0,0,0;0,0,0,0;0,0,0,0}</definedName>
    <definedName name="__xz4" hidden="1">{0,0,0,0;0,0,0,0;0,0,0,0;0,0,0,0;0,0,0,0;0,0,0,0}</definedName>
    <definedName name="__y2" localSheetId="0" hidden="1">{"PVGraph2",#N/A,FALSE,"PV Data"}</definedName>
    <definedName name="__y2" hidden="1">{"PVGraph2",#N/A,FALSE,"PV Data"}</definedName>
    <definedName name="__y22" localSheetId="0" hidden="1">{"PVGraph2",#N/A,FALSE,"PV Data"}</definedName>
    <definedName name="__y22" hidden="1">{"PVGraph2",#N/A,FALSE,"PV Data"}</definedName>
    <definedName name="_1">#REF!</definedName>
    <definedName name="_1_" localSheetId="0">#REF!</definedName>
    <definedName name="_1_">#REF!</definedName>
    <definedName name="_1__123Graph_A_Chart_1A" hidden="1">'[5]Stock Price'!$B$4:$B$265</definedName>
    <definedName name="_1__123Graph_ABUDG6_D_ESCRPR" hidden="1">[10]Quant!$D$71:$O$71</definedName>
    <definedName name="_1__123Graph_ACHART_1" hidden="1">[30]ptnbband!$D$71:$J$71</definedName>
    <definedName name="_1__123Graph_ACHART_3" hidden="1">[31]A!$E$16:$F$16</definedName>
    <definedName name="_1__123Graph_AR_M_MARG" localSheetId="0" hidden="1">[32]P!#REF!</definedName>
    <definedName name="_1__123Graph_AR_M_MARG" hidden="1">[32]P!#REF!</definedName>
    <definedName name="_1__FDSAUDITLINK__" localSheetId="0"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0_Table2_" hidden="1">[33]Index!#REF!</definedName>
    <definedName name="_10" localSheetId="0">#REF!</definedName>
    <definedName name="_10">#REF!</definedName>
    <definedName name="_10_" localSheetId="0">#REF!</definedName>
    <definedName name="_10_">#REF!</definedName>
    <definedName name="_10__123Graph_ACHART_2" localSheetId="0" hidden="1">#REF!</definedName>
    <definedName name="_10__123Graph_ACHART_2" hidden="1">#REF!</definedName>
    <definedName name="_10__123Graph_ACHART_3" hidden="1">[34]A!$E$16:$F$16</definedName>
    <definedName name="_10__123Graph_ACHART_4" hidden="1">[23]A!$E$40:$F$40</definedName>
    <definedName name="_10__123Graph_AChart_5" hidden="1">'[6]sales vol.'!$J$1632:$J$1635</definedName>
    <definedName name="_10__123Graph_BCHART_2" localSheetId="0" hidden="1">#REF!</definedName>
    <definedName name="_10__123Graph_BCHART_2" hidden="1">#REF!</definedName>
    <definedName name="_10__123Graph_BCHART_4" hidden="1">[35]A!$E$41:$F$41</definedName>
    <definedName name="_10__123Graph_CCHART_1" localSheetId="0" hidden="1">#REF!</definedName>
    <definedName name="_10__123Graph_CCHART_1" hidden="1">#REF!</definedName>
    <definedName name="_10__123Graph_CCHART_4" hidden="1">[23]A!$E$42:$F$42</definedName>
    <definedName name="_10__123Graph_DCHART_1" hidden="1">[36]Maturities!#REF!</definedName>
    <definedName name="_10__123Graph_ECHART_4" hidden="1">[31]A!$E$44:$F$44</definedName>
    <definedName name="_10__FDSAUDITLINK__" localSheetId="0"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0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0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3__123Graph_BCHART_2" hidden="1">#REF!</definedName>
    <definedName name="_11" localSheetId="0">#REF!</definedName>
    <definedName name="_11">#REF!</definedName>
    <definedName name="_11__123Graph_ACHART_3" hidden="1">[34]A!$E$16:$F$16</definedName>
    <definedName name="_11__123Graph_ACHART_4" hidden="1">[34]A!$E$40:$F$40</definedName>
    <definedName name="_11__123Graph_AChart_6" hidden="1">'[6]sales vol.'!$J$2248:$J$2251</definedName>
    <definedName name="_11__123Graph_BCHART_1" localSheetId="0" hidden="1">#REF!</definedName>
    <definedName name="_11__123Graph_BCHART_1" hidden="1">#REF!</definedName>
    <definedName name="_11__123Graph_CCHART_1" localSheetId="0" hidden="1">#REF!</definedName>
    <definedName name="_11__123Graph_CCHART_1" hidden="1">#REF!</definedName>
    <definedName name="_11__123Graph_CCHART_2" localSheetId="0" hidden="1">#REF!</definedName>
    <definedName name="_11__123Graph_CCHART_2" hidden="1">#REF!</definedName>
    <definedName name="_11__123Graph_ECHART_1" localSheetId="0" hidden="1">[36]Maturities!#REF!</definedName>
    <definedName name="_11__123Graph_ECHART_1" hidden="1">[36]Maturities!#REF!</definedName>
    <definedName name="_11__123Graph_FCHART_3" hidden="1">[31]A!$E$21:$F$21</definedName>
    <definedName name="_11__FDSAUDITLINK__" localSheetId="0"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0_Table2_" hidden="1">[33]Index!#REF!</definedName>
    <definedName name="_110__123Graph_BCHART_3" hidden="1">[37]A!$E$17:$F$17</definedName>
    <definedName name="_117__123Graph_BCHART_4" hidden="1">[38]A!$E$41:$F$41</definedName>
    <definedName name="_12" localSheetId="0">#REF!</definedName>
    <definedName name="_12">#REF!</definedName>
    <definedName name="_12_" localSheetId="0">#REF!</definedName>
    <definedName name="_12_">#REF!</definedName>
    <definedName name="_12__123Graph_ACHART_4" hidden="1">[34]A!$E$40:$F$40</definedName>
    <definedName name="_12__123Graph_B_Chart_1A" hidden="1">'[5]Stock Price'!$C$4:$C$265</definedName>
    <definedName name="_12__123Graph_BCHART_1" localSheetId="2" hidden="1">'[39]HOSPICE OPSUM'!#REF!</definedName>
    <definedName name="_12__123Graph_BCHART_1" localSheetId="0" hidden="1">'[39]HOSPICE OPSUM'!#REF!</definedName>
    <definedName name="_12__123Graph_BCHART_1" hidden="1">'[39]HOSPICE OPSUM'!#REF!</definedName>
    <definedName name="_12__123Graph_BCHART_3" hidden="1">[25]A!$E$17:$F$17</definedName>
    <definedName name="_12__123Graph_CCHART_2" localSheetId="0" hidden="1">#REF!</definedName>
    <definedName name="_12__123Graph_CCHART_2" hidden="1">#REF!</definedName>
    <definedName name="_12__123Graph_CCHART_3" hidden="1">[35]A!$E$18:$F$18</definedName>
    <definedName name="_12__123Graph_CCHART_4" localSheetId="0" hidden="1">'[40]LARRY''s GDP99Q1'!#REF!</definedName>
    <definedName name="_12__123Graph_CCHART_4" hidden="1">'[40]LARRY''s GDP99Q1'!#REF!</definedName>
    <definedName name="_12__123Graph_ECHART_1" hidden="1">'[41]Data Sheet (Actual)'!$D$298:$O$298</definedName>
    <definedName name="_12__123Graph_FCHART_4" hidden="1">[31]A!$E$45:$F$45</definedName>
    <definedName name="_12__123Graph_XBUDG6_D_ESCRPR" hidden="1">[10]Quant!$D$5:$O$5</definedName>
    <definedName name="_12__FDSAUDITLINK__" localSheetId="0"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3graph_chcart2" hidden="1">'[22]Coast Guard Numbers'!#REF!</definedName>
    <definedName name="_123graph_z" hidden="1">'[22]Coast Guard Numbers'!#REF!</definedName>
    <definedName name="_124graph" hidden="1">'[22]Coast Guard Numbers'!#REF!</definedName>
    <definedName name="_13" localSheetId="0">#REF!</definedName>
    <definedName name="_13">#REF!</definedName>
    <definedName name="_13__123Graph_ACHART_1" localSheetId="0" hidden="1">'[42]Sales 2003'!#REF!</definedName>
    <definedName name="_13__123Graph_ACHART_1" hidden="1">'[42]Sales 2003'!#REF!</definedName>
    <definedName name="_13__123Graph_BCHART_1" localSheetId="0" hidden="1">#REF!</definedName>
    <definedName name="_13__123Graph_BCHART_1" hidden="1">#REF!</definedName>
    <definedName name="_13__123Graph_BCHART_2" localSheetId="0" hidden="1">#REF!</definedName>
    <definedName name="_13__123Graph_BCHART_2" hidden="1">#REF!</definedName>
    <definedName name="_13__123Graph_BCHART_3" hidden="1">[23]A!$E$17:$F$17</definedName>
    <definedName name="_13__123Graph_CCHART_3" hidden="1">[35]A!$E$18:$F$18</definedName>
    <definedName name="_13__123Graph_CCHART_4" hidden="1">[35]A!$E$42:$F$42</definedName>
    <definedName name="_13__123Graph_DCHART_3" hidden="1">[23]A!$E$19:$F$19</definedName>
    <definedName name="_13__123Graph_FCHART_1" hidden="1">'[41]Data Sheet (Actual)'!$D$275:$O$275</definedName>
    <definedName name="_13__123Graph_LBL_ACHART_2" hidden="1">[31]A!$E$33:$E$33</definedName>
    <definedName name="_13__123Graph_XBUDG6_Dtons_inv" hidden="1">[10]Quant!$D$5:$O$5</definedName>
    <definedName name="_13__FDSAUDITLINK__" localSheetId="0"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9__123Graph_CCHART_1" hidden="1">#REF!</definedName>
    <definedName name="_14__123Graph_BCHART_12" hidden="1">[7]Quarters!$X$25:$AA$25</definedName>
    <definedName name="_14__123Graph_BCHART_2" localSheetId="0" hidden="1">#REF!</definedName>
    <definedName name="_14__123Graph_BCHART_2" hidden="1">#REF!</definedName>
    <definedName name="_14__123Graph_BCHART_3" hidden="1">[34]A!$E$17:$F$17</definedName>
    <definedName name="_14__123Graph_BCHART_4" hidden="1">[25]A!$E$41:$F$41</definedName>
    <definedName name="_14__123Graph_CCHART_4" hidden="1">[35]A!$E$42:$F$42</definedName>
    <definedName name="_14__123Graph_DCHART_1" localSheetId="0" hidden="1">#REF!</definedName>
    <definedName name="_14__123Graph_DCHART_1" hidden="1">#REF!</definedName>
    <definedName name="_14__123Graph_DCHART_4" hidden="1">[23]A!$E$43:$F$43</definedName>
    <definedName name="_14__123Graph_LBL_ACHART_2" hidden="1">'[41]Weekly Sales (Act)'!$BP$9:$BP$58</definedName>
    <definedName name="_14__FDSAUDITLINK__" localSheetId="0"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5__123Graph_ACHART_1" hidden="1">[36]Maturities!#REF!</definedName>
    <definedName name="_15__123Graph_BCHART_3" hidden="1">[34]A!$E$17:$F$17</definedName>
    <definedName name="_15__123Graph_BCHART_4" hidden="1">[34]A!$E$41:$F$41</definedName>
    <definedName name="_15__123Graph_CCHART_1" localSheetId="0" hidden="1">#REF!</definedName>
    <definedName name="_15__123Graph_CCHART_1" hidden="1">#REF!</definedName>
    <definedName name="_15__123Graph_DCHART_1" localSheetId="0" hidden="1">#REF!</definedName>
    <definedName name="_15__123Graph_DCHART_1" hidden="1">#REF!</definedName>
    <definedName name="_15__123Graph_DCHART_2" localSheetId="0" hidden="1">#REF!</definedName>
    <definedName name="_15__123Graph_DCHART_2" hidden="1">#REF!</definedName>
    <definedName name="_15__FDSAUDITLINK__" localSheetId="0"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6__123Graph_ACHART_2" hidden="1">#REF!</definedName>
    <definedName name="_16__123Graph_BBUDG6_D_ESCRPR" hidden="1">[10]Quant!$D$72:$O$72</definedName>
    <definedName name="_16__123Graph_BCHART_4" hidden="1">[34]A!$E$41:$F$41</definedName>
    <definedName name="_16__123Graph_CCHART_1" localSheetId="0" hidden="1">#REF!</definedName>
    <definedName name="_16__123Graph_CCHART_1" hidden="1">#REF!</definedName>
    <definedName name="_16__123Graph_CCHART_2" localSheetId="0" hidden="1">#REF!</definedName>
    <definedName name="_16__123Graph_CCHART_2" hidden="1">#REF!</definedName>
    <definedName name="_16__123Graph_DCHART_2" localSheetId="0" hidden="1">#REF!</definedName>
    <definedName name="_16__123Graph_DCHART_2" hidden="1">#REF!</definedName>
    <definedName name="_16__123Graph_DCHART_3" hidden="1">[35]A!$E$19:$F$19</definedName>
    <definedName name="_16__123Graph_LBL_ACHART_4" hidden="1">'[41]1997 APF Weekly Sales Graph'!$A$31:$A$46</definedName>
    <definedName name="_16__FDSAUDITLINK__" localSheetId="0"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1__123Graph_CCHART_2" hidden="1">#REF!</definedName>
    <definedName name="_168__123Graph_CCHART_3" hidden="1">[37]A!$E$18:$F$18</definedName>
    <definedName name="_17__123Graph_ACHART_1" localSheetId="0" hidden="1">#REF!</definedName>
    <definedName name="_17__123Graph_ACHART_1" hidden="1">#REF!</definedName>
    <definedName name="_17__123Graph_ACHART_3" hidden="1">[34]A!$E$16:$F$16</definedName>
    <definedName name="_17__123Graph_BBUDG6_Dtons_inv" hidden="1">[10]Quant!$D$9:$O$9</definedName>
    <definedName name="_17__123Graph_C_Chart_1A" hidden="1">'[5]Stock Price'!$D$4:$D$265</definedName>
    <definedName name="_17__123Graph_CCHART_1" localSheetId="0" hidden="1">#REF!</definedName>
    <definedName name="_17__123Graph_CCHART_1" hidden="1">#REF!</definedName>
    <definedName name="_17__123Graph_CCHART_2" localSheetId="0" hidden="1">#REF!</definedName>
    <definedName name="_17__123Graph_CCHART_2" hidden="1">#REF!</definedName>
    <definedName name="_17__123Graph_CCHART_3" hidden="1">[23]A!$E$18:$F$18</definedName>
    <definedName name="_17__123Graph_DCHART_3" hidden="1">[35]A!$E$19:$F$19</definedName>
    <definedName name="_17__123Graph_DCHART_4" hidden="1">[35]A!$E$43:$F$43</definedName>
    <definedName name="_17__123Graph_ECHART_3" hidden="1">[23]A!$E$20:$F$20</definedName>
    <definedName name="_17__123Graph_LBL_BCHART_2" hidden="1">'[41]Weekly Sales (Act)'!$BL$9:$BL$59</definedName>
    <definedName name="_17__FDSAUDITLINK__" localSheetId="0"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5__123Graph_CCHART_4" hidden="1">[37]A!$E$42:$F$42</definedName>
    <definedName name="_18__123Graph_ACHART_4" hidden="1">[34]A!$E$40:$F$40</definedName>
    <definedName name="_18__123Graph_CCHART_2" localSheetId="0" hidden="1">#REF!</definedName>
    <definedName name="_18__123Graph_CCHART_2" hidden="1">#REF!</definedName>
    <definedName name="_18__123Graph_CCHART_3" hidden="1">[34]A!$E$18:$F$18</definedName>
    <definedName name="_18__123Graph_CCHART_4" hidden="1">[23]A!$E$42:$F$42</definedName>
    <definedName name="_18__123Graph_DCHART_4" hidden="1">[35]A!$E$43:$F$43</definedName>
    <definedName name="_18__123Graph_ECHART_3" hidden="1">[35]A!$E$20:$F$20</definedName>
    <definedName name="_18__123Graph_ECHART_4" hidden="1">[23]A!$E$44:$F$44</definedName>
    <definedName name="_18__FDSAUDITLINK__" localSheetId="0"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9__123Graph_ACHART_1" hidden="1">'[43]Sales 2003'!#REF!</definedName>
    <definedName name="_19__123Graph_ACHART_2" localSheetId="0" hidden="1">#REF!</definedName>
    <definedName name="_19__123Graph_ACHART_2" hidden="1">#REF!</definedName>
    <definedName name="_19__123Graph_BCHART_1" localSheetId="0" hidden="1">#REF!</definedName>
    <definedName name="_19__123Graph_BCHART_1" hidden="1">#REF!</definedName>
    <definedName name="_19__123Graph_CCHART_10" hidden="1">[7]Quarters!$T$41:$T$41</definedName>
    <definedName name="_19__123Graph_CCHART_2" localSheetId="0" hidden="1">#REF!</definedName>
    <definedName name="_19__123Graph_CCHART_2" hidden="1">#REF!</definedName>
    <definedName name="_19__123Graph_CCHART_3" hidden="1">[34]A!$E$18:$F$18</definedName>
    <definedName name="_19__123Graph_CCHART_4" hidden="1">[34]A!$E$42:$F$42</definedName>
    <definedName name="_19__123Graph_ECHART_3" hidden="1">[35]A!$E$20:$F$20</definedName>
    <definedName name="_19__123Graph_ECHART_4" hidden="1">[35]A!$E$44:$F$44</definedName>
    <definedName name="_19__123Graph_FCHART_3" hidden="1">[23]A!$E$21:$F$21</definedName>
    <definedName name="_19__123Graph_LBL_CCHART_2" hidden="1">'[41]Weekly Sales (Act)'!$BF$9:$BF$28</definedName>
    <definedName name="_19__FDSAUDITLINK__" localSheetId="0"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7__123Graph_DCHART_1" hidden="1">#REF!</definedName>
    <definedName name="_1993" localSheetId="0">#REF!</definedName>
    <definedName name="_1993">#REF!</definedName>
    <definedName name="_1996" localSheetId="2">'[44]1998 INC STMT'!#REF!</definedName>
    <definedName name="_1996">'[44]1998 INC STMT'!#REF!</definedName>
    <definedName name="_1997aeps" localSheetId="0">#REF!</definedName>
    <definedName name="_1997aeps">#REF!</definedName>
    <definedName name="_1997ape" localSheetId="0">#REF!</definedName>
    <definedName name="_1997ape">#REF!</definedName>
    <definedName name="_1998eebitda" localSheetId="0">#REF!</definedName>
    <definedName name="_1998eebitda">#REF!</definedName>
    <definedName name="_1998eeps" localSheetId="0">#REF!</definedName>
    <definedName name="_1998eeps">#REF!</definedName>
    <definedName name="_1998erevenues" localSheetId="0">#REF!</definedName>
    <definedName name="_1998erevenues">#REF!</definedName>
    <definedName name="_1998pe" localSheetId="0">#REF!</definedName>
    <definedName name="_1998pe">#REF!</definedName>
    <definedName name="_1999eebitda" localSheetId="0">#REF!</definedName>
    <definedName name="_1999eebitda">#REF!</definedName>
    <definedName name="_1999eeps" localSheetId="0">#REF!</definedName>
    <definedName name="_1999eeps">#REF!</definedName>
    <definedName name="_1999erevenues" localSheetId="0">#REF!</definedName>
    <definedName name="_1999erevenues">#REF!</definedName>
    <definedName name="_1999pe" localSheetId="0">#REF!</definedName>
    <definedName name="_1999pe">#REF!</definedName>
    <definedName name="_2">'[45]FORMATTED BALANCE SHEET'!$A$1:$O$25</definedName>
    <definedName name="_2_" localSheetId="0">#REF!</definedName>
    <definedName name="_2_">#REF!</definedName>
    <definedName name="_2__123Graph_ABUDG6_Dtons_inv" localSheetId="0" hidden="1">[24]Quant!#REF!</definedName>
    <definedName name="_2__123Graph_ABUDG6_Dtons_inv" hidden="1">[24]Quant!#REF!</definedName>
    <definedName name="_2__123Graph_AChart_1" hidden="1">'[6]sales vol.'!$K$34:$K$37</definedName>
    <definedName name="_2__123Graph_ACHART_2" hidden="1">'[41]Weekly Sales (Act)'!$BP$9:$BP$58</definedName>
    <definedName name="_2__123Graph_ACHART_4" hidden="1">'[46]LARRY''s GDP99Q1'!#REF!</definedName>
    <definedName name="_2__123Graph_BCHART_1" localSheetId="2" hidden="1">'[39]HOSPICE OPSUM'!#REF!</definedName>
    <definedName name="_2__123Graph_BCHART_1" hidden="1">'[39]HOSPICE OPSUM'!#REF!</definedName>
    <definedName name="_2__FDSAUDITLINK__" localSheetId="0"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0_Table2_" hidden="1">[33]Index!#REF!</definedName>
    <definedName name="_20" localSheetId="0">#REF!</definedName>
    <definedName name="_20">#REF!</definedName>
    <definedName name="_20__123Graph_BCHART_2" localSheetId="0" hidden="1">#REF!</definedName>
    <definedName name="_20__123Graph_BCHART_2" hidden="1">#REF!</definedName>
    <definedName name="_20__123Graph_CCHART_11" hidden="1">[7]Quarters!$T$62:$T$62</definedName>
    <definedName name="_20__123Graph_CCHART_3" hidden="1">[34]A!$E$18:$F$18</definedName>
    <definedName name="_20__123Graph_CCHART_4" hidden="1">[34]A!$E$42:$F$42</definedName>
    <definedName name="_20__123Graph_DCHART_1" localSheetId="0" hidden="1">#REF!</definedName>
    <definedName name="_20__123Graph_DCHART_1" hidden="1">#REF!</definedName>
    <definedName name="_20__123Graph_ECHART_4" hidden="1">[35]A!$E$44:$F$44</definedName>
    <definedName name="_20__123Graph_FCHART_3" hidden="1">[35]A!$E$21:$F$21</definedName>
    <definedName name="_20__123Graph_FCHART_4" hidden="1">[23]A!$E$45:$F$45</definedName>
    <definedName name="_20__FDSAUDITLINK__" localSheetId="0"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00eebitda">#REF!</definedName>
    <definedName name="_2000eeps" localSheetId="0">#REF!</definedName>
    <definedName name="_2000eeps">#REF!</definedName>
    <definedName name="_2000erevenues" localSheetId="0">#REF!</definedName>
    <definedName name="_2000erevenues">#REF!</definedName>
    <definedName name="_2000pe" localSheetId="0">#REF!</definedName>
    <definedName name="_2000pe">#REF!</definedName>
    <definedName name="_21_" localSheetId="0">#REF!</definedName>
    <definedName name="_21_">#REF!</definedName>
    <definedName name="_21__123Graph_BCHART_3" hidden="1">[34]A!$E$17:$F$17</definedName>
    <definedName name="_21__123Graph_CCHART_12" hidden="1">[7]Quarters!$T$25:$T$25</definedName>
    <definedName name="_21__123Graph_CCHART_4" hidden="1">[34]A!$E$42:$F$42</definedName>
    <definedName name="_21__123Graph_DCHART_1" localSheetId="0" hidden="1">#REF!</definedName>
    <definedName name="_21__123Graph_DCHART_1" hidden="1">#REF!</definedName>
    <definedName name="_21__123Graph_DCHART_2" localSheetId="0" hidden="1">#REF!</definedName>
    <definedName name="_21__123Graph_DCHART_2" hidden="1">#REF!</definedName>
    <definedName name="_21__123Graph_DCHART_3" hidden="1">[23]A!$E$19:$F$19</definedName>
    <definedName name="_21__123Graph_FCHART_3" hidden="1">[35]A!$E$21:$F$21</definedName>
    <definedName name="_21__123Graph_FCHART_4" hidden="1">[35]A!$E$45:$F$45</definedName>
    <definedName name="_21__123Graph_LBL_ACHART_2" hidden="1">[23]A!$E$33:$E$33</definedName>
    <definedName name="_21__FDSAUDITLINK__" localSheetId="0"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9__123Graph_DCHART_2" hidden="1">#REF!</definedName>
    <definedName name="_22__123Graph_ACHART_3" hidden="1">[34]A!$E$16:$F$16</definedName>
    <definedName name="_22__123Graph_BCHART_4" hidden="1">[34]A!$E$41:$F$41</definedName>
    <definedName name="_22__123Graph_CCHART_13" hidden="1">[7]Quarters!$T$26:$T$26</definedName>
    <definedName name="_22__123Graph_DCHART_2" localSheetId="0" hidden="1">#REF!</definedName>
    <definedName name="_22__123Graph_DCHART_2" hidden="1">#REF!</definedName>
    <definedName name="_22__123Graph_DCHART_3" hidden="1">[34]A!$E$19:$F$19</definedName>
    <definedName name="_22__123Graph_DCHART_4" hidden="1">[23]A!$E$43:$F$43</definedName>
    <definedName name="_22__123Graph_FCHART_4" hidden="1">[35]A!$E$45:$F$45</definedName>
    <definedName name="_22__123Graph_LBL_ACHART_2" hidden="1">[35]A!$E$33:$E$33</definedName>
    <definedName name="_22__FDSAUDITLINK__" localSheetId="0"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6__123Graph_DCHART_3" hidden="1">[38]A!$E$19:$F$19</definedName>
    <definedName name="_23__123Graph_ACHART_1" localSheetId="0" hidden="1">#REF!</definedName>
    <definedName name="_23__123Graph_ACHART_1" hidden="1">#REF!</definedName>
    <definedName name="_23__123Graph_CCHART_1" localSheetId="0" hidden="1">#REF!</definedName>
    <definedName name="_23__123Graph_CCHART_1" hidden="1">#REF!</definedName>
    <definedName name="_23__123Graph_CCHART_14" hidden="1">[7]Quarters!$T$27:$T$27</definedName>
    <definedName name="_23__123Graph_DCHART_1" localSheetId="0" hidden="1">#REF!</definedName>
    <definedName name="_23__123Graph_DCHART_1" hidden="1">#REF!</definedName>
    <definedName name="_23__123Graph_DCHART_3" hidden="1">[34]A!$E$19:$F$19</definedName>
    <definedName name="_23__123Graph_DCHART_4" hidden="1">[34]A!$E$43:$F$43</definedName>
    <definedName name="_23__123Graph_ECHART_3" hidden="1">[23]A!$E$20:$F$20</definedName>
    <definedName name="_23__123Graph_LBL_ACHART_2" hidden="1">[35]A!$E$33:$E$33</definedName>
    <definedName name="_23__123Graph_XCHART_1" localSheetId="0" hidden="1">#REF!</definedName>
    <definedName name="_23__123Graph_XCHART_1" hidden="1">#REF!</definedName>
    <definedName name="_23__FDSAUDITLINK__" localSheetId="0"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3__123Graph_DCHART_4" hidden="1">[38]A!$E$43:$F$43</definedName>
    <definedName name="_24__123Graph_BCHART_1" hidden="1">[36]Maturities!#REF!</definedName>
    <definedName name="_24__123Graph_CCHART_15" hidden="1">[7]Quarters!$T$28:$T$28</definedName>
    <definedName name="_24__123Graph_CCHART_2" localSheetId="0" hidden="1">#REF!</definedName>
    <definedName name="_24__123Graph_CCHART_2" hidden="1">#REF!</definedName>
    <definedName name="_24__123Graph_DCHART_3" hidden="1">[25]A!$E$19:$F$19</definedName>
    <definedName name="_24__123Graph_DCHART_4" hidden="1">[34]A!$E$43:$F$43</definedName>
    <definedName name="_24__123Graph_ECHART_3" hidden="1">[34]A!$E$20:$F$20</definedName>
    <definedName name="_24__123Graph_ECHART_4" hidden="1">[23]A!$E$44:$F$44</definedName>
    <definedName name="_24__123Graph_XCHART_1" localSheetId="0" hidden="1">#REF!</definedName>
    <definedName name="_24__123Graph_XCHART_1" hidden="1">#REF!</definedName>
    <definedName name="_24__123Graph_XCHART_2" localSheetId="0" hidden="1">#REF!</definedName>
    <definedName name="_24__123Graph_XCHART_2" hidden="1">#REF!</definedName>
    <definedName name="_24__FDSAUDITLINK__" localSheetId="0"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0__123Graph_ECHART_3" hidden="1">[38]A!$E$20:$F$20</definedName>
    <definedName name="_247__123Graph_ECHART_4" hidden="1">[38]A!$E$44:$F$44</definedName>
    <definedName name="_25__123Graph_ACHART_4" hidden="1">[34]A!$E$40:$F$40</definedName>
    <definedName name="_25__123Graph_CBUDG6_D_ESCRPR" hidden="1">[10]Quant!$D$100:$O$100</definedName>
    <definedName name="_25__123Graph_CCHART_16" hidden="1">[7]Quarters!$T$29:$T$29</definedName>
    <definedName name="_25__123Graph_CCHART_3" hidden="1">[34]A!$E$18:$F$18</definedName>
    <definedName name="_25__123Graph_DCHART_2" localSheetId="0" hidden="1">#REF!</definedName>
    <definedName name="_25__123Graph_DCHART_2" hidden="1">#REF!</definedName>
    <definedName name="_25__123Graph_ECHART_3" hidden="1">[34]A!$E$20:$F$20</definedName>
    <definedName name="_25__123Graph_ECHART_4" hidden="1">[34]A!$E$44:$F$44</definedName>
    <definedName name="_25__123Graph_FCHART_3" hidden="1">[23]A!$E$21:$F$21</definedName>
    <definedName name="_25__123Graph_XCHART_2" localSheetId="0" hidden="1">#REF!</definedName>
    <definedName name="_25__123Graph_XCHART_2" hidden="1">#REF!</definedName>
    <definedName name="_25__FDSAUDITLINK__" localSheetId="0"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0_S" hidden="1">[33]Index!#REF!</definedName>
    <definedName name="_254__123Graph_FCHART_3" hidden="1">[38]A!$E$21:$F$21</definedName>
    <definedName name="_26__123Graph_CCHART_17" hidden="1">[7]Quarters!$T$30:$T$30</definedName>
    <definedName name="_26__123Graph_CCHART_4" hidden="1">[34]A!$E$42:$F$42</definedName>
    <definedName name="_26__123Graph_DCHART_3" hidden="1">[34]A!$E$19:$F$19</definedName>
    <definedName name="_26__123Graph_DCHART_4" hidden="1">[25]A!$E$43:$F$43</definedName>
    <definedName name="_26__123Graph_ECHART_4" hidden="1">[34]A!$E$44:$F$44</definedName>
    <definedName name="_26__123Graph_FCHART_3" hidden="1">[34]A!$E$21:$F$21</definedName>
    <definedName name="_26__123Graph_FCHART_4" hidden="1">[23]A!$E$45:$F$45</definedName>
    <definedName name="_26__FDSAUDITLINK__" localSheetId="0"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0_Table2_" hidden="1">[33]Index!#REF!</definedName>
    <definedName name="_261__123Graph_FCHART_4" hidden="1">[38]A!$E$45:$F$45</definedName>
    <definedName name="_268__123Graph_LBL_ACHART_2" hidden="1">[38]A!$E$33:$E$33</definedName>
    <definedName name="_27__123Graph_BCHART_1" localSheetId="0" hidden="1">#REF!</definedName>
    <definedName name="_27__123Graph_BCHART_1" hidden="1">#REF!</definedName>
    <definedName name="_27__123Graph_BCHART_4" hidden="1">[34]A!$E$41:$F$41</definedName>
    <definedName name="_27__123Graph_CCHART_18" hidden="1">[7]Quarters!$T$31:$T$31</definedName>
    <definedName name="_27__123Graph_DCHART_1" localSheetId="0" hidden="1">#REF!</definedName>
    <definedName name="_27__123Graph_DCHART_1" hidden="1">#REF!</definedName>
    <definedName name="_27__123Graph_DCHART_4" hidden="1">[34]A!$E$43:$F$43</definedName>
    <definedName name="_27__123Graph_FCHART_3" hidden="1">[34]A!$E$21:$F$21</definedName>
    <definedName name="_27__123Graph_FCHART_4" hidden="1">[34]A!$E$45:$F$45</definedName>
    <definedName name="_27__123Graph_LBL_ACHART_2" hidden="1">[23]A!$E$33:$E$33</definedName>
    <definedName name="_27__FDSAUDITLINK__" localSheetId="0"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0_S" hidden="1">[33]Index!#REF!</definedName>
    <definedName name="_27_0_Table2_" hidden="1">[33]Index!#REF!</definedName>
    <definedName name="_28__123Graph_DCHART_2" localSheetId="0" hidden="1">#REF!</definedName>
    <definedName name="_28__123Graph_DCHART_2" hidden="1">#REF!</definedName>
    <definedName name="_28__123Graph_ECHART_3" hidden="1">[34]A!$E$20:$F$20</definedName>
    <definedName name="_28__123Graph_FCHART_4" hidden="1">[34]A!$E$45:$F$45</definedName>
    <definedName name="_28__123Graph_LBL_ACHART_2" hidden="1">[34]A!$E$33:$E$33</definedName>
    <definedName name="_28__FDSAUDITLINK__" localSheetId="0"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9__123Graph_BCHART_2" hidden="1">#REF!</definedName>
    <definedName name="_29__123Graph_CCHART_4" hidden="1">[7]Quarters!$T$24:$T$24</definedName>
    <definedName name="_29__123Graph_DCHART_3" hidden="1">[34]A!$E$19:$F$19</definedName>
    <definedName name="_29__123Graph_ECHART_4" hidden="1">[34]A!$E$44:$F$44</definedName>
    <definedName name="_29__123Graph_LBL_ACHART_2" hidden="1">[34]A!$E$33:$E$33</definedName>
    <definedName name="_29__123Graph_XCHART_1" localSheetId="0" hidden="1">#REF!</definedName>
    <definedName name="_29__123Graph_XCHART_1" hidden="1">#REF!</definedName>
    <definedName name="_29__FDSAUDITLINK__" localSheetId="0"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0_Table2_" hidden="1">[33]Index!#REF!</definedName>
    <definedName name="_290__123Graph_XCHART_1" localSheetId="0" hidden="1">#REF!</definedName>
    <definedName name="_290__123Graph_XCHART_1" hidden="1">#REF!</definedName>
    <definedName name="_3" localSheetId="2">#REF!</definedName>
    <definedName name="_3" localSheetId="0">#REF!</definedName>
    <definedName name="_3">#REF!</definedName>
    <definedName name="_3_" localSheetId="0">#REF!</definedName>
    <definedName name="_3_">#REF!</definedName>
    <definedName name="_3__123Graph_ACHART_1" localSheetId="0" hidden="1">[36]Maturities!#REF!</definedName>
    <definedName name="_3__123Graph_ACHART_1" hidden="1">[36]Maturities!#REF!</definedName>
    <definedName name="_3__123Graph_ACHART_19" hidden="1">[7]oldSEG!$M$16:$M$19</definedName>
    <definedName name="_3__123Graph_ACHART_2" localSheetId="0" hidden="1">#REF!</definedName>
    <definedName name="_3__123Graph_ACHART_2" hidden="1">#REF!</definedName>
    <definedName name="_3__123Graph_BBUDG6_D_ESCRPR" hidden="1">[10]Quant!$D$72:$O$72</definedName>
    <definedName name="_3__123Graph_BCHART_1" localSheetId="0" hidden="1">[11]Maturities!#REF!</definedName>
    <definedName name="_3__123Graph_BCHART_1" hidden="1">[11]Maturities!#REF!</definedName>
    <definedName name="_3__123Graph_BCHART_3" hidden="1">[31]A!$E$17:$F$17</definedName>
    <definedName name="_3__123Graph_CCHART_1" hidden="1">[30]ptnbband!$D$73:$J$73</definedName>
    <definedName name="_3__FDSAUDITLINK__" localSheetId="0"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0__123Graph_CCHART_6" hidden="1">[7]Quarters!$T$39:$T$39</definedName>
    <definedName name="_30__123Graph_DCHART_4" hidden="1">[34]A!$E$43:$F$43</definedName>
    <definedName name="_30__123Graph_ECHART_4" hidden="1">[25]A!$E$44:$F$44</definedName>
    <definedName name="_30__123Graph_FCHART_3" hidden="1">[34]A!$E$21:$F$21</definedName>
    <definedName name="_30__123Graph_XCHART_1" localSheetId="0" hidden="1">#REF!</definedName>
    <definedName name="_30__123Graph_XCHART_1" hidden="1">#REF!</definedName>
    <definedName name="_30__123Graph_XCHART_2" localSheetId="0" hidden="1">#REF!</definedName>
    <definedName name="_30__123Graph_XCHART_2" hidden="1">#REF!</definedName>
    <definedName name="_30__FDSAUDITLINK__" localSheetId="0"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1__123Graph_CCHART_7" hidden="1">[7]Quarters!$T$60:$T$60</definedName>
    <definedName name="_31__123Graph_ECHART_3" hidden="1">[34]A!$E$20:$F$20</definedName>
    <definedName name="_31__123Graph_FCHART_4" hidden="1">[34]A!$E$45:$F$45</definedName>
    <definedName name="_31__123Graph_XCHART_2" localSheetId="0" hidden="1">#REF!</definedName>
    <definedName name="_31__123Graph_XCHART_2" hidden="1">#REF!</definedName>
    <definedName name="_31__FDSAUDITLINK__" localSheetId="0"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0_S" hidden="1">[33]Index!#REF!</definedName>
    <definedName name="_31_0_Table2_" hidden="1">[33]Index!#REF!</definedName>
    <definedName name="_312__123Graph_XCHART_2" localSheetId="0" hidden="1">#REF!</definedName>
    <definedName name="_312__123Graph_XCHART_2" hidden="1">#REF!</definedName>
    <definedName name="_313_0_S" localSheetId="0" hidden="1">[33]Index!#REF!</definedName>
    <definedName name="_313_0_S" hidden="1">[33]Index!#REF!</definedName>
    <definedName name="_314_0_Table2_" localSheetId="0" hidden="1">[33]Index!#REF!</definedName>
    <definedName name="_314_0_Table2_" hidden="1">[33]Index!#REF!</definedName>
    <definedName name="_315_0_Table2_" hidden="1">[33]Index!#REF!</definedName>
    <definedName name="_32__123Graph_BCHART_3" hidden="1">[34]A!$E$17:$F$17</definedName>
    <definedName name="_32__123Graph_CCHART_1" hidden="1">[36]Maturities!#REF!</definedName>
    <definedName name="_32__123Graph_CCHART_8" hidden="1">[7]Quarters!$T$40:$T$40</definedName>
    <definedName name="_32__123Graph_DCHART_4" hidden="1">[34]A!$E$43:$F$43</definedName>
    <definedName name="_32__123Graph_ECHART_4" hidden="1">[34]A!$E$44:$F$44</definedName>
    <definedName name="_32__123Graph_FCHART_3" hidden="1">[25]A!$E$21:$F$21</definedName>
    <definedName name="_32__123Graph_LBL_ACHART_2" hidden="1">[34]A!$E$33:$E$33</definedName>
    <definedName name="_32__FDSAUDITLINK__" localSheetId="0"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0_Table2_" hidden="1">[33]Index!#REF!</definedName>
    <definedName name="_33__123Graph_CCHART_3" hidden="1">[34]A!$E$18:$F$18</definedName>
    <definedName name="_33__123Graph_CCHART_4" hidden="1">[34]A!$E$42:$F$42</definedName>
    <definedName name="_33__123Graph_CCHART_9" hidden="1">[7]Quarters!$T$61:$T$61</definedName>
    <definedName name="_33__123Graph_DBUDG6_D_ESCRPR" hidden="1">[10]Quant!$D$88:$O$88</definedName>
    <definedName name="_33__123Graph_ECHART_3" hidden="1">[34]A!$E$20:$F$20</definedName>
    <definedName name="_33__123Graph_FCHART_3" hidden="1">[34]A!$E$21:$F$21</definedName>
    <definedName name="_33__FDSAUDITLINK__" localSheetId="0"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0_S" hidden="1">[33]Index!#REF!</definedName>
    <definedName name="_33_0_Table2_" hidden="1">[33]Index!#REF!</definedName>
    <definedName name="_34_" localSheetId="0">#REF!</definedName>
    <definedName name="_34_">#REF!</definedName>
    <definedName name="_34__123Graph_D_Chart_1A" hidden="1">'[5]Stock Price'!$E$4:$E$265</definedName>
    <definedName name="_34__123Graph_ECHART_4" hidden="1">[34]A!$E$44:$F$44</definedName>
    <definedName name="_34__123Graph_FCHART_4" hidden="1">[34]A!$E$45:$F$45</definedName>
    <definedName name="_34__123Graph_XCHART_1" localSheetId="0" hidden="1">#REF!</definedName>
    <definedName name="_34__123Graph_XCHART_1" hidden="1">#REF!</definedName>
    <definedName name="_34__FDSAUDITLINK__" localSheetId="0"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0_Table2_" hidden="1">[33]Index!#REF!</definedName>
    <definedName name="_35_" localSheetId="0">#REF!</definedName>
    <definedName name="_35_">#REF!</definedName>
    <definedName name="_35__123Graph_BCHART_4" hidden="1">[34]A!$E$41:$F$41</definedName>
    <definedName name="_35__123Graph_CCHART_4" hidden="1">[34]A!$E$42:$F$42</definedName>
    <definedName name="_35__123Graph_FCHART_3" hidden="1">[34]A!$E$21:$F$21</definedName>
    <definedName name="_35__123Graph_LBL_ACHART_2" hidden="1">[34]A!$E$33:$E$33</definedName>
    <definedName name="_35__FDSAUDITLINK__" localSheetId="0"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_FDSAUDITLINK__"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0_Table2_" hidden="1">[33]Index!#REF!</definedName>
    <definedName name="_36_" localSheetId="0">#REF!</definedName>
    <definedName name="_36_">#REF!</definedName>
    <definedName name="_36__123Graph_DCHART_10" hidden="1">[7]Quarters!$L$41:$O$41</definedName>
    <definedName name="_36__123Graph_FCHART_4" hidden="1">[34]A!$E$45:$F$45</definedName>
    <definedName name="_36__123Graph_LBL_ACHART_2" hidden="1">[25]A!$E$33:$E$33</definedName>
    <definedName name="_36__123Graph_XCHART_1" localSheetId="0" hidden="1">#REF!</definedName>
    <definedName name="_36__123Graph_XCHART_1" hidden="1">#REF!</definedName>
    <definedName name="_36__123Graph_XCHART_2" localSheetId="0" hidden="1">#REF!</definedName>
    <definedName name="_36__123Graph_XCHART_2" hidden="1">#REF!</definedName>
    <definedName name="_36__FDSAUDITLINK__" localSheetId="0"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7_">#REF!</definedName>
    <definedName name="_37__123Graph_CCHART_1" localSheetId="0" hidden="1">#REF!</definedName>
    <definedName name="_37__123Graph_CCHART_1" hidden="1">#REF!</definedName>
    <definedName name="_37__123Graph_DCHART_11" hidden="1">[7]Quarters!$L$62:$O$62</definedName>
    <definedName name="_37__123Graph_LBL_ACHART_2" hidden="1">[34]A!$E$33:$E$33</definedName>
    <definedName name="_37__123Graph_XCHART_1" localSheetId="0" hidden="1">#REF!</definedName>
    <definedName name="_37__123Graph_XCHART_1" hidden="1">#REF!</definedName>
    <definedName name="_37__123Graph_XCHART_2" localSheetId="0" hidden="1">#REF!</definedName>
    <definedName name="_37__123Graph_XCHART_2" hidden="1">#REF!</definedName>
    <definedName name="_37__FDSAUDITLINK__" localSheetId="0"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0_S" hidden="1">[33]Index!#REF!</definedName>
    <definedName name="_38_" localSheetId="0">#REF!</definedName>
    <definedName name="_38_">#REF!</definedName>
    <definedName name="_38__123Graph_DCHART_12" hidden="1">[7]Quarters!$L$25:$O$25</definedName>
    <definedName name="_38__123Graph_XCHART_2" localSheetId="0" hidden="1">#REF!</definedName>
    <definedName name="_38__123Graph_XCHART_2" hidden="1">#REF!</definedName>
    <definedName name="_38__FDSAUDITLINK__" localSheetId="0"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0_Table2_" hidden="1">[33]Index!#REF!</definedName>
    <definedName name="_39__123Graph_CCHART_2" localSheetId="0" hidden="1">#REF!</definedName>
    <definedName name="_39__123Graph_CCHART_2" hidden="1">#REF!</definedName>
    <definedName name="_39__123Graph_DCHART_13" hidden="1">[7]Quarters!$L$26:$O$26</definedName>
    <definedName name="_39__FDSAUDITLINK__" localSheetId="0"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0_Table2_" hidden="1">[33]Index!#REF!</definedName>
    <definedName name="_3rd_Party">'[47]OCP Options'!$B$172</definedName>
    <definedName name="_4">'[45]FORMATTED HISTORIC PERT BAL SHE'!$A$1:$Y$31</definedName>
    <definedName name="_4_" localSheetId="0">#REF!</definedName>
    <definedName name="_4_">#REF!</definedName>
    <definedName name="_4__123Graph_ACHART_1" localSheetId="0" hidden="1">'[27]Sales 2003'!#REF!</definedName>
    <definedName name="_4__123Graph_ACHART_1" hidden="1">'[27]Sales 2003'!#REF!</definedName>
    <definedName name="_4__123Graph_AChart_2" hidden="1">'[6]sales vol.'!$K$398:$K$401</definedName>
    <definedName name="_4__123Graph_ACHART_3" hidden="1">[35]A!$E$16:$F$16</definedName>
    <definedName name="_4__123Graph_ACHART_4" hidden="1">'[41]1997 APF Weekly Sales Graph'!$A$31:$A$46</definedName>
    <definedName name="_4__123Graph_BBUDG6_D_ESCRPR" hidden="1">[10]Quant!$D$72:$O$72</definedName>
    <definedName name="_4__123Graph_BBUDG6_Dtons_inv" hidden="1">[10]Quant!$D$9:$O$9</definedName>
    <definedName name="_4__123Graph_BCHART_3" hidden="1">[23]A!$E$17:$F$17</definedName>
    <definedName name="_4__123Graph_BCHART_4" hidden="1">'[46]LARRY''s GDP99Q1'!#REF!</definedName>
    <definedName name="_4__123Graph_DCHART_1" hidden="1">[36]Maturities!#REF!</definedName>
    <definedName name="_4__123Graph_LBL_CCHART_1" hidden="1">[30]ptnbband!$D$74:$J$74</definedName>
    <definedName name="_4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0__123Graph_DCHART_1" hidden="1">[36]Maturities!#REF!</definedName>
    <definedName name="_40__123Graph_DCHART_14" hidden="1">[7]Quarters!$L$27:$O$27</definedName>
    <definedName name="_40__123Graph_ECHART_3" hidden="1">[34]A!$E$20:$F$20</definedName>
    <definedName name="_40__FDSAUDITLINK__" localSheetId="0"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0_S" hidden="1">[33]Index!#REF!</definedName>
    <definedName name="_41__123Graph_DCHART_15" hidden="1">[7]Quarters!$L$28:$O$28</definedName>
    <definedName name="_41__FDSAUDITLINK__" localSheetId="0"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2__123Graph_CCHART_3" hidden="1">[34]A!$E$18:$F$18</definedName>
    <definedName name="_42__123Graph_DCHART_16" hidden="1">[7]Quarters!$L$29:$O$29</definedName>
    <definedName name="_42__FDSAUDITLINK__" localSheetId="0"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0_Table2_" hidden="1">[33]Index!#REF!</definedName>
    <definedName name="_43__123Graph_DCHART_17" hidden="1">[7]Quarters!$L$30:$O$30</definedName>
    <definedName name="_43__FDSAUDITLINK__" localSheetId="0"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0_Table2_" hidden="1">[33]Index!#REF!</definedName>
    <definedName name="_44__123Graph_DCHART_18" hidden="1">[7]Quarters!$L$31:$O$31</definedName>
    <definedName name="_44__FDSAUDITLINK__" localSheetId="0"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0_Table2_" hidden="1">[33]Index!#REF!</definedName>
    <definedName name="_45__123Graph_ACHART_2" localSheetId="0" hidden="1">#REF!</definedName>
    <definedName name="_45__123Graph_ACHART_2" hidden="1">#REF!</definedName>
    <definedName name="_45__123Graph_CCHART_4" hidden="1">[34]A!$E$42:$F$42</definedName>
    <definedName name="_45__123Graph_DCHART_4" hidden="1">[7]Quarters!$L$24:$O$24</definedName>
    <definedName name="_45__FDSAUDITLINK__" localSheetId="0"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6__123Graph_DCHART_6" hidden="1">[7]Quarters!$L$39:$O$39</definedName>
    <definedName name="_46__FDSAUDITLINK__" localSheetId="0"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0_Table2_" hidden="1">[33]Index!#REF!</definedName>
    <definedName name="_47__123Graph_DCHART_1" localSheetId="0" hidden="1">#REF!</definedName>
    <definedName name="_47__123Graph_DCHART_1" hidden="1">#REF!</definedName>
    <definedName name="_47__123Graph_DCHART_7" hidden="1">[7]Quarters!$L$60:$O$60</definedName>
    <definedName name="_47__123Graph_ECHART_1" hidden="1">[36]Maturities!#REF!</definedName>
    <definedName name="_47__FDSAUDITLINK__" localSheetId="0"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8__123Graph_DCHART_8" hidden="1">[7]Quarters!$L$40:$O$40</definedName>
    <definedName name="_48__123Graph_XBUDG6_D_ESCRPR" hidden="1">[10]Quant!$D$5:$O$5</definedName>
    <definedName name="_48__FDSAUDITLINK__" localSheetId="0"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9__123Graph_DCHART_2" hidden="1">#REF!</definedName>
    <definedName name="_49__123Graph_DCHART_9" hidden="1">[7]Quarters!$L$61:$O$61</definedName>
    <definedName name="_49__123Graph_XBUDG6_Dtons_inv" hidden="1">[10]Quant!$D$5:$O$5</definedName>
    <definedName name="_49__FDSAUDITLINK__" localSheetId="0"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5">#REF!</definedName>
    <definedName name="_5_" localSheetId="0">#REF!</definedName>
    <definedName name="_5_">#REF!</definedName>
    <definedName name="_5__123Graph_ACHART_1" localSheetId="0" hidden="1">#REF!</definedName>
    <definedName name="_5__123Graph_ACHART_1" hidden="1">#REF!</definedName>
    <definedName name="_5__123Graph_ACHART_20" hidden="1">[7]oldSEG!$M$23:$M$26</definedName>
    <definedName name="_5__123Graph_ACHART_3" hidden="1">[35]A!$E$16:$F$16</definedName>
    <definedName name="_5__123Graph_ACHART_4" hidden="1">[35]A!$E$40:$F$40</definedName>
    <definedName name="_5__123Graph_BBUDG6_Dtons_inv" hidden="1">[10]Quant!$D$9:$O$9</definedName>
    <definedName name="_5__123Graph_BCHART_1" hidden="1">'[41]Data Sheet (Actual)'!$D$353:$O$353</definedName>
    <definedName name="_5__123Graph_BCHART_4" hidden="1">[23]A!$E$41:$F$41</definedName>
    <definedName name="_5__123Graph_CBUDG6_D_ESCRPR" hidden="1">[10]Quant!$D$100:$O$100</definedName>
    <definedName name="_5__123Graph_CCHART_1" localSheetId="0" hidden="1">[11]Maturities!#REF!</definedName>
    <definedName name="_5__123Graph_CCHART_1" hidden="1">[11]Maturities!#REF!</definedName>
    <definedName name="_5__123Graph_CCHART_3" hidden="1">[31]A!$E$18:$F$18</definedName>
    <definedName name="_5__123Graph_ECHART_1" hidden="1">[36]Maturities!#REF!</definedName>
    <definedName name="_5__123Graph_XCHART_1" hidden="1">[30]ptnbband!$D$4:$J$4</definedName>
    <definedName name="_5__FDSAUDITLINK__" localSheetId="0"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0__123Graph_E_Chart_1A" hidden="1">'[5]Stock Price'!$F$4:$F$265</definedName>
    <definedName name="_50__FDSAUDITLINK__" localSheetId="0"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1__123Graph_ECHART_10" hidden="1">[7]Quarters!$H$41:$K$41</definedName>
    <definedName name="_51__FDSAUDITLINK__" localSheetId="0"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2__123Graph_ACHART_3" hidden="1">[38]A!$E$16:$F$16</definedName>
    <definedName name="_52__123Graph_DCHART_3" hidden="1">[34]A!$E$19:$F$19</definedName>
    <definedName name="_52__123Graph_ECHART_11" hidden="1">[7]Quarters!$H$62:$K$62</definedName>
    <definedName name="_52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3__123Graph_ECHART_12" hidden="1">[7]Quarters!$H$25:$K$25</definedName>
    <definedName name="_53__123Graph_ECHART_4" hidden="1">[34]A!$E$44:$F$44</definedName>
    <definedName name="_53__FDSAUDITLINK__" localSheetId="0"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4__123Graph_ECHART_13" hidden="1">[7]Quarters!$H$26:$K$26</definedName>
    <definedName name="_54__FDSAUDITLINK__" localSheetId="0"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5__123Graph_DCHART_4" hidden="1">[34]A!$E$43:$F$43</definedName>
    <definedName name="_55__123Graph_ECHART_14" hidden="1">[7]Quarters!$H$27:$K$27</definedName>
    <definedName name="_55__FDSAUDITLINK__" localSheetId="0"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6__123Graph_ECHART_15" hidden="1">[7]Quarters!$H$28:$K$28</definedName>
    <definedName name="_56__FDSAUDITLINK__" localSheetId="0"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7__123Graph_ECHART_16" hidden="1">[7]Quarters!$H$29:$K$29</definedName>
    <definedName name="_57__FDSAUDITLINK__" localSheetId="0"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8__123Graph_ECHART_17" hidden="1">[7]Quarters!$H$30:$K$30</definedName>
    <definedName name="_58__123Graph_ECHART_3" hidden="1">[34]A!$E$20:$F$20</definedName>
    <definedName name="_58__FDSAUDITLINK__" localSheetId="0"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9__123Graph_ACHART_4" hidden="1">[38]A!$E$40:$F$40</definedName>
    <definedName name="_59__123Graph_ECHART_18" hidden="1">[7]Quarters!$H$31:$K$31</definedName>
    <definedName name="_59__FDSAUDITLINK__" localSheetId="0"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6">#REF!</definedName>
    <definedName name="_6_" localSheetId="0">#REF!</definedName>
    <definedName name="_6_">#REF!</definedName>
    <definedName name="_6__123Graph_ACHART_22" hidden="1">[7]Quarters!$F$110:$F$113</definedName>
    <definedName name="_6__123Graph_ACHART_3" hidden="1">[25]A!$E$16:$F$16</definedName>
    <definedName name="_6__123Graph_ACHART_4" hidden="1">[35]A!$E$40:$F$40</definedName>
    <definedName name="_6__123Graph_BCHART_1" hidden="1">[36]Maturities!#REF!</definedName>
    <definedName name="_6__123Graph_BCHART_2" hidden="1">'[41]Weekly Sales (Act)'!$BL$9:$BL$59</definedName>
    <definedName name="_6__123Graph_CCHART_4" hidden="1">'[46]LARRY''s GDP99Q1'!#REF!</definedName>
    <definedName name="_6__123Graph_DBUDG6_D_ESCRPR" hidden="1">[10]Quant!$D$88:$O$88</definedName>
    <definedName name="_6__FDSAUDITLINK__" localSheetId="0"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0_Table2_" hidden="1">[33]Index!#REF!</definedName>
    <definedName name="_60__123Graph_ECHART_4" hidden="1">[7]Quarters!$H$24:$K$24</definedName>
    <definedName name="_60__FDSAUDITLINK__" localSheetId="0"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1__123Graph_ECHART_4" hidden="1">[34]A!$E$44:$F$44</definedName>
    <definedName name="_61__123Graph_ECHART_6" hidden="1">[7]Quarters!$H$39:$K$39</definedName>
    <definedName name="_61__FDSAUDITLINK__" localSheetId="0"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2__123Graph_ECHART_7" hidden="1">[7]Quarters!$H$60:$K$60</definedName>
    <definedName name="_62__FDSAUDITLINK__" localSheetId="0"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3__123Graph_ECHART_8" hidden="1">[7]Quarters!$H$40:$K$40</definedName>
    <definedName name="_63__FDSAUDITLINK__" localSheetId="0"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4__123Graph_ECHART_9" hidden="1">[7]Quarters!$H$61:$K$61</definedName>
    <definedName name="_64__123Graph_FCHART_3" hidden="1">[34]A!$E$21:$F$21</definedName>
    <definedName name="_64__FDSAUDITLINK__" localSheetId="0"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5__123Graph_F_Chart_1A" hidden="1">'[5]Stock Price'!$G$4:$G$265</definedName>
    <definedName name="_65__FDSAUDITLINK__" localSheetId="0"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6__123Graph_FCHART_10" hidden="1">[7]Quarters!$D$41:$G$41</definedName>
    <definedName name="_66__FDSAUDITLINK__" localSheetId="0"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7__123Graph_FCHART_11" hidden="1">[7]Quarters!$D$62:$G$62</definedName>
    <definedName name="_67__123Graph_FCHART_4" hidden="1">[34]A!$E$45:$F$45</definedName>
    <definedName name="_67__FDSAUDITLINK__" localSheetId="0"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8__123Graph_FCHART_12" hidden="1">[7]Quarters!$D$25:$G$25</definedName>
    <definedName name="_68__FDSAUDITLINK__" localSheetId="0"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9__123Graph_FCHART_13" hidden="1">[7]Quarters!$D$26:$G$26</definedName>
    <definedName name="_69__FDSAUDITLINK__" localSheetId="0"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7">#REF!</definedName>
    <definedName name="_7_" localSheetId="0">#REF!</definedName>
    <definedName name="_7_">#REF!</definedName>
    <definedName name="_7__123Graph_ACHART_1" hidden="1">'[27]Sales 2003'!#REF!</definedName>
    <definedName name="_7__123Graph_ACHART_2" localSheetId="0" hidden="1">#REF!</definedName>
    <definedName name="_7__123Graph_ACHART_2" hidden="1">#REF!</definedName>
    <definedName name="_7__123Graph_ACHART_23" hidden="1">[7]Quarters!$G$110:$G$113</definedName>
    <definedName name="_7__123Graph_BCHART_1" localSheetId="0" hidden="1">#REF!</definedName>
    <definedName name="_7__123Graph_BCHART_1" hidden="1">#REF!</definedName>
    <definedName name="_7__123Graph_BCHART_2" localSheetId="0" hidden="1">#REF!</definedName>
    <definedName name="_7__123Graph_BCHART_2" hidden="1">#REF!</definedName>
    <definedName name="_7__123Graph_CBUDG6_D_ESCRPR" hidden="1">[10]Quant!$D$100:$O$100</definedName>
    <definedName name="_7__123Graph_DCHART_1" localSheetId="0" hidden="1">[11]Maturities!#REF!</definedName>
    <definedName name="_7__123Graph_DCHART_1" hidden="1">[11]Maturities!#REF!</definedName>
    <definedName name="_7__123Graph_DCHART_3" hidden="1">[31]A!$E$19:$F$19</definedName>
    <definedName name="_7__123Graph_XBUDG6_D_ESCRPR" hidden="1">[10]Quant!$D$5:$O$5</definedName>
    <definedName name="_7__FDSAUDITLINK__" localSheetId="0"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0__123Graph_FCHART_14" hidden="1">[7]Quarters!$D$27:$G$27</definedName>
    <definedName name="_70__123Graph_LBL_ACHART_2" hidden="1">[34]A!$E$33:$E$33</definedName>
    <definedName name="_70__FDSAUDITLINK__" localSheetId="0"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1">#REF!</definedName>
    <definedName name="_71__123Graph_FCHART_15" hidden="1">[7]Quarters!$D$28:$G$28</definedName>
    <definedName name="_71__FDSAUDITLINK__" localSheetId="0"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2__123Graph_FCHART_16" hidden="1">[7]Quarters!$D$29:$G$29</definedName>
    <definedName name="_72__123Graph_XCHART_1" localSheetId="0" hidden="1">#REF!</definedName>
    <definedName name="_72__123Graph_XCHART_1" hidden="1">#REF!</definedName>
    <definedName name="_72__FDSAUDITLINK__" localSheetId="0"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2__FDSAUDITLINK__"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3__123Graph_FCHART_4" hidden="1">[7]Quarters!$D$24:$G$24</definedName>
    <definedName name="_73__FDSAUDITLINK__" localSheetId="0"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3__FDSAUDITLINK__"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4__123Graph_FCHART_6" hidden="1">[7]Quarters!$D$39:$G$39</definedName>
    <definedName name="_74__123Graph_XCHART_2" localSheetId="0" hidden="1">#REF!</definedName>
    <definedName name="_74__123Graph_XCHART_2" hidden="1">#REF!</definedName>
    <definedName name="_74__FDSAUDITLINK__" localSheetId="0"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4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5__123Graph_FCHART_7" hidden="1">[7]Quarters!$D$60:$G$60</definedName>
    <definedName name="_75__FDSAUDITLINK__" localSheetId="0"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_FDSAUDITLINK__"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0_S" hidden="1">[33]Index!#REF!</definedName>
    <definedName name="_76__123Graph_FCHART_8" hidden="1">[7]Quarters!$D$40:$G$40</definedName>
    <definedName name="_76__FDSAUDITLINK__" localSheetId="0"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_FDSAUDITLINK__"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0_Table2_" hidden="1">[33]Index!#REF!</definedName>
    <definedName name="_77__123Graph_FCHART_9" hidden="1">[7]Quarters!$D$61:$G$61</definedName>
    <definedName name="_77__FDSAUDITLINK__" localSheetId="0"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0_Table2_" hidden="1">[33]Index!#REF!</definedName>
    <definedName name="_78__FDSAUDITLINK__" localSheetId="0"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8__FDSAUDITLINK__"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9__FDSAUDITLINK__" localSheetId="0"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79__FDSAUDITLINK__"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8">'[45]FORMATTED HIST INCOME STATEMENT'!$A$4:$AA$25</definedName>
    <definedName name="_8_" localSheetId="0">#REF!</definedName>
    <definedName name="_8_">#REF!</definedName>
    <definedName name="_8__123Graph_ABUDG6_Dtons_inv" localSheetId="0" hidden="1">[24]Quant!#REF!</definedName>
    <definedName name="_8__123Graph_ABUDG6_Dtons_inv" hidden="1">[24]Quant!#REF!</definedName>
    <definedName name="_8__123Graph_ACHART_1" localSheetId="0" hidden="1">#REF!</definedName>
    <definedName name="_8__123Graph_ACHART_1" hidden="1">#REF!</definedName>
    <definedName name="_8__123Graph_AChart_3" hidden="1">'[6]sales vol.'!$K$211:$K$214</definedName>
    <definedName name="_8__123Graph_ACHART_4" hidden="1">[25]A!$E$40:$F$40</definedName>
    <definedName name="_8__123Graph_BCHART_2" localSheetId="0" hidden="1">#REF!</definedName>
    <definedName name="_8__123Graph_BCHART_2" hidden="1">#REF!</definedName>
    <definedName name="_8__123Graph_BCHART_3" hidden="1">[35]A!$E$17:$F$17</definedName>
    <definedName name="_8__123Graph_BCHART_4" localSheetId="0" hidden="1">'[40]LARRY''s GDP99Q1'!#REF!</definedName>
    <definedName name="_8__123Graph_BCHART_4" hidden="1">'[40]LARRY''s GDP99Q1'!#REF!</definedName>
    <definedName name="_8__123Graph_CCHART_1" hidden="1">'[41]Data Sheet (Actual)'!$D$338:$O$338</definedName>
    <definedName name="_8__123Graph_DCHART_4" hidden="1">[31]A!$E$43:$F$43</definedName>
    <definedName name="_8__123Graph_ECHART_1" localSheetId="0" hidden="1">[11]Maturities!#REF!</definedName>
    <definedName name="_8__123Graph_ECHART_1" hidden="1">[11]Maturities!#REF!</definedName>
    <definedName name="_8__123Graph_XBUDG6_Dtons_inv" hidden="1">[10]Quant!$D$5:$O$5</definedName>
    <definedName name="_8__FDSAUDITLINK__" localSheetId="0"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0_Table2_" hidden="1">[33]Index!#REF!</definedName>
    <definedName name="_80__FDSAUDITLINK__" localSheetId="0"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1__123Graph_BCHART_1" hidden="1">#REF!</definedName>
    <definedName name="_81__123Graph_X_Chart_1A" hidden="1">'[5]Stock Price'!$A$4:$A$265</definedName>
    <definedName name="_81__FDSAUDITLINK__" localSheetId="0"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1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2__123Graph_XChart_1" hidden="1">'[6]sales vol.'!$J$34:$J$37</definedName>
    <definedName name="_82__FDSAUDITLINK__" localSheetId="0"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2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3__123Graph_XChart_2" hidden="1">'[6]sales vol.'!$J$398:$J$401</definedName>
    <definedName name="_83__FDSAUDITLINK__" localSheetId="0"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4__123Graph_XCHART_20" hidden="1">[7]oldSEG!$AD$11:$AD$14</definedName>
    <definedName name="_84__FDSAUDITLINK__" localSheetId="0"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5__123Graph_XCHART_23" hidden="1">[7]Quarters!$B$17:$B$20</definedName>
    <definedName name="_85__FDSAUDITLINK__" localSheetId="0"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6__123Graph_XChart_3" hidden="1">'[6]sales vol.'!$J$211:$J$214</definedName>
    <definedName name="_86__FDSAUDITLINK__" localSheetId="0"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7__123Graph_XChart_4" hidden="1">'[6]sales vol.'!$I$1121:$I$1122</definedName>
    <definedName name="_87__FDSAUDITLINK__" localSheetId="0"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8__123Graph_XChart_5" hidden="1">'[6]sales vol.'!$I$1632:$I$1635</definedName>
    <definedName name="_88__FDSAUDITLINK__" localSheetId="0"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9__123Graph_XChart_6" hidden="1">'[6]sales vol.'!$I$2248:$I$2251</definedName>
    <definedName name="_89__FDSAUDITLINK__" localSheetId="0"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9">#REF!</definedName>
    <definedName name="_9_" localSheetId="0">#REF!</definedName>
    <definedName name="_9_">#REF!</definedName>
    <definedName name="_9__123Graph_ACHART_1" localSheetId="0" hidden="1">#REF!</definedName>
    <definedName name="_9__123Graph_ACHART_1" hidden="1">#REF!</definedName>
    <definedName name="_9__123Graph_ACHART_2" localSheetId="0" hidden="1">#REF!</definedName>
    <definedName name="_9__123Graph_ACHART_2" hidden="1">#REF!</definedName>
    <definedName name="_9__123Graph_ACHART_3" hidden="1">[23]A!$E$16:$F$16</definedName>
    <definedName name="_9__123Graph_AChart_4" hidden="1">'[6]sales vol.'!$J$1121:$J$1122</definedName>
    <definedName name="_9__123Graph_BCHART_1" localSheetId="0" hidden="1">#REF!</definedName>
    <definedName name="_9__123Graph_BCHART_1" hidden="1">#REF!</definedName>
    <definedName name="_9__123Graph_BCHART_3" hidden="1">[35]A!$E$17:$F$17</definedName>
    <definedName name="_9__123Graph_BCHART_4" hidden="1">[35]A!$E$41:$F$41</definedName>
    <definedName name="_9__123Graph_CCHART_2" hidden="1">'[41]Weekly Sales (Act)'!$BF$9:$BF$28</definedName>
    <definedName name="_9__123Graph_CCHART_3" hidden="1">[23]A!$E$18:$F$18</definedName>
    <definedName name="_9__123Graph_DBUDG6_D_ESCRPR" hidden="1">[10]Quant!$D$88:$O$88</definedName>
    <definedName name="_9__123Graph_ECHART_3" hidden="1">[31]A!$E$20:$F$20</definedName>
    <definedName name="_9__FDSAUDITLINK__" localSheetId="0"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0__FDSAUDITLINK__" localSheetId="0"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1__FDSAUDITLINK__" localSheetId="0"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2__FDSAUDITLINK__" localSheetId="0"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3__FDSAUDITLINK__" localSheetId="0"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ITB">#REF!</definedName>
    <definedName name="_93RBC" localSheetId="0">#REF!</definedName>
    <definedName name="_93RBC">#REF!</definedName>
    <definedName name="_93TDC" localSheetId="0">#REF!</definedName>
    <definedName name="_93TDC">#REF!</definedName>
    <definedName name="_94__FDSAUDITLINK__" localSheetId="0"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4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5__FDSAUDITLINK__" localSheetId="0"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6__FDSAUDITLINK__" localSheetId="0"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7__FDSAUDITLINK__" localSheetId="0"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7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8__FDSAUDITLINK__" localSheetId="0"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8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9__FDSAUDITLINK__" localSheetId="0"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99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a2" localSheetId="0" hidden="1">{"Page1",#N/A,FALSE,"CompCo";"Page2",#N/A,FALSE,"CompCo"}</definedName>
    <definedName name="_a2" hidden="1">{"Page1",#N/A,FALSE,"CompCo";"Page2",#N/A,FALSE,"CompCo"}</definedName>
    <definedName name="_aa2" localSheetId="0"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0"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localSheetId="0"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bc1" localSheetId="0" hidden="1">{"qchm_dcf",#N/A,FALSE,"QCHMDCF2";"qchm_terminal",#N/A,FALSE,"QCHMDCF2"}</definedName>
    <definedName name="_abc1" hidden="1">{"qchm_dcf",#N/A,FALSE,"QCHMDCF2";"qchm_terminal",#N/A,FALSE,"QCHMDCF2"}</definedName>
    <definedName name="_ACT1">[48]Hidden!#REF!</definedName>
    <definedName name="_ACT2">[48]Hidden!#REF!</definedName>
    <definedName name="_ACT3">[48]Hidden!#REF!</definedName>
    <definedName name="_AFD10" localSheetId="0">#REF!</definedName>
    <definedName name="_AFD10">#REF!</definedName>
    <definedName name="_AFD50" localSheetId="0">#REF!</definedName>
    <definedName name="_AFD50">#REF!</definedName>
    <definedName name="_AFD90" localSheetId="0">#REF!</definedName>
    <definedName name="_AFD90">#REF!</definedName>
    <definedName name="_ag1" hidden="1">#N/A</definedName>
    <definedName name="_AM2" localSheetId="0" hidden="1">{"expltr",#N/A,FALSE,"Expense projects";"explgl",#N/A,FALSE,"Expense projects"}</definedName>
    <definedName name="_AM2" hidden="1">{"expltr",#N/A,FALSE,"Expense projects";"explgl",#N/A,FALSE,"Expense projects"}</definedName>
    <definedName name="_AM7" localSheetId="0" hidden="1">{"expltr",#N/A,FALSE,"Expense projects";"explgl",#N/A,FALSE,"Expense projects"}</definedName>
    <definedName name="_AM7" hidden="1">{"expltr",#N/A,FALSE,"Expense projects";"explgl",#N/A,FALSE,"Expense projects"}</definedName>
    <definedName name="_b2" localSheetId="0" hidden="1">{"PVGraph2",#N/A,FALSE,"PV Data"}</definedName>
    <definedName name="_b2" hidden="1">{"PVGraph2",#N/A,FALSE,"PV Data"}</definedName>
    <definedName name="_b3" localSheetId="0" hidden="1">{"PVGraph2",#N/A,FALSE,"PV Data"}</definedName>
    <definedName name="_b3" hidden="1">{"PVGraph2",#N/A,FALSE,"PV Data"}</definedName>
    <definedName name="_BAD1" localSheetId="0" hidden="1">{"targetdcf",#N/A,FALSE,"Merger consequences";"TARGETASSU",#N/A,FALSE,"Merger consequences";"TERMINAL VALUE",#N/A,FALSE,"Merger consequences"}</definedName>
    <definedName name="_BAD1" hidden="1">{"targetdcf",#N/A,FALSE,"Merger consequences";"TARGETASSU",#N/A,FALSE,"Merger consequences";"TERMINAL VALUE",#N/A,FALSE,"Merger consequences"}</definedName>
    <definedName name="_BAD2" localSheetId="0" hidden="1">{"qchm_dcf",#N/A,FALSE,"QCHMDCF2";"qchm_terminal",#N/A,FALSE,"QCHMDCF2"}</definedName>
    <definedName name="_BAD2" hidden="1">{"qchm_dcf",#N/A,FALSE,"QCHMDCF2";"qchm_terminal",#N/A,FALSE,"QCHMDCF2"}</definedName>
    <definedName name="_bb2" localSheetId="0"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localSheetId="0"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000149C2167C41E9B55E3FCB326813F2.edm" hidden="1">#REF!</definedName>
    <definedName name="_bdm.0011A4E0E53045449D6E19BF067B45B8.edm" hidden="1">'[49]S&amp;U'!$1:$1048576</definedName>
    <definedName name="_bdm.00FC66F676E8445FAAE895C743BCA7D8.edm" localSheetId="0" hidden="1">#REF!</definedName>
    <definedName name="_bdm.00FC66F676E8445FAAE895C743BCA7D8.edm" hidden="1">#REF!</definedName>
    <definedName name="_bdm.010841E9B1194B09849E4AE53AE1B913.edm" localSheetId="0" hidden="1">#REF!</definedName>
    <definedName name="_bdm.010841E9B1194B09849E4AE53AE1B913.edm" hidden="1">#REF!</definedName>
    <definedName name="_bdm.0159565675F548CFAC9AFE0868312E6C.edm" hidden="1">'[50]Key Financials'!$1:$1048576</definedName>
    <definedName name="_bdm.01672E6FB7334AAF82C615F4DD359FBF.edm" localSheetId="0" hidden="1">#REF!</definedName>
    <definedName name="_bdm.01672E6FB7334AAF82C615F4DD359FBF.edm" hidden="1">#REF!</definedName>
    <definedName name="_bdm.019A79518947482FA9B1D7AA6F46BA10.edm" localSheetId="0" hidden="1">#REF!</definedName>
    <definedName name="_bdm.019A79518947482FA9B1D7AA6F46BA10.edm" hidden="1">#REF!</definedName>
    <definedName name="_bdm.019A88AE73AA423CA4DCC3BA4B46DDF7.edm" localSheetId="0" hidden="1">#REF!</definedName>
    <definedName name="_bdm.019A88AE73AA423CA4DCC3BA4B46DDF7.edm" hidden="1">#REF!</definedName>
    <definedName name="_bdm.029442F3EDF84427879DC47E641D52C2.edm" localSheetId="0" hidden="1">#REF!</definedName>
    <definedName name="_bdm.029442F3EDF84427879DC47E641D52C2.edm" hidden="1">#REF!</definedName>
    <definedName name="_bdm.02B65B8C0E40445688AA457B141454D8.edm" hidden="1">'[51]Dana Graph'!$1:$1048576</definedName>
    <definedName name="_bdm.02C3DD8E65D743B88DDD8F93743D0205.edm" localSheetId="0" hidden="1">#REF!</definedName>
    <definedName name="_bdm.02C3DD8E65D743B88DDD8F93743D0205.edm" hidden="1">#REF!</definedName>
    <definedName name="_bdm.0377CF55C8374DBF818B03EAC24B33BB.edm" localSheetId="0" hidden="1">#REF!</definedName>
    <definedName name="_bdm.0377CF55C8374DBF818B03EAC24B33BB.edm" hidden="1">#REF!</definedName>
    <definedName name="_bdm.037A0A2782364BF9B292898B3ACA463B.edm" localSheetId="0" hidden="1">#REF!</definedName>
    <definedName name="_bdm.037A0A2782364BF9B292898B3ACA463B.edm" hidden="1">#REF!</definedName>
    <definedName name="_bdm.0396EABAF15A4390ADC7BD8E572BDF6E.edm" hidden="1">'[49]1yr Sh.Act.'!$1:$1048576</definedName>
    <definedName name="_bdm.04BC02B7A9234A33AB40696941097DFF.edm" localSheetId="0" hidden="1">#REF!</definedName>
    <definedName name="_bdm.04BC02B7A9234A33AB40696941097DFF.edm" hidden="1">#REF!</definedName>
    <definedName name="_bdm.053026F587804239A7B9AC209A2534DF.edm" localSheetId="0" hidden="1">#REF!</definedName>
    <definedName name="_bdm.053026F587804239A7B9AC209A2534DF.edm" hidden="1">#REF!</definedName>
    <definedName name="_bdm.058B9E1CED2D4F878A8020FAFC0B619B.edm" localSheetId="0" hidden="1">#REF!</definedName>
    <definedName name="_bdm.058B9E1CED2D4F878A8020FAFC0B619B.edm" hidden="1">#REF!</definedName>
    <definedName name="_bdm.058F9C0FD9944D34A51AEC2950BCAB84.edm" localSheetId="0" hidden="1">#REF!</definedName>
    <definedName name="_bdm.058F9C0FD9944D34A51AEC2950BCAB84.edm" hidden="1">#REF!</definedName>
    <definedName name="_bdm.059C4A5B30E1418DB88963037F4ACF80.edm" localSheetId="0" hidden="1">#REF!</definedName>
    <definedName name="_bdm.059C4A5B30E1418DB88963037F4ACF80.edm" hidden="1">#REF!</definedName>
    <definedName name="_bdm.07279200EF2F40D890FC2F86A727859F.edm" hidden="1">'[52]Stock Price'!$1:$1048576</definedName>
    <definedName name="_bdm.076D56B6D1374AE7B695C4F4D5749EF6.edm" hidden="1">[53]Ownership!$1:$1048576</definedName>
    <definedName name="_bdm.0772C6DC55B44E698714C73833C881F2.edm" localSheetId="0" hidden="1">#REF!</definedName>
    <definedName name="_bdm.0772C6DC55B44E698714C73833C881F2.edm" hidden="1">#REF!</definedName>
    <definedName name="_bdm.080171AE8EA94B41AA7DFC25B00CD51E.edm" localSheetId="0" hidden="1">#REF!</definedName>
    <definedName name="_bdm.080171AE8EA94B41AA7DFC25B00CD51E.edm" hidden="1">#REF!</definedName>
    <definedName name="_bdm.09CCBF4B3C3D45FF9C8EDE869E0518A0.edm" localSheetId="0" hidden="1">#REF!</definedName>
    <definedName name="_bdm.09CCBF4B3C3D45FF9C8EDE869E0518A0.edm" hidden="1">#REF!</definedName>
    <definedName name="_bdm.09E7854EFB0D471AABB7678577F203A5.edm" hidden="1">'[54]Systems Profitability Output'!$1:$1048576</definedName>
    <definedName name="_bdm.09FDF1F9C1EB4C80B1058938922C8120.edm" localSheetId="0" hidden="1">#REF!</definedName>
    <definedName name="_bdm.09FDF1F9C1EB4C80B1058938922C8120.edm" hidden="1">#REF!</definedName>
    <definedName name="_bdm.0A4BF394F1934A39871039B6CE0D4E79.edm" localSheetId="0" hidden="1">#REF!</definedName>
    <definedName name="_bdm.0A4BF394F1934A39871039B6CE0D4E79.edm" hidden="1">#REF!</definedName>
    <definedName name="_bdm.0ADE36096E1A4D96B1BC3394BFB27C39.edm" localSheetId="0" hidden="1">#REF!</definedName>
    <definedName name="_bdm.0ADE36096E1A4D96B1BC3394BFB27C39.edm" hidden="1">#REF!</definedName>
    <definedName name="_bdm.0B2D300B40A0436A9F0960486475E976.edm" localSheetId="0" hidden="1">#REF!</definedName>
    <definedName name="_bdm.0B2D300B40A0436A9F0960486475E976.edm" hidden="1">#REF!</definedName>
    <definedName name="_bdm.0BE4087F8C9540ADBF6690938E5DACCB.edm" localSheetId="0" hidden="1">#REF!</definedName>
    <definedName name="_bdm.0BE4087F8C9540ADBF6690938E5DACCB.edm" hidden="1">#REF!</definedName>
    <definedName name="_bdm.0C762A5983C649238EAA63CD6D16110C.edm" hidden="1">#N/A</definedName>
    <definedName name="_bdm.0D15F084639A4DAD9AE4531CBE145B58.edm" hidden="1" xml:space="preserve">                '[55]Sources and Uses'!$1:$1048576</definedName>
    <definedName name="_bdm.0E3BDF6A343C4558B78CA9E9DDC99B5F.edm" localSheetId="0" hidden="1">#REF!</definedName>
    <definedName name="_bdm.0E3BDF6A343C4558B78CA9E9DDC99B5F.edm" hidden="1">#REF!</definedName>
    <definedName name="_bdm.0F48C373A60F48CA9B05F915F7B43A12.edm" hidden="1">'[56]Valuation Summ.'!$1:$1048576</definedName>
    <definedName name="_bdm.10854289810F4908A25A7AEECCB6F162.edm" hidden="1">[57]Model!$1:$1048576</definedName>
    <definedName name="_bdm.11416A9134534BE497AA3C61501657FD.edm" localSheetId="0" hidden="1">#REF!</definedName>
    <definedName name="_bdm.11416A9134534BE497AA3C61501657FD.edm" hidden="1">#REF!</definedName>
    <definedName name="_bdm.114458C1F7984DB4A7F07D0A7D56B8EE.edm" localSheetId="0" hidden="1">#REF!</definedName>
    <definedName name="_bdm.114458C1F7984DB4A7F07D0A7D56B8EE.edm" hidden="1">#REF!</definedName>
    <definedName name="_bdm.1170D34B68FD46A8A95FDEA0C0E98C78.edm" localSheetId="2" hidden="1">#REF!</definedName>
    <definedName name="_bdm.1170D34B68FD46A8A95FDEA0C0E98C78.edm" localSheetId="0" hidden="1">#REF!</definedName>
    <definedName name="_bdm.1170D34B68FD46A8A95FDEA0C0E98C78.edm" hidden="1">#REF!</definedName>
    <definedName name="_bdm.11AB4E1B27B64A2EB7C100F32889D03E.edm" localSheetId="0" hidden="1">#REF!</definedName>
    <definedName name="_bdm.11AB4E1B27B64A2EB7C100F32889D03E.edm" hidden="1">#REF!</definedName>
    <definedName name="_bdm.12D1DFE08C6849E18920F669DF41A07C.edm" localSheetId="0" hidden="1">#REF!</definedName>
    <definedName name="_bdm.12D1DFE08C6849E18920F669DF41A07C.edm" hidden="1">#REF!</definedName>
    <definedName name="_bdm.12D3DFC78DB140BE8452B119A36FDD74.edm" localSheetId="0" hidden="1">#REF!</definedName>
    <definedName name="_bdm.12D3DFC78DB140BE8452B119A36FDD74.edm" hidden="1">#REF!</definedName>
    <definedName name="_bdm.13301BA0EC504E0DA86EB55C23C07A1B.edm" localSheetId="0" hidden="1">#REF!</definedName>
    <definedName name="_bdm.13301BA0EC504E0DA86EB55C23C07A1B.edm" hidden="1">#REF!</definedName>
    <definedName name="_bdm.138BEC76D84E4992931CE9E0E79FD3D0.edm" localSheetId="0" hidden="1">#REF!</definedName>
    <definedName name="_bdm.138BEC76D84E4992931CE9E0E79FD3D0.edm" hidden="1">#REF!</definedName>
    <definedName name="_bdm.13AED2FCC4314872BAB32C650287BF94.edm" hidden="1">'[54]Operating Growth'!$1:$1048576</definedName>
    <definedName name="_bdm.13B352E7CFDF40A690ADB14039CCB882.edm" localSheetId="0" hidden="1">#REF!</definedName>
    <definedName name="_bdm.13B352E7CFDF40A690ADB14039CCB882.edm" hidden="1">#REF!</definedName>
    <definedName name="_bdm.13F224C18A864891AC3E171155E42ABB.edm" hidden="1">[56]Shareholdings!$1:$1048576</definedName>
    <definedName name="_bdm.146C7B88C6CE490CBB1CDD93C81760E5.edm" hidden="1">'[52]Summary Output'!$1:$1048576</definedName>
    <definedName name="_bdm.15AACE3210D3439881CD6D295B11CAB2.edm" hidden="1">[58]Sheet2!$1:$1048576</definedName>
    <definedName name="_bdm.15CC497F80E1424883C985376B271207.edm" localSheetId="0" hidden="1">#REF!</definedName>
    <definedName name="_bdm.15CC497F80E1424883C985376B271207.edm" hidden="1">#REF!</definedName>
    <definedName name="_bdm.17551312101A4146BB6A742AC6B7730B.edm" localSheetId="0" hidden="1">#REF!</definedName>
    <definedName name="_bdm.17551312101A4146BB6A742AC6B7730B.edm" hidden="1">#REF!</definedName>
    <definedName name="_bdm.17A021751EFD4B349DFBB5EFA9AE5E3E.edm" localSheetId="0" hidden="1">#REF!</definedName>
    <definedName name="_bdm.17A021751EFD4B349DFBB5EFA9AE5E3E.edm" hidden="1">#REF!</definedName>
    <definedName name="_bdm.1809A06AC2D248B3990C4CF852091DAC.edm" hidden="1">[59]Output2!$1:$1048576</definedName>
    <definedName name="_bdm.190943B2114747A6969561BC54156186.edm" localSheetId="0" hidden="1">#REF!</definedName>
    <definedName name="_bdm.190943B2114747A6969561BC54156186.edm" hidden="1">#REF!</definedName>
    <definedName name="_bdm.1A17189F8D3B4281B289999AB063AB40.edm" localSheetId="0" hidden="1">#REF!</definedName>
    <definedName name="_bdm.1A17189F8D3B4281B289999AB063AB40.edm" hidden="1">#REF!</definedName>
    <definedName name="_bdm.1A1DC8C5D27642F399DA2319A0BDCFD9.edm" hidden="1">'[60]Hdct (U)'!$1:$1048576</definedName>
    <definedName name="_bdm.1A5DCE2E75E842F1A516ACBC0C2729D8.edm" localSheetId="0" hidden="1">#REF!</definedName>
    <definedName name="_bdm.1A5DCE2E75E842F1A516ACBC0C2729D8.edm" hidden="1">#REF!</definedName>
    <definedName name="_bdm.1B8390089C234974987145F805CD0E0A.edm" hidden="1">'[61]EV-EBITDA'!$1:$1048576</definedName>
    <definedName name="_bdm.1BE5AC7BA28944DC959B97AD42B637AE.edm" hidden="1">'[60]Rev Per Agt'!$1:$1048576</definedName>
    <definedName name="_bdm.1CA62F4B22A24484AB1338FCA6ABDF3B.edm" hidden="1">'[62]All Ownership_New'!$1:$1048576</definedName>
    <definedName name="_bdm.1CF54423904C411ABF86A7C411D85E44.edm" hidden="1">'[63]Output syn'!$1:$1048576</definedName>
    <definedName name="_bdm.1D55A1DE3598493E9A8C90FD9B9D5BB8.edm" localSheetId="0" hidden="1">#REF!</definedName>
    <definedName name="_bdm.1D55A1DE3598493E9A8C90FD9B9D5BB8.edm" hidden="1">#REF!</definedName>
    <definedName name="_bdm.1E54EE3065DF45C7BC015362B0D4021E.edm" localSheetId="0" hidden="1">#REF!</definedName>
    <definedName name="_bdm.1E54EE3065DF45C7BC015362B0D4021E.edm" hidden="1">#REF!</definedName>
    <definedName name="_bdm.1E5CF825F68F48F3B16D0508E60BC484.edm" localSheetId="0" hidden="1">#REF!</definedName>
    <definedName name="_bdm.1E5CF825F68F48F3B16D0508E60BC484.edm" hidden="1">#REF!</definedName>
    <definedName name="_bdm.1F4E3D481B624542941A49029386A278.edm" hidden="1">'[60]Hdct Det + Chrt'!$1:$1048576</definedName>
    <definedName name="_bdm.20095CA23F5A4C8A902761B382D6D16B.edm" hidden="1">'[64]Historical PE Chart'!$1:$1048576</definedName>
    <definedName name="_bdm.20318" hidden="1">[65]RFMD!$1:$1048576</definedName>
    <definedName name="_bdm.20318CF905374182AE2159607959666D.edm" localSheetId="0" hidden="1">#REF!</definedName>
    <definedName name="_bdm.20318CF905374182AE2159607959666D.edm" hidden="1">#REF!</definedName>
    <definedName name="_bdm.2266FE05A70A475CAB56760704D94CD3.edm" localSheetId="0" hidden="1">#REF!</definedName>
    <definedName name="_bdm.2266FE05A70A475CAB56760704D94CD3.edm" hidden="1">#REF!</definedName>
    <definedName name="_bdm.22B68655AB3647DA9003CEE222231D4F.edm" hidden="1">[66]Model!$1:$1048576</definedName>
    <definedName name="_bdm.25BAF8BF4AFC49C985A072927EE2BC2A.edm" localSheetId="0" hidden="1">#REF!</definedName>
    <definedName name="_bdm.25BAF8BF4AFC49C985A072927EE2BC2A.edm" hidden="1">#REF!</definedName>
    <definedName name="_bdm.261EF6B38852445894C25BF890E876BB.edm" localSheetId="0" hidden="1">#REF!</definedName>
    <definedName name="_bdm.261EF6B38852445894C25BF890E876BB.edm" hidden="1">#REF!</definedName>
    <definedName name="_bdm.275A4A934BBE4C01924D0C50AC029E7F.edm" localSheetId="0" hidden="1">#REF!</definedName>
    <definedName name="_bdm.275A4A934BBE4C01924D0C50AC029E7F.edm" hidden="1">#REF!</definedName>
    <definedName name="_bdm.2847C7242A3F4272BC8690A4688DF48F.edm" hidden="1">[67]ArvinMeritor!$1:$1048576</definedName>
    <definedName name="_bdm.295D7510B4394BEA94A9F71CB868E29A.edm" localSheetId="0" hidden="1">#REF!</definedName>
    <definedName name="_bdm.295D7510B4394BEA94A9F71CB868E29A.edm" hidden="1">#REF!</definedName>
    <definedName name="_bdm.29C5735C5BE24C0E8F7CC7D80110C04D.edm" hidden="1" xml:space="preserve">        [55]Output!$1:$1048576</definedName>
    <definedName name="_bdm.2AE7CFD87E4B4666855390D5D5C6F8E9.edm" hidden="1">'[68]Covenant Analysis'!$1:$1048576</definedName>
    <definedName name="_bdm.2B0A22FAB8AB4A16A21754CFC9FA1DF5.edm" localSheetId="0" hidden="1">#REF!</definedName>
    <definedName name="_bdm.2B0A22FAB8AB4A16A21754CFC9FA1DF5.edm" hidden="1">#REF!</definedName>
    <definedName name="_bdm.2B2DF55D29FE4BAE887CDBF48780575E.edm" hidden="1">#N/A</definedName>
    <definedName name="_bdm.2B686F036632429CBF4A5F369891BA9C.edm" localSheetId="0" hidden="1">#REF!</definedName>
    <definedName name="_bdm.2B686F036632429CBF4A5F369891BA9C.edm" hidden="1">#REF!</definedName>
    <definedName name="_bdm.2B82B38CE36440979998B28F314532B5.edm" hidden="1">'[64]Relative Stock Price Perform'!$1:$1048576</definedName>
    <definedName name="_bdm.2C3C105279DC4DE19E37B3B9B31B4A8D.edm" localSheetId="0" hidden="1">#REF!</definedName>
    <definedName name="_bdm.2C3C105279DC4DE19E37B3B9B31B4A8D.edm" hidden="1">#REF!</definedName>
    <definedName name="_bdm.2C53958CAE4E4D1C8587B545F947957B.edm" localSheetId="0" hidden="1">#REF!</definedName>
    <definedName name="_bdm.2C53958CAE4E4D1C8587B545F947957B.edm" hidden="1">#REF!</definedName>
    <definedName name="_bdm.2CD73647107545BBB1BEDC445743E0F0.edm" localSheetId="0" hidden="1">#REF!</definedName>
    <definedName name="_bdm.2CD73647107545BBB1BEDC445743E0F0.edm" hidden="1">#REF!</definedName>
    <definedName name="_bdm.2CF5E31AAC66441DB129A3CBD6A24965.edm" localSheetId="0" hidden="1">#REF!</definedName>
    <definedName name="_bdm.2CF5E31AAC66441DB129A3CBD6A24965.edm" hidden="1">#REF!</definedName>
    <definedName name="_bdm.2D3ED91B0D414F248586145BD08192EC.edm" localSheetId="0" hidden="1">#REF!</definedName>
    <definedName name="_bdm.2D3ED91B0D414F248586145BD08192EC.edm" hidden="1">#REF!</definedName>
    <definedName name="_bdm.2E7C5EEA604C4346BD7D03C64D2A610E.edm" localSheetId="0" hidden="1">#REF!</definedName>
    <definedName name="_bdm.2E7C5EEA604C4346BD7D03C64D2A610E.edm" hidden="1">#REF!</definedName>
    <definedName name="_bdm.302F5FB27D9549ECA43C0A77278DCA06.edm" hidden="1">[56]ANEN!$1:$1048576</definedName>
    <definedName name="_bdm.31008831FCFB40B9B2F6F2C433720EE2.edm" hidden="1">[69]Operating_Metrics!$1:$1048576</definedName>
    <definedName name="_bdm.316CB69A5349467DBF24C32C2691F41A.edm" localSheetId="0" hidden="1">#REF!</definedName>
    <definedName name="_bdm.316CB69A5349467DBF24C32C2691F41A.edm" hidden="1">#REF!</definedName>
    <definedName name="_bdm.31C3DDF6769B45D79C04734A38813379.edm" hidden="1">'[70]Chart 1'!$1:$1048576</definedName>
    <definedName name="_bdm.32BF8D7EE4DB4F998B1F7DE83EF3D16E.edm" localSheetId="0" hidden="1">#REF!</definedName>
    <definedName name="_bdm.32BF8D7EE4DB4F998B1F7DE83EF3D16E.edm" hidden="1">#REF!</definedName>
    <definedName name="_bdm.3310AA46D360456B9021DA24B90E5367.edm" hidden="1">#N/A</definedName>
    <definedName name="_bdm.33CDE157ABE641B29B9FFD0C0F88F6AE.edm" localSheetId="0" hidden="1">#REF!</definedName>
    <definedName name="_bdm.33CDE157ABE641B29B9FFD0C0F88F6AE.edm" hidden="1">#REF!</definedName>
    <definedName name="_bdm.33F283FC495442FD9AD0AE70D6C11DAF.edm" localSheetId="0" hidden="1">#REF!</definedName>
    <definedName name="_bdm.33F283FC495442FD9AD0AE70D6C11DAF.edm" hidden="1">#REF!</definedName>
    <definedName name="_bdm.348D3F127D994AFF8EBD1217245266A9.edm" hidden="1">'[71]M-WAVE'!$1:$1048576</definedName>
    <definedName name="_bdm.3509257FC078446E9053A7DA572841F9.edm" localSheetId="0" hidden="1">#REF!</definedName>
    <definedName name="_bdm.3509257FC078446E9053A7DA572841F9.edm" hidden="1">#REF!</definedName>
    <definedName name="_bdm.36CE1A98C5114A5FB1368DAE9DC7CDA2.edm" localSheetId="0" hidden="1">#REF!</definedName>
    <definedName name="_bdm.36CE1A98C5114A5FB1368DAE9DC7CDA2.edm" hidden="1">#REF!</definedName>
    <definedName name="_bdm.36E1A130E9C045FC8011DDE2B7742B64.edm" hidden="1">'[64]TBU spend graphs'!$1:$1048576</definedName>
    <definedName name="_bdm.387A15B03C7C4EA5BD14433DE7CE0CC5.edm" hidden="1">'[68]Transaction Overview'!$1:$1048576</definedName>
    <definedName name="_bdm.38A4179D7A8D449DA58B1633BE458FF8.edm" localSheetId="0" hidden="1">#REF!</definedName>
    <definedName name="_bdm.38A4179D7A8D449DA58B1633BE458FF8.edm" hidden="1">#REF!</definedName>
    <definedName name="_bdm.38A669C8261F4582AF13E1A90B8F009C.edm" hidden="1">'[49]Map Rider'!$1:$1048576</definedName>
    <definedName name="_bdm.39108097BDF844F98C07B5C882C4483E.edm" hidden="1">'[67]Directed Electronics'!$1:$1048576</definedName>
    <definedName name="_bdm.39C076DDFCD04004872F42564BA2E7B9.edm" localSheetId="0" hidden="1">#REF!</definedName>
    <definedName name="_bdm.39C076DDFCD04004872F42564BA2E7B9.edm" hidden="1">#REF!</definedName>
    <definedName name="_bdm.39CC1DBD7E9B478EB40914A3ABA04CC0.edm" hidden="1">[67]Accuride!$1:$1048576</definedName>
    <definedName name="_bdm.3A357D94906A41F6A80E3C4BFB981980.edm" hidden="1">'[64]Systems Profitability'!$1:$1048576</definedName>
    <definedName name="_bdm.3B04F435E07E4C91876405C910CF550B.edm" localSheetId="0" hidden="1">#REF!</definedName>
    <definedName name="_bdm.3B04F435E07E4C91876405C910CF550B.edm" hidden="1">#REF!</definedName>
    <definedName name="_bdm.3BF02697DA304138918568B20CFDB4B0.edm" localSheetId="0" hidden="1">#REF!</definedName>
    <definedName name="_bdm.3BF02697DA304138918568B20CFDB4B0.edm" hidden="1">#REF!</definedName>
    <definedName name="_bdm.3D7C8201A83E4225903996606F578895.edm" hidden="1" xml:space="preserve">        '[55]Sources and Uses'!$1:$1048576</definedName>
    <definedName name="_bdm.3DCDD90830DB40109B56A5D7EC849FD4.edm" localSheetId="0" hidden="1">#REF!</definedName>
    <definedName name="_bdm.3DCDD90830DB40109B56A5D7EC849FD4.edm" hidden="1">#REF!</definedName>
    <definedName name="_bdm.3E3E79B3FDD2428B952C36C9867A8DE2.edm" localSheetId="0" hidden="1">#REF!</definedName>
    <definedName name="_bdm.3E3E79B3FDD2428B952C36C9867A8DE2.edm" hidden="1">#REF!</definedName>
    <definedName name="_bdm.3E64E24C21D247319B7F54BDAE893564.edm" localSheetId="0" hidden="1">#REF!</definedName>
    <definedName name="_bdm.3E64E24C21D247319B7F54BDAE893564.edm" hidden="1">#REF!</definedName>
    <definedName name="_bdm.3E9E6A38B0254F18BB53EA38F2A202AB.edm" localSheetId="0" hidden="1">#REF!</definedName>
    <definedName name="_bdm.3E9E6A38B0254F18BB53EA38F2A202AB.edm" hidden="1">#REF!</definedName>
    <definedName name="_bdm.3EB9BA9F6D6D42F7B74319D52B6AC2AA.edm" hidden="1">'[56]Trans Comps'!$1:$1048576</definedName>
    <definedName name="_bdm.3F0BC381DF9D47BF8C78CB61122BC5AF.edm" localSheetId="0" hidden="1">#REF!</definedName>
    <definedName name="_bdm.3F0BC381DF9D47BF8C78CB61122BC5AF.edm" hidden="1">#REF!</definedName>
    <definedName name="_bdm.4064873b77ab442b8b7c2d61f21660f4.edm" localSheetId="0" hidden="1">#REF!</definedName>
    <definedName name="_bdm.4064873b77ab442b8b7c2d61f21660f4.edm" hidden="1">#REF!</definedName>
    <definedName name="_bdm.4069BAB083C448C19F2385315BE17BCB.edm" localSheetId="0" hidden="1">#REF!</definedName>
    <definedName name="_bdm.4069BAB083C448C19F2385315BE17BCB.edm" hidden="1">#REF!</definedName>
    <definedName name="_bdm.413D89EC9E5D46F0B7546FBE3F3B8114.edm" localSheetId="0" hidden="1">#REF!</definedName>
    <definedName name="_bdm.413D89EC9E5D46F0B7546FBE3F3B8114.edm" hidden="1">#REF!</definedName>
    <definedName name="_bdm.41A9B75934C64DDA945F42E62D35FE2B.edm" localSheetId="0" hidden="1">#REF!</definedName>
    <definedName name="_bdm.41A9B75934C64DDA945F42E62D35FE2B.edm" hidden="1">#REF!</definedName>
    <definedName name="_bdm.41EAE04BDAB447F292AAC0977EC8D026.edm" hidden="1" xml:space="preserve">        [55]Output!$1:$1048576</definedName>
    <definedName name="_bdm.42525005E78C47128B3BC767DEEBBC23.edm" hidden="1">'[49]EV-EBITDA'!$1:$1048576</definedName>
    <definedName name="_bdm.4348CDF5D9384D41AD2DEADCAEAE3248.edm" hidden="1">[67]Oshkosh!$1:$1048576</definedName>
    <definedName name="_bdm.44040E676BD5487AB1B15FF02011D07F.edm" localSheetId="0" hidden="1">#REF!</definedName>
    <definedName name="_bdm.44040E676BD5487AB1B15FF02011D07F.edm" hidden="1">#REF!</definedName>
    <definedName name="_bdm.444B2206A38A4BA69159FAD17AB98F81.edm" localSheetId="0" hidden="1">#REF!</definedName>
    <definedName name="_bdm.444B2206A38A4BA69159FAD17AB98F81.edm" hidden="1">#REF!</definedName>
    <definedName name="_bdm.446CD2E0E47D4381842941060E130161.edm" hidden="1">'[62]Institutional Ownership'!$1:$1048576</definedName>
    <definedName name="_bdm.4531A0BF890740D3ABDFD9F254DBE697.edm" localSheetId="0" hidden="1">#REF!</definedName>
    <definedName name="_bdm.4531A0BF890740D3ABDFD9F254DBE697.edm" hidden="1">#REF!</definedName>
    <definedName name="_bdm.45402AE3C02140C093C8B601791EE166.edm" localSheetId="0" hidden="1">#REF!</definedName>
    <definedName name="_bdm.45402AE3C02140C093C8B601791EE166.edm" hidden="1">#REF!</definedName>
    <definedName name="_bdm.457106FF8266412B97CB3914F0B16337.edm" localSheetId="0" hidden="1">#REF!</definedName>
    <definedName name="_bdm.457106FF8266412B97CB3914F0B16337.edm" hidden="1">#REF!</definedName>
    <definedName name="_bdm.47E87260E0C04823963C45D9CEF6DD6D.edm" localSheetId="0" hidden="1">#REF!</definedName>
    <definedName name="_bdm.47E87260E0C04823963C45D9CEF6DD6D.edm" hidden="1">#REF!</definedName>
    <definedName name="_bdm.48B8C9507E4F46979BF2DB1FA15C7605.edm" localSheetId="0" hidden="1">#REF!</definedName>
    <definedName name="_bdm.48B8C9507E4F46979BF2DB1FA15C7605.edm" hidden="1">#REF!</definedName>
    <definedName name="_bdm.49141DB005014B9A842029B989F5C304.edm" hidden="1">'[68]Historical Liquidity Analysis'!$1:$1048576</definedName>
    <definedName name="_bdm.496CEA8CB03D48B88083EF04FAEB0BC9.edm" hidden="1">[72]BuyersSellers!$1:$1048576</definedName>
    <definedName name="_bdm.4A09FB872EDC472BAA5EDCA76D5A88A6.edm" hidden="1">[51]Dana!$1:$1048576</definedName>
    <definedName name="_bdm.4A8DB79577CB4F4A99D273C27556A1A1.edm" hidden="1">'[72]Shrs Traded 6mos'!$1:$1048576</definedName>
    <definedName name="_bdm.4AD66FAFF4834F069505345F0CE5E492.edm" localSheetId="0" hidden="1">#REF!</definedName>
    <definedName name="_bdm.4AD66FAFF4834F069505345F0CE5E492.edm" hidden="1">#REF!</definedName>
    <definedName name="_bdm.4B1158A3AD5447ADA54330235363363E.edm" hidden="1">'[60]GP by Grp (U)'!$1:$1048576</definedName>
    <definedName name="_bdm.4B49747274B14FA899CA9E9BEB2C317D.edm" hidden="1">[73]Football!$1:$1048576</definedName>
    <definedName name="_bdm.4B4EFE73320A4AA392E2DAE87AD08FCC.edm" localSheetId="0" hidden="1">#REF!</definedName>
    <definedName name="_bdm.4B4EFE73320A4AA392E2DAE87AD08FCC.edm" hidden="1">#REF!</definedName>
    <definedName name="_bdm.4BE8EE38FDE1417792E381632D4EF888.edm" localSheetId="0" hidden="1">#REF!</definedName>
    <definedName name="_bdm.4BE8EE38FDE1417792E381632D4EF888.edm" hidden="1">#REF!</definedName>
    <definedName name="_bdm.4C87B574343F428DA8BD3B29525CF893.edm" localSheetId="0" hidden="1">#REF!</definedName>
    <definedName name="_bdm.4C87B574343F428DA8BD3B29525CF893.edm" hidden="1">#REF!</definedName>
    <definedName name="_bdm.4CA090F173BD4E618CF7677AFE60E99B.edm" localSheetId="0" hidden="1">#REF!</definedName>
    <definedName name="_bdm.4CA090F173BD4E618CF7677AFE60E99B.edm" hidden="1">#REF!</definedName>
    <definedName name="_bdm.4CF9A034C6A140F0861E22D0CA936017.edm" hidden="1">'[53]TEV-EBITDA'!$1:$1048576</definedName>
    <definedName name="_bdm.4DEB46382F3844C7AFCC9AC5FFED3FFF.edm" localSheetId="0" hidden="1">#REF!</definedName>
    <definedName name="_bdm.4DEB46382F3844C7AFCC9AC5FFED3FFF.edm" hidden="1">#REF!</definedName>
    <definedName name="_bdm.4DEBE361D0AD4FF7A47794E9DABEB89F.edm" hidden="1">'[52]Historical PE'!$1:$1048576</definedName>
    <definedName name="_bdm.4E169E2A35FE492BA2C769B66F4190C1.edm" localSheetId="0" hidden="1">#REF!</definedName>
    <definedName name="_bdm.4E169E2A35FE492BA2C769B66F4190C1.edm" hidden="1">#REF!</definedName>
    <definedName name="_bdm.4E2D24BA67E94D9A82A834541F358CC8.edm" localSheetId="0" hidden="1">#REF!</definedName>
    <definedName name="_bdm.4E2D24BA67E94D9A82A834541F358CC8.edm" hidden="1">#REF!</definedName>
    <definedName name="_bdm.4F4D0AEE781D47D3B26F27DA4F823451.edm" hidden="1">[74]Output_List_Closed!$1:$1048576</definedName>
    <definedName name="_bdm.4F930A941FE149208548BF2A27C170BA.edm" hidden="1">'[60]OpEx Detail (I)'!$1:$1048576</definedName>
    <definedName name="_bdm.4FC0F55F3BE04F56B28AB3F5176926DA.edm" hidden="1">'[60]GP by Grp (I)'!$1:$1048576</definedName>
    <definedName name="_bdm.50BD4903B258477D8BC6F84DAFFC67FE.edm" localSheetId="0" hidden="1">#REF!</definedName>
    <definedName name="_bdm.50BD4903B258477D8BC6F84DAFFC67FE.edm" hidden="1">#REF!</definedName>
    <definedName name="_bdm.513088AAF7E14B76B99B5C40C1920E60.edm" localSheetId="0" hidden="1">#REF!</definedName>
    <definedName name="_bdm.513088AAF7E14B76B99B5C40C1920E60.edm" hidden="1">#REF!</definedName>
    <definedName name="_bdm.51C583CB7A4B442390DA9D1D444A85F2.edm" hidden="1">[49]EVcompChart!$1:$1048576</definedName>
    <definedName name="_bdm.51CA62497DA74DA69C00224891C26CBA.edm" localSheetId="0" hidden="1">#REF!</definedName>
    <definedName name="_bdm.51CA62497DA74DA69C00224891C26CBA.edm" hidden="1">#REF!</definedName>
    <definedName name="_bdm.52DEB8739B7A44E985A2944826200E6D.edm" localSheetId="0" hidden="1">#REF!</definedName>
    <definedName name="_bdm.52DEB8739B7A44E985A2944826200E6D.edm" hidden="1">#REF!</definedName>
    <definedName name="_bdm.54944DC12BDB4B34B3D5B915ED0E5FF5.edm" localSheetId="0" hidden="1">#REF!</definedName>
    <definedName name="_bdm.54944DC12BDB4B34B3D5B915ED0E5FF5.edm" hidden="1">#REF!</definedName>
    <definedName name="_bdm.54A0CAD3B80F40118CC4F8E8CBD2CACF.edm" localSheetId="0" hidden="1">#REF!</definedName>
    <definedName name="_bdm.54A0CAD3B80F40118CC4F8E8CBD2CACF.edm" hidden="1">#REF!</definedName>
    <definedName name="_bdm.571326CD84B640B0B5261DF842B2835E.edm" hidden="1">'[71]EDEN Bio'!$1:$1048576</definedName>
    <definedName name="_bdm.5842DEB3E0244393A744051D60C0014A.edm" hidden="1">'[67]American Axle'!$1:$1048576</definedName>
    <definedName name="_bdm.58EE1A81892245AE9AA2FA8AD1DF3ACE.edm" hidden="1">'[56]ANEN Stock Pr'!$1:$1048576</definedName>
    <definedName name="_bdm.59486CDE0D1146FF87C135B84704E9AD.edm" hidden="1">'[66]LBO Output'!$1:$1048576</definedName>
    <definedName name="_bdm.5A0092318182486794230D22728B6786.edm" hidden="1">'[60]OpEx Detail (U)'!$1:$1048576</definedName>
    <definedName name="_bdm.5AACF7AD313E4C12B02D4E7D83029276.edm" hidden="1">'[56]CSR Price 1yr'!$1:$1048576</definedName>
    <definedName name="_bdm.5B5AAA7216E34A2CA51A88419AB70186.edm" hidden="1">'[68]Annual Historical Financials'!$1:$1048576</definedName>
    <definedName name="_bdm.5BC0FCF976C94ABB87C0D6E4CF620108.edm" hidden="1" xml:space="preserve">                [55]Output!$1:$1048576</definedName>
    <definedName name="_bdm.5C2F9D3C5DBE41879B417C108CC534DD.edm" localSheetId="0" hidden="1">#REF!</definedName>
    <definedName name="_bdm.5C2F9D3C5DBE41879B417C108CC534DD.edm" hidden="1">#REF!</definedName>
    <definedName name="_bdm.5C724836320547E18A3B08E94D5D009D.edm" localSheetId="0" hidden="1">#REF!</definedName>
    <definedName name="_bdm.5C724836320547E18A3B08E94D5D009D.edm" hidden="1">#REF!</definedName>
    <definedName name="_bdm.5CA2F8F941A9489DA4FED362624CADC8.edm" localSheetId="0" hidden="1">#REF!</definedName>
    <definedName name="_bdm.5CA2F8F941A9489DA4FED362624CADC8.edm" hidden="1">#REF!</definedName>
    <definedName name="_bdm.5D4C3C63A2BF4E85A2EDA7CDE92EF62B.edm" localSheetId="0" hidden="1">#REF!</definedName>
    <definedName name="_bdm.5D4C3C63A2BF4E85A2EDA7CDE92EF62B.edm" hidden="1">#REF!</definedName>
    <definedName name="_bdm.5E33EABCBE704C1EBD969EEFCE07F405.edm" hidden="1">'[49]Media Transactions'!$1:$1048576</definedName>
    <definedName name="_bdm.5E69EECCCB7B4E6592FDEE5ACBED1804.edm" localSheetId="0" hidden="1">#REF!</definedName>
    <definedName name="_bdm.5E69EECCCB7B4E6592FDEE5ACBED1804.edm" hidden="1">#REF!</definedName>
    <definedName name="_bdm.5E958B96FCAF4418B7D0845B8ECA4F31.edm" hidden="1">'[56]ANAD v TUNE'!$1:$1048576</definedName>
    <definedName name="_bdm.5EB8BD6B2AF54BD388F3C7B0707BC492.edm" localSheetId="0" hidden="1">#REF!</definedName>
    <definedName name="_bdm.5EB8BD6B2AF54BD388F3C7B0707BC492.edm" hidden="1">#REF!</definedName>
    <definedName name="_bdm.5F353F7C0FCA4839AE526B04F79BAA71.edm" localSheetId="0" hidden="1">#REF!</definedName>
    <definedName name="_bdm.5F353F7C0FCA4839AE526B04F79BAA71.edm" hidden="1">#REF!</definedName>
    <definedName name="_bdm.5FFA8D7A544A4D6AB5A2088ECD200891.edm" hidden="1">[75]Beasley!$1:$1048576</definedName>
    <definedName name="_bdm.600073646F9440D090C0E6C0948AEA7C.edm" hidden="1">'[56]Contrib (TUNE)'!$1:$1048576</definedName>
    <definedName name="_bdm.604F1673316447C38C8694228028896A.edm" localSheetId="0" hidden="1">#REF!</definedName>
    <definedName name="_bdm.604F1673316447C38C8694228028896A.edm" hidden="1">#REF!</definedName>
    <definedName name="_bdm.6090A5F1441E45FD86DFE318C4E262A2.edm" localSheetId="0" hidden="1">#REF!</definedName>
    <definedName name="_bdm.6090A5F1441E45FD86DFE318C4E262A2.edm" hidden="1">#REF!</definedName>
    <definedName name="_bdm.611DAD68E6484B8BA19FB87DAA09F380.edm" hidden="1">'[60]Chrts (''09 Rev, Agt Exp)'!$1:$1048576</definedName>
    <definedName name="_bdm.619BB932F96848DAA9B97F454448FD5C.edm" localSheetId="0" hidden="1">#REF!</definedName>
    <definedName name="_bdm.619BB932F96848DAA9B97F454448FD5C.edm" hidden="1">#REF!</definedName>
    <definedName name="_bdm.6304DCBC57764F7CBABD4433C15139A6.edm" hidden="1">[76]SOTP!$1:$1048576</definedName>
    <definedName name="_bdm.635C911DB72B44ADA5E5C2AFC4E58E98.edm" hidden="1">[77]Ownership!$1:$1048576</definedName>
    <definedName name="_bdm.644FA364CCF74F0A822C8DC4B6F5F3F3.edm" hidden="1">[67]Visteon!$1:$1048576</definedName>
    <definedName name="_bdm.647688197FBF44A499C90ED629F201F4.edm" localSheetId="0" hidden="1">#REF!</definedName>
    <definedName name="_bdm.647688197FBF44A499C90ED629F201F4.edm" hidden="1">#REF!</definedName>
    <definedName name="_bdm.66370391718546DD8F3B3904C91F7B87.edm" localSheetId="0" hidden="1">#REF!</definedName>
    <definedName name="_bdm.66370391718546DD8F3B3904C91F7B87.edm" hidden="1">#REF!</definedName>
    <definedName name="_bdm.6657B5290BF149A385F91068D9C7FC18.edm" localSheetId="0" hidden="1">#REF!</definedName>
    <definedName name="_bdm.6657B5290BF149A385F91068D9C7FC18.edm" hidden="1">#REF!</definedName>
    <definedName name="_bdm.66FA673109C8471DBA9C64F328EF5E71.edm" hidden="1" xml:space="preserve">        '[55]Sources and Uses'!$1:$1048576</definedName>
    <definedName name="_bdm.67CC3DAF1F384F2A8C2CDD7F65020DC6.edm" localSheetId="0" hidden="1">#REF!</definedName>
    <definedName name="_bdm.67CC3DAF1F384F2A8C2CDD7F65020DC6.edm" hidden="1">#REF!</definedName>
    <definedName name="_bdm.685936AC3BBB43ECB51320679913F533.edm" hidden="1">'[67]Dollar Thrifty'!$1:$1048576</definedName>
    <definedName name="_bdm.68AB37DD2D3F464FA317EA38B67E79DE.edm" localSheetId="0" hidden="1">#REF!</definedName>
    <definedName name="_bdm.68AB37DD2D3F464FA317EA38B67E79DE.edm" hidden="1">#REF!</definedName>
    <definedName name="_bdm.6A2C5268739D4204993E99607AF96980.edm" hidden="1">'[56]ValComp (Public)'!$1:$1048576</definedName>
    <definedName name="_bdm.6AC5D4C91F8F4E4F880BC19849D5BD04.edm" hidden="1">#N/A</definedName>
    <definedName name="_bdm.6B32E3B1FBC54A6D91B7BD1EF288433A.edm" localSheetId="0" hidden="1">#REF!</definedName>
    <definedName name="_bdm.6B32E3B1FBC54A6D91B7BD1EF288433A.edm" hidden="1">#REF!</definedName>
    <definedName name="_bdm.6B5603A160924FD3A2C985C2C1E38617.edm" localSheetId="0" hidden="1">#REF!</definedName>
    <definedName name="_bdm.6B5603A160924FD3A2C985C2C1E38617.edm" hidden="1">#REF!</definedName>
    <definedName name="_bdm.6B725C4FC89448AF865C7DFBCF3FC396.edm" localSheetId="0" hidden="1">#REF!</definedName>
    <definedName name="_bdm.6B725C4FC89448AF865C7DFBCF3FC396.edm" hidden="1">#REF!</definedName>
    <definedName name="_bdm.6C6D46BBA3694B17AB54D8ADA72882E3.edm" hidden="1">'[78]All Ownership'!$1:$1048576</definedName>
    <definedName name="_bdm.6CC7200AFD6E48D398CD41339FEEE03B.edm" hidden="1">[71]Allegro!$1:$1048576</definedName>
    <definedName name="_bdm.6D3362A689384A4784B6E13A5B3FB970.edm" localSheetId="0" hidden="1">#REF!</definedName>
    <definedName name="_bdm.6D3362A689384A4784B6E13A5B3FB970.edm" hidden="1">#REF!</definedName>
    <definedName name="_bdm.6D9E2E49CD3F459E9064C07425BB02D4.edm" hidden="1">'[51]Steel Profit Impact'!$1:$1048576</definedName>
    <definedName name="_bdm.6E47EF054F634A29B822F14F4D7FFA28.edm" hidden="1">'[54]Margin Matrix'!$1:$1048576</definedName>
    <definedName name="_bdm.6E597E2051B34BB395030DD4D074DA8F.edm" hidden="1">'[60]Chrts (''10 Rev, Agt Exp)'!$1:$1048576</definedName>
    <definedName name="_bdm.6FBDA961447C423A890680136A9B97C2.edm" hidden="1">'[56]TUNE FINANCIALS'!$1:$1048576</definedName>
    <definedName name="_bdm.6FEC0566BAFB4B08AF34E10941D6DF2D.edm" hidden="1">'[56]Contrib (ANEN)'!$1:$1048576</definedName>
    <definedName name="_bdm.71FBDC0B1CF14379B6B5129155A52CE9.edm" hidden="1">[53]Segment!$1:$1048576</definedName>
    <definedName name="_bdm.7203065C6A2E40F9B8F7CB21A0915981.edm" localSheetId="0" hidden="1">#REF!</definedName>
    <definedName name="_bdm.7203065C6A2E40F9B8F7CB21A0915981.edm" hidden="1">#REF!</definedName>
    <definedName name="_bdm.723535575C19495D88012754C838A94E.edm" hidden="1">[79]BHS!$1:$1048576</definedName>
    <definedName name="_bdm.7378CF0BAB204A9DA68D24DC49B8923C.edm" localSheetId="0" hidden="1">#REF!</definedName>
    <definedName name="_bdm.7378CF0BAB204A9DA68D24DC49B8923C.edm" hidden="1">#REF!</definedName>
    <definedName name="_bdm.739FF18B64784DBB8FB754B1DFCCC0B4.edm" hidden="1">[80]Sheet2!$1:$1048576</definedName>
    <definedName name="_bdm.741A1F5C8AC449E3B1B1DD9169561CBD.edm" localSheetId="0" hidden="1">#REF!</definedName>
    <definedName name="_bdm.741A1F5C8AC449E3B1B1DD9169561CBD.edm" hidden="1">#REF!</definedName>
    <definedName name="_bdm.74512F4853314054ACA64A4AABE9561B.edm" hidden="1">'[77]Summary Financials'!$1:$1048576</definedName>
    <definedName name="_bdm.74598245F66D4F0FA31370060F99C4D3.edm" localSheetId="0" hidden="1">#REF!</definedName>
    <definedName name="_bdm.74598245F66D4F0FA31370060F99C4D3.edm" hidden="1">#REF!</definedName>
    <definedName name="_bdm.7504B41EAC2E478AB66365AEEA28B6B1.edm" hidden="1">'[60]Iowa IS Detailed'!$1:$1048576</definedName>
    <definedName name="_bdm.75196F412D9642FD8452C6B878A0EC00.edm" localSheetId="0" hidden="1">#REF!</definedName>
    <definedName name="_bdm.75196F412D9642FD8452C6B878A0EC00.edm" hidden="1">#REF!</definedName>
    <definedName name="_bdm.75E15443161440D8B0C87505A35D9E4B.edm" localSheetId="0" hidden="1">#REF!</definedName>
    <definedName name="_bdm.75E15443161440D8B0C87505A35D9E4B.edm" hidden="1">#REF!</definedName>
    <definedName name="_bdm.76000E5313D645DD9C5FAFC9AAFFC491.edm" hidden="1">#N/A</definedName>
    <definedName name="_bdm.7693C24B3849486AA847B3D76890FE86.edm" localSheetId="0" hidden="1">#REF!</definedName>
    <definedName name="_bdm.7693C24B3849486AA847B3D76890FE86.edm" hidden="1">#REF!</definedName>
    <definedName name="_bdm.770F4129AFD74E199299FB436BA97822.edm" hidden="1">'[67]Avis Budget'!$1:$1048576</definedName>
    <definedName name="_bdm.77E5CB23C3F94E8C8999FBCDC16C3AA2.edm" localSheetId="0" hidden="1">#REF!</definedName>
    <definedName name="_bdm.77E5CB23C3F94E8C8999FBCDC16C3AA2.edm" hidden="1">#REF!</definedName>
    <definedName name="_bdm.78804488822445B39661E40662BABD6F.edm" localSheetId="0" hidden="1">#REF!</definedName>
    <definedName name="_bdm.78804488822445B39661E40662BABD6F.edm" hidden="1">#REF!</definedName>
    <definedName name="_bdm.78B1D9F4C02E46C38B4DA478276F2FD1.edm" localSheetId="0" hidden="1">#REF!</definedName>
    <definedName name="_bdm.78B1D9F4C02E46C38B4DA478276F2FD1.edm" hidden="1">#REF!</definedName>
    <definedName name="_bdm.793A6ED2C2A44AB782BC0C786B2F4FED.edm" localSheetId="0" hidden="1">#REF!</definedName>
    <definedName name="_bdm.793A6ED2C2A44AB782BC0C786B2F4FED.edm" hidden="1">#REF!</definedName>
    <definedName name="_bdm.794700BD99F64B989927A0F651D2C18C.edm" localSheetId="0" hidden="1">#REF!</definedName>
    <definedName name="_bdm.794700BD99F64B989927A0F651D2C18C.edm" hidden="1">#REF!</definedName>
    <definedName name="_bdm.7B026278B8104BCDA431BDABA5DC42D6.edm" localSheetId="0" hidden="1">#REF!</definedName>
    <definedName name="_bdm.7B026278B8104BCDA431BDABA5DC42D6.edm" hidden="1">#REF!</definedName>
    <definedName name="_bdm.7B0D131E27C74EDEA1BCC440B3895AAB.edm" hidden="1" xml:space="preserve">        '[55]Sources and Uses'!$1:$1048576</definedName>
    <definedName name="_bdm.7B0E8BC053264C19A9E8DB3A976B4C6E.edm" hidden="1">'[49]Shrs Traded 1yr'!$1:$1048576</definedName>
    <definedName name="_bdm.7B8963BE59FD4B998440151616272CD4.edm" hidden="1">'[60]Agnt Hdct (I)'!$1:$1048576</definedName>
    <definedName name="_bdm.7C64725BD02F4392A4F603A0FA322D77.edm" localSheetId="0" hidden="1">#REF!</definedName>
    <definedName name="_bdm.7C64725BD02F4392A4F603A0FA322D77.edm" hidden="1">#REF!</definedName>
    <definedName name="_bdm.7CE96D54823947E9B6E4D876FA8D4CC6.edm" hidden="1">[49]Shareholders!$1:$1048576</definedName>
    <definedName name="_bdm.7D1B6131CE644BDC8BEAA6BA56959A96.edm" localSheetId="0" hidden="1">#REF!</definedName>
    <definedName name="_bdm.7D1B6131CE644BDC8BEAA6BA56959A96.edm" hidden="1">#REF!</definedName>
    <definedName name="_bdm.7D30C1B3B7AE48118CBC038788854298.edm" hidden="1">'[68] Bridge'!$IV$1</definedName>
    <definedName name="_bdm.7D8076B30BE24BFEB14F496540816CA6.edm" localSheetId="0" hidden="1">#REF!</definedName>
    <definedName name="_bdm.7D8076B30BE24BFEB14F496540816CA6.edm" hidden="1">#REF!</definedName>
    <definedName name="_bdm.7E1F869AD2E2493A8E3723BF028DB57F.edm" localSheetId="0" hidden="1">#REF!</definedName>
    <definedName name="_bdm.7E1F869AD2E2493A8E3723BF028DB57F.edm" hidden="1">#REF!</definedName>
    <definedName name="_bdm.7EEC3D8E756748CF9190BBD497BDB22F.edm" localSheetId="0" hidden="1">#REF!</definedName>
    <definedName name="_bdm.7EEC3D8E756748CF9190BBD497BDB22F.edm" hidden="1">#REF!</definedName>
    <definedName name="_bdm.811E95DE9AC649348F493475D072DDC4.edm" hidden="1">[81]Shareholders!$1:$1048576</definedName>
    <definedName name="_bdm.822B60B824C14427AED4186AFD1C1E9D.edm" localSheetId="0" hidden="1">#REF!</definedName>
    <definedName name="_bdm.822B60B824C14427AED4186AFD1C1E9D.edm" hidden="1">#REF!</definedName>
    <definedName name="_bdm.827E41FA525B45D7B9F2E4A8EE7DB11E.edm" hidden="1">'[67]Affinia Bond'!$1:$1048576</definedName>
    <definedName name="_bdm.82C4288BA67947C88ED7AA785A5AECD9.edm" localSheetId="0" hidden="1">#REF!</definedName>
    <definedName name="_bdm.82C4288BA67947C88ED7AA785A5AECD9.edm" hidden="1">#REF!</definedName>
    <definedName name="_bdm.82C7DCE5F2704FE691E2FB9DC529502C.edm" localSheetId="2" hidden="1">#REF!</definedName>
    <definedName name="_bdm.82C7DCE5F2704FE691E2FB9DC529502C.edm" localSheetId="0" hidden="1">#REF!</definedName>
    <definedName name="_bdm.82C7DCE5F2704FE691E2FB9DC529502C.edm" hidden="1">#REF!</definedName>
    <definedName name="_bdm.83F12F3137A94F56AD9B9D6121970638.edm" hidden="1">[82]AVP!$1:$1048576</definedName>
    <definedName name="_bdm.845E0203939945468D317DBE4773DD0C.edm" hidden="1">'[83]Valuation and Shareholders'!$1:$1048576</definedName>
    <definedName name="_bdm.8461E7EC5D8140BFB21546A0B86C6C06.edm" hidden="1">'[64]TBU Large Cap Restruc'!$1:$1048576</definedName>
    <definedName name="_bdm.85AC0735DDFF486EA5FF6738E96F685C.edm" localSheetId="0" hidden="1">#REF!</definedName>
    <definedName name="_bdm.85AC0735DDFF486EA5FF6738E96F685C.edm" hidden="1">#REF!</definedName>
    <definedName name="_bdm.85FF2CF41DB744ABB4DC9320EF71EC4D.edm" localSheetId="0" hidden="1">#REF!</definedName>
    <definedName name="_bdm.85FF2CF41DB744ABB4DC9320EF71EC4D.edm" hidden="1">#REF!</definedName>
    <definedName name="_bdm.8651990A248E440FAB630A60BAD5F6C2.edm" localSheetId="0" hidden="1">#REF!</definedName>
    <definedName name="_bdm.8651990A248E440FAB630A60BAD5F6C2.edm" hidden="1">#REF!</definedName>
    <definedName name="_bdm.875CD884ED294FE0BD9BEAC90F96D304.edm" localSheetId="0" hidden="1">#REF!</definedName>
    <definedName name="_bdm.875CD884ED294FE0BD9BEAC90F96D304.edm" hidden="1">#REF!</definedName>
    <definedName name="_bdm.887250B3F29E4F838EBA5A1CA6B59181.edm" localSheetId="0" hidden="1">#REF!</definedName>
    <definedName name="_bdm.887250B3F29E4F838EBA5A1CA6B59181.edm" hidden="1">#REF!</definedName>
    <definedName name="_bdm.887ED3D623C541A2AA574C43B683326E.edm" localSheetId="0" hidden="1">#REF!</definedName>
    <definedName name="_bdm.887ED3D623C541A2AA574C43B683326E.edm" hidden="1">#REF!</definedName>
    <definedName name="_bdm.88D73C50935644669F0F2649C4E6F43E.edm" hidden="1">[67]Hertz!$1:$1048576</definedName>
    <definedName name="_bdm.8951BFC0F228479EB81AE132D7B0B862.edm" hidden="1">'[54]Price Graph'!$1:$1048576</definedName>
    <definedName name="_bdm.8A9EF62B1514435ABD5060EC8068384F.edm" localSheetId="0" hidden="1">#REF!</definedName>
    <definedName name="_bdm.8A9EF62B1514435ABD5060EC8068384F.edm" hidden="1">#REF!</definedName>
    <definedName name="_bdm.8BE1981F496047458DA87F41625501E0.edm" hidden="1">[56]Syn!$1:$1048576</definedName>
    <definedName name="_bdm.8D4535B5D810457FAC149BCC14766679.edm" localSheetId="0" hidden="1">#REF!</definedName>
    <definedName name="_bdm.8D4535B5D810457FAC149BCC14766679.edm" hidden="1">#REF!</definedName>
    <definedName name="_bdm.8DFCB565E2C645B98D3B1F0C9CC6208A.edm" localSheetId="0" hidden="1">#REF!</definedName>
    <definedName name="_bdm.8DFCB565E2C645B98D3B1F0C9CC6208A.edm" hidden="1">#REF!</definedName>
    <definedName name="_bdm.8E283CE5A6B74CC38F899133E93E640A.edm" localSheetId="0" hidden="1">#REF!</definedName>
    <definedName name="_bdm.8E283CE5A6B74CC38F899133E93E640A.edm" hidden="1">#REF!</definedName>
    <definedName name="_bdm.8E6B5D395AAB478DA06252FA5629EA73.edm" localSheetId="0" hidden="1">#REF!</definedName>
    <definedName name="_bdm.8E6B5D395AAB478DA06252FA5629EA73.edm" hidden="1">#REF!</definedName>
    <definedName name="_bdm.8EC3E1C0E94444C2991FF80AC26597B1.edm" hidden="1">[67]Noble!$1:$1048576</definedName>
    <definedName name="_bdm.8EE776B1C39D4BE989F3A99BD08C8FF0.edm" hidden="1">'[54]RECENT IPO'!$1:$1048576</definedName>
    <definedName name="_bdm.91A7AFC41C8148B3860B135C03DAED8B.edm" localSheetId="0" hidden="1">#REF!</definedName>
    <definedName name="_bdm.91A7AFC41C8148B3860B135C03DAED8B.edm" hidden="1">#REF!</definedName>
    <definedName name="_bdm.931B398E9C4B4FAAB1503450018FE3BF.edm" localSheetId="0" hidden="1">#REF!</definedName>
    <definedName name="_bdm.931B398E9C4B4FAAB1503450018FE3BF.edm" hidden="1">#REF!</definedName>
    <definedName name="_bdm.9415EC9FAEFF42EA9C041EFBEF7EC86D.edm" hidden="1">'[56]Bench Analysis'!$1:$1048576</definedName>
    <definedName name="_bdm.9495357236BC4285BECC60C54162930E.edm" localSheetId="0" hidden="1">#REF!</definedName>
    <definedName name="_bdm.9495357236BC4285BECC60C54162930E.edm" hidden="1">#REF!</definedName>
    <definedName name="_bdm.94A397964C304F0DA85EE84F8D0FC598.edm" localSheetId="0" hidden="1">#REF!</definedName>
    <definedName name="_bdm.94A397964C304F0DA85EE84F8D0FC598.edm" hidden="1">#REF!</definedName>
    <definedName name="_bdm.94B6456F5D4B409CA61F0F782EDC9EA6.edm" hidden="1">[67]Lear!$1:$1048576</definedName>
    <definedName name="_bdm.956D97D81225405FA4C8E3BCCA9FD54B.edm" hidden="1">[63]LBO!$1:$1048576</definedName>
    <definedName name="_bdm.95927D0ACAAE42178304A1CCBA345582.edm" hidden="1">'[60]2010 Syn'!$1:$1048576</definedName>
    <definedName name="_bdm.95A9A999D1EF4427981AC539DFF1D2BF.edm" localSheetId="0" hidden="1">#REF!</definedName>
    <definedName name="_bdm.95A9A999D1EF4427981AC539DFF1D2BF.edm" hidden="1">#REF!</definedName>
    <definedName name="_bdm.95DDB134A9554193999C8B0FC030162E.edm" hidden="1">'[70]Table 1'!$1:$1048576</definedName>
    <definedName name="_bdm.964DBD4A6DF0473D89DF12DE74818FDC.edm" localSheetId="0" hidden="1">#REF!</definedName>
    <definedName name="_bdm.964DBD4A6DF0473D89DF12DE74818FDC.edm" hidden="1">#REF!</definedName>
    <definedName name="_bdm.96AAA9EB87844BE8A78971A44CB1A4E7.edm" hidden="1" xml:space="preserve">        [55]Output!$1:$1048576</definedName>
    <definedName name="_bdm.97189646042F48C09827531DA43D9B7D.edm" localSheetId="0" hidden="1">#REF!</definedName>
    <definedName name="_bdm.97189646042F48C09827531DA43D9B7D.edm" hidden="1">#REF!</definedName>
    <definedName name="_bdm.97A6950DDCCE4E1289EB2456D5185B88.edm" hidden="1">'[54]Total Addressable Market'!$1:$1048576</definedName>
    <definedName name="_bdm.97EDD35959644018A8D34F67D3609A01.edm" hidden="1">'[54]Optical Components CAGR'!$1:$1048576</definedName>
    <definedName name="_bdm.98334DAF9DD94ECDA89791C7D9EF45DC.edm" localSheetId="0" hidden="1">#REF!</definedName>
    <definedName name="_bdm.98334DAF9DD94ECDA89791C7D9EF45DC.edm" hidden="1">#REF!</definedName>
    <definedName name="_bdm.98D988F13B6B488499C1227FB3CD6F12.edm" hidden="1">'[60]IS (Norm)'!$1:$1048576</definedName>
    <definedName name="_bdm.9952B504292548508F2B744D8FB54F18.edm" localSheetId="0" hidden="1">#REF!</definedName>
    <definedName name="_bdm.9952B504292548508F2B744D8FB54F18.edm" hidden="1">#REF!</definedName>
    <definedName name="_bdm.99BB0DC78BFD4A97A0BC7E1FEA5687C0.edm" hidden="1">'[68] Bridge'!$IV$1</definedName>
    <definedName name="_bdm.9A26CB8CE20049E4ACB48D8C10DDC263.edm" hidden="1" xml:space="preserve">        '[55]Sources and Uses'!$1:$1048576</definedName>
    <definedName name="_bdm.9A83246D878E4EABA3C0EB3A716BB88E.edm" hidden="1">[49]BuyersSellers!$1:$1048576</definedName>
    <definedName name="_bdm.9AD008A5AFE1475892A544DA45418392.edm" localSheetId="0" hidden="1">#REF!</definedName>
    <definedName name="_bdm.9AD008A5AFE1475892A544DA45418392.edm" hidden="1">#REF!</definedName>
    <definedName name="_bdm.9ADE874B50BE4B0D8D9DE67AD8B5B0E1.edm" hidden="1">'[62]Shares Traded'!$1:$1048576</definedName>
    <definedName name="_bdm.9C58DEACBC444A509880B0B9086843CD.edm" hidden="1">#N/A</definedName>
    <definedName name="_bdm.9DFAD3700F9E4DFAAD3CF01E2124C525.edm" localSheetId="0" hidden="1">#REF!</definedName>
    <definedName name="_bdm.9DFAD3700F9E4DFAAD3CF01E2124C525.edm" hidden="1">#REF!</definedName>
    <definedName name="_bdm.9E2A37BE88DE45C184E145B51DDE56C0.edm" hidden="1">'[84]Output (2)'!$1:$1048576</definedName>
    <definedName name="_bdm.9E97342CBC5346899C77CC4115A61D61.edm" hidden="1">[49]ANR!$1:$1048576</definedName>
    <definedName name="_bdm.9F0252780E654B45930895EDF654058F.edm" localSheetId="0" hidden="1">#REF!</definedName>
    <definedName name="_bdm.9F0252780E654B45930895EDF654058F.edm" hidden="1">#REF!</definedName>
    <definedName name="_bdm.9F104B496EBF47A6ADFE5D015319994D.edm" localSheetId="0" hidden="1">#REF!</definedName>
    <definedName name="_bdm.9F104B496EBF47A6ADFE5D015319994D.edm" hidden="1">#REF!</definedName>
    <definedName name="_bdm.9FBCC7692FCA44298487E8EA2EA37554.edm" localSheetId="0" hidden="1">#REF!</definedName>
    <definedName name="_bdm.9FBCC7692FCA44298487E8EA2EA37554.edm" hidden="1">#REF!</definedName>
    <definedName name="_bdm.9FF87A4F187841A5BC157D689CF32ACE.edm" hidden="1">'[57]A.D.'!$1:$1048576</definedName>
    <definedName name="_bdm.A0DD5966C2D941E48917C25911DBF659.edm" hidden="1">'[56]Path to Profit'!$1:$1048576</definedName>
    <definedName name="_bdm.A148454F885246CCB2F1B82575D5DB4D.edm" localSheetId="0" hidden="1">#REF!</definedName>
    <definedName name="_bdm.A148454F885246CCB2F1B82575D5DB4D.edm" hidden="1">#REF!</definedName>
    <definedName name="_bdm.A348B8ABC6D24EFCA3CC6D4AA15F95E8.edm" hidden="1">'[79]Share price'!$1:$1048576</definedName>
    <definedName name="_bdm.A4EB98F03C93499DAC1C523ED1FCFBD5.edm" localSheetId="0" hidden="1">#REF!</definedName>
    <definedName name="_bdm.A4EB98F03C93499DAC1C523ED1FCFBD5.edm" hidden="1">#REF!</definedName>
    <definedName name="_bdm.A53D136E7D3A4C20ACE0F6E5052DF025.edm" hidden="1">'[53]Valuation Table'!$1:$1048576</definedName>
    <definedName name="_bdm.A6732200B7CF49DF880F244B3C2558F1.edm" localSheetId="0" hidden="1">#REF!</definedName>
    <definedName name="_bdm.A6732200B7CF49DF880F244B3C2558F1.edm" hidden="1">#REF!</definedName>
    <definedName name="_bdm.A81A94FE435A43A1B0D1710DE48474B5.edm" localSheetId="0" hidden="1">#REF!</definedName>
    <definedName name="_bdm.A81A94FE435A43A1B0D1710DE48474B5.edm" hidden="1">#REF!</definedName>
    <definedName name="_bdm.A8365AAC5CAC4CE886FF12CBDDE3DB8C.edm" localSheetId="0" hidden="1">#REF!</definedName>
    <definedName name="_bdm.A8365AAC5CAC4CE886FF12CBDDE3DB8C.edm" hidden="1">#REF!</definedName>
    <definedName name="_bdm.A85AE38639FA4720870FC07DF11F7FEF.edm" localSheetId="0" hidden="1">#REF!</definedName>
    <definedName name="_bdm.A85AE38639FA4720870FC07DF11F7FEF.edm" hidden="1">#REF!</definedName>
    <definedName name="_bdm.AA8871FC8A4F45C099FFDD84DAAE3215.edm" hidden="1">#N/A</definedName>
    <definedName name="_bdm.AAE5CE73C72249C4993E22CDC7CF687F.edm" localSheetId="0" hidden="1">#REF!</definedName>
    <definedName name="_bdm.AAE5CE73C72249C4993E22CDC7CF687F.edm" hidden="1">#REF!</definedName>
    <definedName name="_bdm.AC161CC4969243208335AD04AEE1FAFE.edm" hidden="1">[56]OCLR!$1:$1048576</definedName>
    <definedName name="_bdm.AC2960E8CB88405AA86AEC59A7B7F16E.edm" localSheetId="0" hidden="1">#REF!</definedName>
    <definedName name="_bdm.AC2960E8CB88405AA86AEC59A7B7F16E.edm" hidden="1">#REF!</definedName>
    <definedName name="_bdm.AD9284B682C242EB8B9B344083C2F5C5.edm" hidden="1">[82]DCF!$1:$1048576</definedName>
    <definedName name="_bdm.ADA92FC6FFD645C492E16DD4F0C28F68.edm" hidden="1">[56]TUNE!$1:$1048576</definedName>
    <definedName name="_bdm.AEC6EEE0DC7243068768621FCA46C393.edm" localSheetId="0" hidden="1">#REF!</definedName>
    <definedName name="_bdm.AEC6EEE0DC7243068768621FCA46C393.edm" hidden="1">#REF!</definedName>
    <definedName name="_bdm.AEF32E3215A3405B943C90B538253D40.edm" hidden="1">'[49]IndexChart(6M)'!$1:$1048576</definedName>
    <definedName name="_bdm.AF10BA963A224D28B54098C72425C75B.edm" localSheetId="0" hidden="1">#REF!</definedName>
    <definedName name="_bdm.AF10BA963A224D28B54098C72425C75B.edm" hidden="1">#REF!</definedName>
    <definedName name="_bdm.AFF20D07C897437EBDC1EA1643088C39.edm" localSheetId="0" hidden="1">#REF!</definedName>
    <definedName name="_bdm.AFF20D07C897437EBDC1EA1643088C39.edm" hidden="1">#REF!</definedName>
    <definedName name="_bdm.B03F1ED67E6242FDBC07FF598526345C.edm" localSheetId="0" hidden="1">#REF!</definedName>
    <definedName name="_bdm.B03F1ED67E6242FDBC07FF598526345C.edm" hidden="1">#REF!</definedName>
    <definedName name="_bdm.B0CD2337202740E98B2B6F99AF3BD25B.edm" localSheetId="0" hidden="1">#REF!</definedName>
    <definedName name="_bdm.B0CD2337202740E98B2B6F99AF3BD25B.edm" hidden="1">#REF!</definedName>
    <definedName name="_bdm.B12D5F3180BF46599C3636E05F73C082.edm" localSheetId="0" hidden="1">#REF!</definedName>
    <definedName name="_bdm.B12D5F3180BF46599C3636E05F73C082.edm" hidden="1">#REF!</definedName>
    <definedName name="_bdm.B171F81A9FB64DDE99478CFF188A4B42.edm" hidden="1">'[56]Tech M&amp;A Deals'!$1:$1048576</definedName>
    <definedName name="_bdm.B174496458DE498FA9F0131D83479D8D.edm" localSheetId="0" hidden="1">#REF!</definedName>
    <definedName name="_bdm.B174496458DE498FA9F0131D83479D8D.edm" hidden="1">#REF!</definedName>
    <definedName name="_bdm.B1A15EC2EC924D66BCF07B8EA5836E71.edm" localSheetId="0" hidden="1">#REF!</definedName>
    <definedName name="_bdm.B1A15EC2EC924D66BCF07B8EA5836E71.edm" hidden="1">#REF!</definedName>
    <definedName name="_bdm.B1F294943C90414CAB17042941D1EA40.edm" hidden="1">'[66]Summary Financial Output'!$1:$1048576</definedName>
    <definedName name="_bdm.B296C550B3B04761BE7BC7E68C98FAEB.edm" localSheetId="0" hidden="1">#REF!</definedName>
    <definedName name="_bdm.B296C550B3B04761BE7BC7E68C98FAEB.edm" hidden="1">#REF!</definedName>
    <definedName name="_bdm.B2AC5947EEE841D4B0B8536E0DBBDD00.edm" localSheetId="0" hidden="1">#REF!</definedName>
    <definedName name="_bdm.B2AC5947EEE841D4B0B8536E0DBBDD00.edm" hidden="1">#REF!</definedName>
    <definedName name="_bdm.B2EF53BA457048C5AFD7D8562EEEDF22.edm" localSheetId="0" hidden="1">#REF!</definedName>
    <definedName name="_bdm.B2EF53BA457048C5AFD7D8562EEEDF22.edm" hidden="1">#REF!</definedName>
    <definedName name="_bdm.B3CCE6F0914F4C90B469223885BB2A51.edm" hidden="1">'[60]IS (PF)'!$1:$1048576</definedName>
    <definedName name="_bdm.B41D4ACA839345879EA8C0F21A25BBF1.edm" localSheetId="0" hidden="1">#REF!</definedName>
    <definedName name="_bdm.B41D4ACA839345879EA8C0F21A25BBF1.edm" hidden="1">#REF!</definedName>
    <definedName name="_bdm.B6844972EF3F42D0AB18B1571666C4E7.edm" localSheetId="0" hidden="1">#REF!</definedName>
    <definedName name="_bdm.B6844972EF3F42D0AB18B1571666C4E7.edm" hidden="1">#REF!</definedName>
    <definedName name="_bdm.B7823143A3A34C9088B95FA3AE357C75.edm" hidden="1">[59]Output!$1:$1048576</definedName>
    <definedName name="_bdm.B7ACEBB15C8B444DBDCFEDF3D56AD28D.edm" hidden="1">'[66]Bad Debt Charts'!$1:$1048576</definedName>
    <definedName name="_bdm.B84C8B58F394471EA0F38A927AA12152.edm" localSheetId="0" hidden="1">#REF!</definedName>
    <definedName name="_bdm.B84C8B58F394471EA0F38A927AA12152.edm" hidden="1">#REF!</definedName>
    <definedName name="_bdm.B88B4DF0770046D1A5C4377EA1EEA0AF.edm" hidden="1">'[69]Quarterly Performance'!$1:$1048576</definedName>
    <definedName name="_bdm.B8DD578BCFE5411A90562E0C964E01FB.edm" localSheetId="0" hidden="1">#REF!</definedName>
    <definedName name="_bdm.B8DD578BCFE5411A90562E0C964E01FB.edm" hidden="1">#REF!</definedName>
    <definedName name="_bdm.B92E826B1D914EB38BFE649665E36105.edm" localSheetId="0" hidden="1">#REF!</definedName>
    <definedName name="_bdm.B92E826B1D914EB38BFE649665E36105.edm" hidden="1">#REF!</definedName>
    <definedName name="_bdm.B9BD3169CB194BD7B8C6A227195E02E6.edm" hidden="1">[60]Benefits!$1:$1048576</definedName>
    <definedName name="_bdm.B9F6D4A97E644AE4AACF1906670840F1.edm" hidden="1">'[83]CRO Market Segments'!$1:$1048576</definedName>
    <definedName name="_bdm.BA19966140FD40DC81742D011D0E3945.edm" hidden="1">[77]AVP!$1:$1048576</definedName>
    <definedName name="_bdm.BA4496179FE74C6BB15AEB2280A71815.edm" hidden="1">'[60]IS (U)'!$1:$1048576</definedName>
    <definedName name="_bdm.BAB13DEEE20E425C9E41E4E51655BF46.edm" hidden="1">'[68]Quarterly Amortization Analysis'!$1:$1048576</definedName>
    <definedName name="_bdm.BB158240E7EF44349A06940C06F79083.edm" localSheetId="0" hidden="1">#REF!</definedName>
    <definedName name="_bdm.BB158240E7EF44349A06940C06F79083.edm" hidden="1">#REF!</definedName>
    <definedName name="_bdm.BB2BA3AD64A34DD8B213229B25165EA8.edm" localSheetId="0" hidden="1">#REF!</definedName>
    <definedName name="_bdm.BB2BA3AD64A34DD8B213229B25165EA8.edm" hidden="1">#REF!</definedName>
    <definedName name="_bdm.BB45B1C85EA9475792E158FBCA97B574.edm" localSheetId="0" hidden="1">#REF!</definedName>
    <definedName name="_bdm.BB45B1C85EA9475792E158FBCA97B574.edm" hidden="1">#REF!</definedName>
    <definedName name="_bdm.BC4749E2311D487FADC6F091FA7590EF.edm" hidden="1">'[77]Chart 1 Data'!$1:$1048576</definedName>
    <definedName name="_bdm.BC48B1B9591847CFAEED280D33865E51.edm" localSheetId="0" hidden="1">#REF!</definedName>
    <definedName name="_bdm.BC48B1B9591847CFAEED280D33865E51.edm" hidden="1">#REF!</definedName>
    <definedName name="_bdm.BCBDF3EBB1E94F37840F1D3036E76449.edm" localSheetId="0" hidden="1">#REF!</definedName>
    <definedName name="_bdm.BCBDF3EBB1E94F37840F1D3036E76449.edm" hidden="1">#REF!</definedName>
    <definedName name="_bdm.BCFFBCDCA8E34D1D81818E32A90F65FC.edm" hidden="1">'[68]Term Sheets Final'!$1:$1048576</definedName>
    <definedName name="_bdm.BD671ABE21AE41E69FCC3160F21C1B2C.edm" localSheetId="0" hidden="1">#REF!</definedName>
    <definedName name="_bdm.BD671ABE21AE41E69FCC3160F21C1B2C.edm" hidden="1">#REF!</definedName>
    <definedName name="_bdm.BE194B2BFE2341E9BDE275C9525381BB.edm" localSheetId="0" hidden="1">#REF!</definedName>
    <definedName name="_bdm.BE194B2BFE2341E9BDE275C9525381BB.edm" hidden="1">#REF!</definedName>
    <definedName name="_bdm.BE299F0D8559477CA9347853A5297F77.edm" localSheetId="0" hidden="1">#REF!</definedName>
    <definedName name="_bdm.BE299F0D8559477CA9347853A5297F77.edm" hidden="1">#REF!</definedName>
    <definedName name="_bdm.BE57F2D7DDA2413AA224BBC0ADE630D4.edm" localSheetId="0" hidden="1">#REF!</definedName>
    <definedName name="_bdm.BE57F2D7DDA2413AA224BBC0ADE630D4.edm" hidden="1">#REF!</definedName>
    <definedName name="_bdm.BF137DC2D6714B329100965D9875EAE9.edm" localSheetId="0" hidden="1">#REF!</definedName>
    <definedName name="_bdm.BF137DC2D6714B329100965D9875EAE9.edm" hidden="1">#REF!</definedName>
    <definedName name="_bdm.BF5D9113C0254D62931BE822FE7EDDFD.edm" localSheetId="0" hidden="1">#REF!</definedName>
    <definedName name="_bdm.BF5D9113C0254D62931BE822FE7EDDFD.edm" hidden="1">#REF!</definedName>
    <definedName name="_bdm.BF632277A7FF4A51B3C0594578BFA79C.edm" hidden="1">'[64]Cable Market Riders'!$1:$1048576</definedName>
    <definedName name="_bdm.C1400822A3EB4DDBA1850EE3887F4C67.edm" hidden="1">'[62]Various Prices'!$1:$1048576</definedName>
    <definedName name="_bdm.C1D6F6ADB4524E968FF8B97D6F1E71D4.edm" localSheetId="0" hidden="1">#REF!</definedName>
    <definedName name="_bdm.C1D6F6ADB4524E968FF8B97D6F1E71D4.edm" hidden="1">#REF!</definedName>
    <definedName name="_bdm.C2CB32F5FE14439B9FA81F62BD347AFD.edm" localSheetId="0" hidden="1">#REF!</definedName>
    <definedName name="_bdm.C2CB32F5FE14439B9FA81F62BD347AFD.edm" hidden="1">#REF!</definedName>
    <definedName name="_bdm.C2F245C41CA84ABA8B5A1E1F50A76F68.edm" hidden="1">'[63]Shareholders output'!$1:$1048576</definedName>
    <definedName name="_bdm.C3209111ACBC42F4B995218016BC6631.edm" localSheetId="0" hidden="1">#REF!</definedName>
    <definedName name="_bdm.C3209111ACBC42F4B995218016BC6631.edm" hidden="1">#REF!</definedName>
    <definedName name="_bdm.C5E9184A7DE64B699E56FC06422D10DD.edm" localSheetId="0" hidden="1">#REF!</definedName>
    <definedName name="_bdm.C5E9184A7DE64B699E56FC06422D10DD.edm" hidden="1">#REF!</definedName>
    <definedName name="_bdm.C672B14A3880441F97FBEEC36D025671.edm" localSheetId="0" hidden="1">#REF!</definedName>
    <definedName name="_bdm.C672B14A3880441F97FBEEC36D025671.edm" hidden="1">#REF!</definedName>
    <definedName name="_bdm.C6BF343CACF243E5B2A6852019124E02.edm" hidden="1">'[54]Systems Consolidation'!$1:$1048576</definedName>
    <definedName name="_bdm.C6D28B142A02462AB0DA5C93CCB0D341.edm" localSheetId="0" hidden="1">#REF!</definedName>
    <definedName name="_bdm.C6D28B142A02462AB0DA5C93CCB0D341.edm" hidden="1">#REF!</definedName>
    <definedName name="_bdm.c6fdf58468b74a3a95565b12d05861fd.edm" localSheetId="0" hidden="1">#REF!</definedName>
    <definedName name="_bdm.c6fdf58468b74a3a95565b12d05861fd.edm" hidden="1">#REF!</definedName>
    <definedName name="_bdm.C7DA5031AC84427190CEF8924587F935.edm" localSheetId="0" hidden="1">#REF!</definedName>
    <definedName name="_bdm.C7DA5031AC84427190CEF8924587F935.edm" hidden="1">#REF!</definedName>
    <definedName name="_bdm.C890066CCF59499EB59D238F4AA17FD9.edm" hidden="1">'[67]United Components Bond'!$1:$1048576</definedName>
    <definedName name="_bdm.C89DEFACA29A4517A7B77420FFE3D2A7.edm" localSheetId="0" hidden="1">#REF!</definedName>
    <definedName name="_bdm.C89DEFACA29A4517A7B77420FFE3D2A7.edm" hidden="1">#REF!</definedName>
    <definedName name="_bdm.C93A77FDD2E3442D8842D10F1EC3F762.edm" localSheetId="0" hidden="1">#REF!</definedName>
    <definedName name="_bdm.C93A77FDD2E3442D8842D10F1EC3F762.edm" hidden="1">#REF!</definedName>
    <definedName name="_bdm.C966DB845BFA48DDB8DA93E21D5211A0.edm" hidden="1" xml:space="preserve">        '[55]Sources and Uses'!$1:$1048576</definedName>
    <definedName name="_bdm.C9AD4220F5E84754B4C8705317ACDBC8.edm" localSheetId="0" hidden="1">#REF!</definedName>
    <definedName name="_bdm.C9AD4220F5E84754B4C8705317ACDBC8.edm" hidden="1">#REF!</definedName>
    <definedName name="_bdm.C9FE446018B14BAB941BCAE1A976DEE9.edm" hidden="1">[54]Master!$1:$1048576</definedName>
    <definedName name="_bdm.CA3ECAF8B00D48AC8CCA113DD23C6DD1.edm" hidden="1">#N/A</definedName>
    <definedName name="_bdm.CAD1CD2B5E1E474BB1AAF6E3D308580D.edm" localSheetId="0" hidden="1">#REF!</definedName>
    <definedName name="_bdm.CAD1CD2B5E1E474BB1AAF6E3D308580D.edm" hidden="1">#REF!</definedName>
    <definedName name="_bdm.CB5244F7F95D4FD2B62375C99B6815F4.edm" hidden="1">'[62]Analyst Ratings'!$1:$1048576</definedName>
    <definedName name="_bdm.CBD8F2839DF447D3BDFBB36E5BF68893.edm" hidden="1">[69]Summary_Ind_Growth!$1:$1048576</definedName>
    <definedName name="_bdm.CC6A4FE4F2754F60937D78F63CF87828.edm" localSheetId="0" hidden="1">#REF!</definedName>
    <definedName name="_bdm.CC6A4FE4F2754F60937D78F63CF87828.edm" hidden="1">#REF!</definedName>
    <definedName name="_bdm.CC72861D14F04575ACC8E6D18197813D.edm" hidden="1">[82]LBO!$1:$1048576</definedName>
    <definedName name="_bdm.CCB85F67443047CDA78E77F1CF2556BC.edm" localSheetId="0" hidden="1">#REF!</definedName>
    <definedName name="_bdm.CCB85F67443047CDA78E77F1CF2556BC.edm" hidden="1">#REF!</definedName>
    <definedName name="_bdm.CD0045EDECDC4D989456EECB28AA4B6F.edm" hidden="1">'[77]Volume Analysis'!$1:$1048576</definedName>
    <definedName name="_bdm.CD302142EA6049BB90F5AE1F709A379D.edm" localSheetId="0" hidden="1">#REF!</definedName>
    <definedName name="_bdm.CD302142EA6049BB90F5AE1F709A379D.edm" hidden="1">#REF!</definedName>
    <definedName name="_bdm.CD77CD035E2841D18578F0E130A93DCD.edm" localSheetId="0" hidden="1">#REF!</definedName>
    <definedName name="_bdm.CD77CD035E2841D18578F0E130A93DCD.edm" hidden="1">#REF!</definedName>
    <definedName name="_bdm.CD7D27D51D30402C9A49261464540CF1.edm" hidden="1">'[64]TBU Spend bar charts'!$1:$1048576</definedName>
    <definedName name="_bdm.CE390EC354E242B7BADEB65C9FB58E7F.edm" localSheetId="0" hidden="1">#REF!</definedName>
    <definedName name="_bdm.CE390EC354E242B7BADEB65C9FB58E7F.edm" hidden="1">#REF!</definedName>
    <definedName name="_bdm.CE500B8AEC3840D78E6E9A1194F6BE3A.edm" hidden="1" xml:space="preserve">        [55]Output!$1:$1048576</definedName>
    <definedName name="_bdm.CE65F254CAD24835BD6E5693F9CB10E1.edm" hidden="1">'[49]In-Market'!$1:$1048576</definedName>
    <definedName name="_bdm.CE67B0B26BF84E71A7E6A76F7A4EF958.edm" localSheetId="0" hidden="1">#REF!</definedName>
    <definedName name="_bdm.CE67B0B26BF84E71A7E6A76F7A4EF958.edm" hidden="1">#REF!</definedName>
    <definedName name="_bdm.CEF31321F0E04B84823CA57428B820F8.edm" localSheetId="0" hidden="1">#REF!</definedName>
    <definedName name="_bdm.CEF31321F0E04B84823CA57428B820F8.edm" hidden="1">#REF!</definedName>
    <definedName name="_bdm.D0865CC32EEC478CA15F0E702DC0C909.edm" localSheetId="0" hidden="1">#REF!</definedName>
    <definedName name="_bdm.D0865CC32EEC478CA15F0E702DC0C909.edm" hidden="1">#REF!</definedName>
    <definedName name="_bdm.D102AF3DDB3D4384AC4BFB0A4221B9F0.edm" hidden="1">'[49]Stock Data'!$1:$1048576</definedName>
    <definedName name="_bdm.D176FF0BCE5846D4B5D3229ACCF6B362.edm" localSheetId="0" hidden="1">#REF!</definedName>
    <definedName name="_bdm.D176FF0BCE5846D4B5D3229ACCF6B362.edm" hidden="1">#REF!</definedName>
    <definedName name="_bdm.D3BA3B4D6D6C40AA92AD284EA948E07C.edm" hidden="1">'[60]Rev by Grp (U)'!$1:$1048576</definedName>
    <definedName name="_bdm.D4BA74F1EB80498F8A98F00249F5C4A1.edm" hidden="1">'[68]EBITDA Bridge (2)'!$1:$1048576</definedName>
    <definedName name="_bdm.D5AC0FD8DE4C4608AB76B320B860600F.edm" hidden="1">'[49]IndexChart (2Y)'!$1:$1048576</definedName>
    <definedName name="_bdm.D5D079F159D1465BA9C648D43275A1C7.edm" localSheetId="0" hidden="1">#REF!</definedName>
    <definedName name="_bdm.D5D079F159D1465BA9C648D43275A1C7.edm" hidden="1">#REF!</definedName>
    <definedName name="_bdm.D5F7882B297044159045A6B1DA939CC0.edm" hidden="1">[67]Navistar!$1:$1048576</definedName>
    <definedName name="_bdm.D99A4E25EFB54EB1BBF3B28A0C3C2786.edm" hidden="1">[85]PE!$1:$1048576</definedName>
    <definedName name="_bdm.DA8E0B155CD04C76B2198CC3682E73F4.edm" hidden="1">[57]Valuation!$1:$1048576</definedName>
    <definedName name="_bdm.DAA880BF95704A1995B47CCDA518CA66.edm" localSheetId="0" hidden="1">#REF!</definedName>
    <definedName name="_bdm.DAA880BF95704A1995B47CCDA518CA66.edm" hidden="1">#REF!</definedName>
    <definedName name="_bdm.DB25E126B6D34EEDA091EADB96E4BEAE.edm" hidden="1">'[70]Chart 1 (2)'!$1:$1048576</definedName>
    <definedName name="_bdm.DB413C89073F4F47A772B2EEC7087FC3.edm" hidden="1">[50]Index!$1:$1048576</definedName>
    <definedName name="_bdm.DB532F732FF843DDBBEC74FF8E6803EE.edm" localSheetId="0" hidden="1">#REF!</definedName>
    <definedName name="_bdm.DB532F732FF843DDBBEC74FF8E6803EE.edm" hidden="1">#REF!</definedName>
    <definedName name="_bdm.DB8B16C93C7D494E873D7E76D22A7256.edm" localSheetId="0" hidden="1">#REF!</definedName>
    <definedName name="_bdm.DB8B16C93C7D494E873D7E76D22A7256.edm" hidden="1">#REF!</definedName>
    <definedName name="_bdm.DBF118B3FDF34427BAE90EA780EFA492.edm" hidden="1">[60]Profitability!$1:$1048576</definedName>
    <definedName name="_bdm.DC170EB80D0D4CA8BEC2E474EDCA6D50.edm" hidden="1">[86]BHS!$1:$1048576</definedName>
    <definedName name="_bdm.DC1B8D2E9983402D90753AF76FED6116.edm" hidden="1">'[54]FWD PE'!$1:$1048576</definedName>
    <definedName name="_bdm.DC3A2D883C4D4AD4B5B35930DECCBD80.edm" hidden="1">[87]Output!$1:$1048576</definedName>
    <definedName name="_bdm.DC80F152D7F045C5AAA6D579F6A7E48F.edm" localSheetId="0" hidden="1">#REF!</definedName>
    <definedName name="_bdm.DC80F152D7F045C5AAA6D579F6A7E48F.edm" hidden="1">#REF!</definedName>
    <definedName name="_bdm.DCF8EA8788F041518571336E222EEF99.edm" localSheetId="0" hidden="1">#REF!</definedName>
    <definedName name="_bdm.DCF8EA8788F041518571336E222EEF99.edm" hidden="1">#REF!</definedName>
    <definedName name="_bdm.DD067FE759B547C8B4972DF828188544.edm" localSheetId="0" hidden="1">#REF!</definedName>
    <definedName name="_bdm.DD067FE759B547C8B4972DF828188544.edm" hidden="1">#REF!</definedName>
    <definedName name="_bdm.DDD6A9109EC749AE847FFCFAA15AE1D8.edm" localSheetId="0" hidden="1">#REF!</definedName>
    <definedName name="_bdm.DDD6A9109EC749AE847FFCFAA15AE1D8.edm" hidden="1">#REF!</definedName>
    <definedName name="_bdm.DDDCDFBC3B90449099D84F4CE659324E.edm" localSheetId="0" hidden="1">#REF!</definedName>
    <definedName name="_bdm.DDDCDFBC3B90449099D84F4CE659324E.edm" hidden="1">#REF!</definedName>
    <definedName name="_bdm.DED5C0455F20466A8F0B401017002578.edm" hidden="1">'[62]Stock Performance'!$1:$1048576</definedName>
    <definedName name="_bdm.DED7464114F7461985545CE476862D59.edm" hidden="1">[69]Charts!$1:$1048576</definedName>
    <definedName name="_bdm.DF474DC1871D4B94B227762449AE4A35.edm" hidden="1">[88]Covenants!$A:$IV</definedName>
    <definedName name="_bdm.DFFAEFF43C7F4B79B7E528F2EA015CC2.edm" hidden="1">[67]Trimas!$1:$1048576</definedName>
    <definedName name="_bdm.E26EDFE429FB4325B9689CED6C7109BF.edm" hidden="1">'[60]Bars (''09-''10 Rev)'!$1:$1048576</definedName>
    <definedName name="_bdm.E3110A767EE6477FAE4D502622B76E8D.edm" localSheetId="0" hidden="1">#REF!</definedName>
    <definedName name="_bdm.E3110A767EE6477FAE4D502622B76E8D.edm" hidden="1">#REF!</definedName>
    <definedName name="_bdm.E3AAF70474FB41CC9A01E25ED33F983E.edm" hidden="1">'[67]Cooper-Standard Bond'!$1:$1048576</definedName>
    <definedName name="_bdm.E3EA911C2F954DF5A1EFA033FB25B04A.edm" hidden="1">'[60]2009 Syn'!$1:$1048576</definedName>
    <definedName name="_bdm.E50CF95A38C4426EA826DEF59321FD22.edm" hidden="1">'[67]Pep Boys'!$1:$1048576</definedName>
    <definedName name="_bdm.E58C48366D404FB29FA19DF332F2FBA2.edm" hidden="1">[67]Penske!$1:$1048576</definedName>
    <definedName name="_bdm.E6688DD19DDA446EBBAFA95B1057C77D.edm" hidden="1">[75]COMPS!$1:$1048576</definedName>
    <definedName name="_bdm.E6E0DB0B5A064057AE567ADB769917FF.edm" hidden="1">[75]Sheet4!$1:$1048576</definedName>
    <definedName name="_bdm.E80D2922B0F748E997E4E9D937A0710F.edm" localSheetId="0" hidden="1">#REF!</definedName>
    <definedName name="_bdm.E80D2922B0F748E997E4E9D937A0710F.edm" hidden="1">#REF!</definedName>
    <definedName name="_bdm.E96938A6B0804495953E5C48CBEE0337.edm" localSheetId="0" hidden="1">#REF!</definedName>
    <definedName name="_bdm.E96938A6B0804495953E5C48CBEE0337.edm" hidden="1">#REF!</definedName>
    <definedName name="_bdm.E979DC250C9B4E9E917BCBFF129D39B8.edm" localSheetId="0" hidden="1">#REF!</definedName>
    <definedName name="_bdm.E979DC250C9B4E9E917BCBFF129D39B8.edm" hidden="1">#REF!</definedName>
    <definedName name="_bdm.EB6D9904525E47F5A53C0F6C17D75BB1.edm" hidden="1">'[83]CRO Market Share'!$1:$1048576</definedName>
    <definedName name="_bdm.ED2550B8507E45B88C991FDC22ECE7F5.edm" hidden="1">'[72]Shrs Traded 1yr'!$1:$1048576</definedName>
    <definedName name="_bdm.ED89D511B4464DBA9D8EA4A5892C8EFC.edm" hidden="1">'[74]Pitch OUTPUT'!$1:$1048576</definedName>
    <definedName name="_bdm.EDB591441A3248EFAC480620A9466411.edm" hidden="1">'[49]VAL MATRIX'!$1:$1048576</definedName>
    <definedName name="_bdm.EDD723444A644AFDA5EFEF6889A0E8F4.edm" localSheetId="0" hidden="1">#REF!</definedName>
    <definedName name="_bdm.EDD723444A644AFDA5EFEF6889A0E8F4.edm" hidden="1">#REF!</definedName>
    <definedName name="_bdm.EDF5957896674B6B97605C317D56BF2E.edm" hidden="1">[60]Bars!$1:$1048576</definedName>
    <definedName name="_bdm.EE8A5617605E44F8B42EFC4AC2714FFF.edm" localSheetId="0" hidden="1">#REF!</definedName>
    <definedName name="_bdm.EE8A5617605E44F8B42EFC4AC2714FFF.edm" hidden="1">#REF!</definedName>
    <definedName name="_bdm.EEC9FC3AD1CE45BCB6B442042CE6FB00.edm" hidden="1">'[49]Financial Summary'!$1:$1048576</definedName>
    <definedName name="_bdm.EFC71D8444D9465FB8AE42FF295448BA.edm" localSheetId="0" hidden="1">#REF!</definedName>
    <definedName name="_bdm.EFC71D8444D9465FB8AE42FF295448BA.edm" hidden="1">#REF!</definedName>
    <definedName name="_bdm.EFCF6F85A73E4AABBE4E2893D87C905B.edm" hidden="1">'[60]Utah IS Detailed'!$1:$1048576</definedName>
    <definedName name="_bdm.EFF7108FB2CF486CB02CDB3D036B8F4C.edm" hidden="1">'[56]Exch Ratio'!$1:$1048576</definedName>
    <definedName name="_bdm.F0328DFF73C04CDAB41556D11D25B0A2.edm" localSheetId="0" hidden="1">#REF!</definedName>
    <definedName name="_bdm.F0328DFF73C04CDAB41556D11D25B0A2.edm" hidden="1">#REF!</definedName>
    <definedName name="_bdm.F0B9291E247C4FB597A02C4D9F467469.edm" hidden="1">[54]CIQChart1Data!$1:$1048576</definedName>
    <definedName name="_bdm.F118E1096BBA4330960A6AAF04FD4F7F.edm" hidden="1">[67]Sonic!$1:$1048576</definedName>
    <definedName name="_bdm.F11F48A2185D4A7195875C0B0830E956.edm" hidden="1">#N/A</definedName>
    <definedName name="_bdm.F24D5B5CF3D64DB7BA9B3C3D4E27102E.edm" localSheetId="0" hidden="1">#REF!</definedName>
    <definedName name="_bdm.F24D5B5CF3D64DB7BA9B3C3D4E27102E.edm" hidden="1">#REF!</definedName>
    <definedName name="_bdm.F252E3FCD5324F0D98B430895A5C4A3F.edm" localSheetId="0" hidden="1">#REF!</definedName>
    <definedName name="_bdm.F252E3FCD5324F0D98B430895A5C4A3F.edm" hidden="1">#REF!</definedName>
    <definedName name="_bdm.F2D99B50814C40EB837CED3B5A158C09.edm" localSheetId="0" hidden="1">#REF!</definedName>
    <definedName name="_bdm.F2D99B50814C40EB837CED3B5A158C09.edm" hidden="1">#REF!</definedName>
    <definedName name="_bdm.F37FB7CDF45249E1818933B22D1D206D.edm" localSheetId="0" hidden="1">#REF!</definedName>
    <definedName name="_bdm.F37FB7CDF45249E1818933B22D1D206D.edm" hidden="1">#REF!</definedName>
    <definedName name="_bdm.F3D843815DCA45C7B87B809E00E7302C.edm" hidden="1">'[68] Bridge'!$IV$1</definedName>
    <definedName name="_bdm.F4411757A701487288F0D84BFB972687.edm" hidden="1">'[64]Systems Profitability Output'!$1:$1048576</definedName>
    <definedName name="_bdm.F4890CF679504434916BC590AEC85251.edm" localSheetId="0" hidden="1">#REF!</definedName>
    <definedName name="_bdm.F4890CF679504434916BC590AEC85251.edm" hidden="1">#REF!</definedName>
    <definedName name="_bdm.F5006EB123844B218F362452FE8F577C.edm" hidden="1">'[60]Chrts (Hdct)'!$1:$1048576</definedName>
    <definedName name="_bdm.F51C2E60A33140F38274F2534767D788.edm" hidden="1">'[54]Revenue by Market Seg'!$1:$1048576</definedName>
    <definedName name="_bdm.F58B819E41E24C2B99216BCC9154DBD9.edm" localSheetId="0" hidden="1">#REF!</definedName>
    <definedName name="_bdm.F58B819E41E24C2B99216BCC9154DBD9.edm" hidden="1">#REF!</definedName>
    <definedName name="_bdm.F5BD3F89F686430F9C7FCC491731F713.edm" localSheetId="0" hidden="1">#REF!</definedName>
    <definedName name="_bdm.F5BD3F89F686430F9C7FCC491731F713.edm" hidden="1">#REF!</definedName>
    <definedName name="_bdm.F62849D506B5445EA9183551B7AE3800.edm" hidden="1">'[53]Historical Outputs'!$1:$1048576</definedName>
    <definedName name="_bdm.F66A04DA60C44DD8979ED7578F4F57FB.edm" localSheetId="0" hidden="1">#REF!</definedName>
    <definedName name="_bdm.F66A04DA60C44DD8979ED7578F4F57FB.edm" hidden="1">#REF!</definedName>
    <definedName name="_bdm.F6AB1E7E95D547DBB2DCB027145A2DB0.edm" localSheetId="0" hidden="1">#REF!</definedName>
    <definedName name="_bdm.F6AB1E7E95D547DBB2DCB027145A2DB0.edm" hidden="1">#REF!</definedName>
    <definedName name="_bdm.F746AF400F5D4DB89219976C37778FC9.edm" localSheetId="0" hidden="1">#REF!</definedName>
    <definedName name="_bdm.F746AF400F5D4DB89219976C37778FC9.edm" hidden="1">#REF!</definedName>
    <definedName name="_bdm.F8184A348FA846109ABCA5AE6564F658.edm" localSheetId="0" hidden="1">#REF!</definedName>
    <definedName name="_bdm.F8184A348FA846109ABCA5AE6564F658.edm" hidden="1">#REF!</definedName>
    <definedName name="_bdm.F84A3304800E4A049A2C54B991A21461.edm" localSheetId="0" hidden="1">#REF!</definedName>
    <definedName name="_bdm.F84A3304800E4A049A2C54B991A21461.edm" hidden="1">#REF!</definedName>
    <definedName name="_bdm.F9010505DF604D71A9945BA699104782.edm" hidden="1">[67]Hayes!$1:$1048576</definedName>
    <definedName name="_bdm.F91A51A5FFD141BD821009884766DBC6.edm" hidden="1">'[60]IS (I)'!$1:$1048576</definedName>
    <definedName name="_bdm.F996809EF7954C9797DBF7416407EB47.edm" localSheetId="0" hidden="1">#REF!</definedName>
    <definedName name="_bdm.F996809EF7954C9797DBF7416407EB47.edm" hidden="1">#REF!</definedName>
    <definedName name="_bdm.F9BF1BFC87D74CBE9EF8BF8896594924.edm" hidden="1">'[60]Rev by Grp (I)'!$1:$1048576</definedName>
    <definedName name="_bdm.FastTrackBookmark.14_05_2013_21_36_52.edm" localSheetId="0" hidden="1">'[89]Tax Attributes'!#REF!</definedName>
    <definedName name="_bdm.FastTrackBookmark.14_05_2013_21_36_52.edm" hidden="1">'[89]Tax Attributes'!#REF!</definedName>
    <definedName name="_bdm.FastTrackBookmark.14_05_2013_22_11_13.edm" localSheetId="0" hidden="1">#REF!</definedName>
    <definedName name="_bdm.FastTrackBookmark.14_05_2013_22_11_13.edm" hidden="1">#REF!</definedName>
    <definedName name="_bdm.FastTrackBookmark.16_05_2013_22_09_15.edm" localSheetId="0" hidden="1">#REF!</definedName>
    <definedName name="_bdm.FastTrackBookmark.16_05_2013_22_09_15.edm" hidden="1">#REF!</definedName>
    <definedName name="_bdm.FB6B6B0B926D469B8BBDD9047465E091.edm" localSheetId="0" hidden="1">#REF!</definedName>
    <definedName name="_bdm.FB6B6B0B926D469B8BBDD9047465E091.edm" hidden="1">#REF!</definedName>
    <definedName name="_bdm.FBE734C104284D648858023569E79886.edm" localSheetId="0" hidden="1">#REF!</definedName>
    <definedName name="_bdm.FBE734C104284D648858023569E79886.edm" hidden="1">#REF!</definedName>
    <definedName name="_bdm.FC866ED736D74AF3B47F7004D37DD8E1.edm" hidden="1">'[68]By Segment'!$1:$1048576</definedName>
    <definedName name="_bdm.FD0DC35BB4354219992670D19D7DAC30.edm" hidden="1">[90]JohnDoe!$1:$1048576</definedName>
    <definedName name="_bdm.FE4F66E267A04945B3FB506D120F0A33.edm" hidden="1">[56]Sheet1!$1:$1048576</definedName>
    <definedName name="_bdm.FFD775D989AD403A8274805D96050449.edm" localSheetId="0" hidden="1">#REF!</definedName>
    <definedName name="_bdm.FFD775D989AD403A8274805D96050449.edm" hidden="1">#REF!</definedName>
    <definedName name="_Cap10" localSheetId="0">#REF!</definedName>
    <definedName name="_Cap10">#REF!</definedName>
    <definedName name="_Cap50" localSheetId="0">#REF!</definedName>
    <definedName name="_Cap50">#REF!</definedName>
    <definedName name="_Cap90" localSheetId="0">#REF!</definedName>
    <definedName name="_Cap90">#REF!</definedName>
    <definedName name="_cc2" localSheetId="0" hidden="1">{#N/A,#N/A,FALSE,"Hip.Bas";#N/A,#N/A,FALSE,"ventas";#N/A,#N/A,FALSE,"ingre-Año";#N/A,#N/A,FALSE,"ventas-Año";#N/A,#N/A,FALSE,"Costepro";#N/A,#N/A,FALSE,"inversion";#N/A,#N/A,FALSE,"personal";#N/A,#N/A,FALSE,"Gastos-V";#N/A,#N/A,FALSE,"Circulante";#N/A,#N/A,FALSE,"CONSOLI";#N/A,#N/A,FALSE,"Es-Fin";#N/A,#N/A,FALSE,"Margen-P"}</definedName>
    <definedName name="_cc2" hidden="1">{#N/A,#N/A,FALSE,"Hip.Bas";#N/A,#N/A,FALSE,"ventas";#N/A,#N/A,FALSE,"ingre-Año";#N/A,#N/A,FALSE,"ventas-Año";#N/A,#N/A,FALSE,"Costepro";#N/A,#N/A,FALSE,"inversion";#N/A,#N/A,FALSE,"personal";#N/A,#N/A,FALSE,"Gastos-V";#N/A,#N/A,FALSE,"Circulante";#N/A,#N/A,FALSE,"CONSOLI";#N/A,#N/A,FALSE,"Es-Fin";#N/A,#N/A,FALSE,"Margen-P"}</definedName>
    <definedName name="_cc3" localSheetId="0"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4" localSheetId="0" hidden="1">{#N/A,#N/A,FALSE,"Hip.Bas";#N/A,#N/A,FALSE,"ventas";#N/A,#N/A,FALSE,"ingre-Año";#N/A,#N/A,FALSE,"ventas-Año";#N/A,#N/A,FALSE,"Costepro";#N/A,#N/A,FALSE,"inversion";#N/A,#N/A,FALSE,"personal";#N/A,#N/A,FALSE,"Gastos-V";#N/A,#N/A,FALSE,"Circulante";#N/A,#N/A,FALSE,"CONSOLI";#N/A,#N/A,FALSE,"Es-Fin";#N/A,#N/A,FALSE,"Margen-P"}</definedName>
    <definedName name="_cc4" hidden="1">{#N/A,#N/A,FALSE,"Hip.Bas";#N/A,#N/A,FALSE,"ventas";#N/A,#N/A,FALSE,"ingre-Año";#N/A,#N/A,FALSE,"ventas-Año";#N/A,#N/A,FALSE,"Costepro";#N/A,#N/A,FALSE,"inversion";#N/A,#N/A,FALSE,"personal";#N/A,#N/A,FALSE,"Gastos-V";#N/A,#N/A,FALSE,"Circulante";#N/A,#N/A,FALSE,"CONSOLI";#N/A,#N/A,FALSE,"Es-Fin";#N/A,#N/A,FALSE,"Margen-P"}</definedName>
    <definedName name="_CCF10">#REF!</definedName>
    <definedName name="_CCF50" localSheetId="0">#REF!</definedName>
    <definedName name="_CCF50">#REF!</definedName>
    <definedName name="_CCF90" localSheetId="0">#REF!</definedName>
    <definedName name="_CCF90">#REF!</definedName>
    <definedName name="_Ch3" localSheetId="0" hidden="1">{#N/A,#N/A,FALSE,"Carat";"VENTA",#N/A,FALSE,"05";#N/A,#N/A,FALSE,"06";"CASHFLOW",#N/A,FALSE,"05";"TAX PLAN",#N/A,FALSE,"05"}</definedName>
    <definedName name="_Ch3" hidden="1">{#N/A,#N/A,FALSE,"Carat";"VENTA",#N/A,FALSE,"05";#N/A,#N/A,FALSE,"06";"CASHFLOW",#N/A,FALSE,"05";"TAX PLAN",#N/A,FALSE,"05"}</definedName>
    <definedName name="_d2" localSheetId="0" hidden="1">{"Income Statement",#N/A,FALSE,"CFMODEL";"Balance Sheet",#N/A,FALSE,"CFMODEL"}</definedName>
    <definedName name="_d2" hidden="1">{"Income Statement",#N/A,FALSE,"CFMODEL";"Balance Sheet",#N/A,FALSE,"CFMODEL"}</definedName>
    <definedName name="_DCF1" localSheetId="0"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cf2" localSheetId="0" hidden="1">{#N/A,#N/A,FALSE,"DCF Summary";#N/A,#N/A,FALSE,"Casema";#N/A,#N/A,FALSE,"Casema NoTel";#N/A,#N/A,FALSE,"UK";#N/A,#N/A,FALSE,"RCF";#N/A,#N/A,FALSE,"Intercable CZ";#N/A,#N/A,FALSE,"Interkabel P"}</definedName>
    <definedName name="_dcf2" hidden="1">{#N/A,#N/A,FALSE,"DCF Summary";#N/A,#N/A,FALSE,"Casema";#N/A,#N/A,FALSE,"Casema NoTel";#N/A,#N/A,FALSE,"UK";#N/A,#N/A,FALSE,"RCF";#N/A,#N/A,FALSE,"Intercable CZ";#N/A,#N/A,FALSE,"Interkabel P"}</definedName>
    <definedName name="_dft1" hidden="1">'[91]Detail1-4'!$C$17:$C$19,'[91]Detail1-4'!$H$17,'[91]Detail1-4'!$H$19,'[91]Detail1-4'!$H$21,'[91]Detail1-4'!$C$27:$C$33,'[91]Detail1-4'!$H$27:$H$29,'[91]Detail1-4'!$H$31:$H$33,'[91]Detail1-4'!$C$45:$C$47,'[91]Detail1-4'!$H$45:$H$48</definedName>
    <definedName name="_Example" localSheetId="0" hidden="1">#REF!</definedName>
    <definedName name="_Example" hidden="1">#REF!</definedName>
    <definedName name="_Fill" localSheetId="0" hidden="1">#REF!</definedName>
    <definedName name="_Fill" hidden="1">#REF!</definedName>
    <definedName name="_fill2" localSheetId="0" hidden="1">#REF!</definedName>
    <definedName name="_fill2" hidden="1">#REF!</definedName>
    <definedName name="_xlnm._FilterDatabase" localSheetId="0" hidden="1">#REF!</definedName>
    <definedName name="_xlnm._FilterDatabase" hidden="1">#REF!</definedName>
    <definedName name="_fy97" localSheetId="0" hidden="1">{#N/A,#N/A,FALSE,"FY97";#N/A,#N/A,FALSE,"FY98";#N/A,#N/A,FALSE,"FY99";#N/A,#N/A,FALSE,"FY00";#N/A,#N/A,FALSE,"FY01"}</definedName>
    <definedName name="_fy97" hidden="1">{#N/A,#N/A,FALSE,"FY97";#N/A,#N/A,FALSE,"FY98";#N/A,#N/A,FALSE,"FY99";#N/A,#N/A,FALSE,"FY00";#N/A,#N/A,FALSE,"FY01"}</definedName>
    <definedName name="_gig1"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huh3"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2" localSheetId="0" hidden="1">{"PVGraph2",#N/A,FALSE,"PV Data"}</definedName>
    <definedName name="_I2" hidden="1">{"PVGraph2",#N/A,FALSE,"PV Data"}</definedName>
    <definedName name="_i21" localSheetId="0" hidden="1">{"PVGraph2",#N/A,FALSE,"PV Data"}</definedName>
    <definedName name="_i21" hidden="1">{"PVGraph2",#N/A,FALSE,"PV Data"}</definedName>
    <definedName name="_I22" localSheetId="0" hidden="1">{"PVGraph2",#N/A,FALSE,"PV Data"}</definedName>
    <definedName name="_I22" hidden="1">{"PVGraph2",#N/A,FALSE,"PV Data"}</definedName>
    <definedName name="_i2211" localSheetId="0" hidden="1">{"PVGraph2",#N/A,FALSE,"PV Data"}</definedName>
    <definedName name="_i2211" hidden="1">{"PVGraph2",#N/A,FALSE,"PV Data"}</definedName>
    <definedName name="_i223" localSheetId="0" hidden="1">{"PVGraph2",#N/A,FALSE,"PV Data"}</definedName>
    <definedName name="_i223" hidden="1">{"PVGraph2",#N/A,FALSE,"PV Data"}</definedName>
    <definedName name="_i23" localSheetId="0" hidden="1">{"PVGraph2",#N/A,FALSE,"PV Data"}</definedName>
    <definedName name="_i23" hidden="1">{"PVGraph2",#N/A,FALSE,"PV Data"}</definedName>
    <definedName name="_i2323" localSheetId="0" hidden="1">{"PVGraph2",#N/A,FALSE,"PV Data"}</definedName>
    <definedName name="_i2323" hidden="1">{"PVGraph2",#N/A,FALSE,"PV Data"}</definedName>
    <definedName name="_i24" localSheetId="0" hidden="1">{"PVGraph2",#N/A,FALSE,"PV Data"}</definedName>
    <definedName name="_i24" hidden="1">{"PVGraph2",#N/A,FALSE,"PV Data"}</definedName>
    <definedName name="_I3" localSheetId="0" hidden="1">{"PVGraph2",#N/A,FALSE,"PV Data"}</definedName>
    <definedName name="_I3" hidden="1">{"PVGraph2",#N/A,FALSE,"PV Data"}</definedName>
    <definedName name="_II2" localSheetId="0" hidden="1">{"PVGraph2",#N/A,FALSE,"PV Data"}</definedName>
    <definedName name="_II2" hidden="1">{"PVGraph2",#N/A,FALSE,"PV Data"}</definedName>
    <definedName name="_inv23" hidden="1">[28]graph!$B$3:$B$16</definedName>
    <definedName name="_IRR10" localSheetId="0">#REF!</definedName>
    <definedName name="_IRR10">#REF!</definedName>
    <definedName name="_IRR50" localSheetId="0">#REF!</definedName>
    <definedName name="_IRR50">#REF!</definedName>
    <definedName name="_IRR90" localSheetId="0">#REF!</definedName>
    <definedName name="_IRR90">#REF!</definedName>
    <definedName name="_jack" localSheetId="8">'[92]LH Pricing'!$Z$26:$AA$28</definedName>
    <definedName name="_jack" localSheetId="6">'[92]LH Pricing'!$Z$26:$AA$28</definedName>
    <definedName name="_jack" localSheetId="7">'[92]LH Pricing'!$Z$26:$AA$28</definedName>
    <definedName name="_jack">'[93]LH Pricing'!$Z$26:$AA$28</definedName>
    <definedName name="_jde01">'[94]JDE 01'!$A$5:$B$42</definedName>
    <definedName name="_jim1"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2"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3"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Key1" localSheetId="2" hidden="1">#REF!</definedName>
    <definedName name="_Key1" localSheetId="3">#REF!</definedName>
    <definedName name="_Key1" localSheetId="9">#REF!</definedName>
    <definedName name="_Key1" localSheetId="0">#REF!</definedName>
    <definedName name="_Key1" localSheetId="6">#REF!</definedName>
    <definedName name="_Key1" localSheetId="7">#REF!</definedName>
    <definedName name="_Key1">#REF!</definedName>
    <definedName name="_Key1_1" localSheetId="3">[95]Proposal!#REF!</definedName>
    <definedName name="_Key1_1" localSheetId="9">[95]Proposal!#REF!</definedName>
    <definedName name="_Key1_1">[95]Proposal!#REF!</definedName>
    <definedName name="_Key1_1_1" localSheetId="3">[95]Proposal!#REF!</definedName>
    <definedName name="_Key1_1_1" localSheetId="9">[95]Proposal!#REF!</definedName>
    <definedName name="_Key1_1_1">[95]Proposal!#REF!</definedName>
    <definedName name="_Key10" localSheetId="0" hidden="1">#REF!</definedName>
    <definedName name="_Key10" hidden="1">#REF!</definedName>
    <definedName name="_key11" localSheetId="0" hidden="1">#REF!</definedName>
    <definedName name="_key11" hidden="1">#REF!</definedName>
    <definedName name="_Key1b" localSheetId="0" hidden="1">#REF!</definedName>
    <definedName name="_Key1b" hidden="1">#REF!</definedName>
    <definedName name="_Key2" localSheetId="2" hidden="1">#REF!</definedName>
    <definedName name="_Key2" localSheetId="3">#REF!</definedName>
    <definedName name="_Key2" localSheetId="9">#REF!</definedName>
    <definedName name="_Key2" localSheetId="0">#REF!</definedName>
    <definedName name="_Key2" localSheetId="6">#REF!</definedName>
    <definedName name="_Key2" localSheetId="7">#REF!</definedName>
    <definedName name="_Key2">#REF!</definedName>
    <definedName name="_Key2_1" localSheetId="3">[95]Proposal!#REF!</definedName>
    <definedName name="_Key2_1" localSheetId="9">[95]Proposal!#REF!</definedName>
    <definedName name="_Key2_1">[95]Proposal!#REF!</definedName>
    <definedName name="_Key2_1_1" localSheetId="3">[95]Proposal!#REF!</definedName>
    <definedName name="_Key2_1_1" localSheetId="9">[95]Proposal!#REF!</definedName>
    <definedName name="_Key2_1_1">[95]Proposal!#REF!</definedName>
    <definedName name="_Key3" hidden="1">[96]A!$A$6</definedName>
    <definedName name="_key4"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9" hidden="1">[97]Risk!$F$30:$F$32</definedName>
    <definedName name="_LTT1" localSheetId="0" hidden="1">{"TTL W_HIST_COMMENTS",#N/A,FALSE,"DETAIL"}</definedName>
    <definedName name="_LTT1" hidden="1">{"TTL W_HIST_COMMENTS",#N/A,FALSE,"DETAIL"}</definedName>
    <definedName name="_m1" localSheetId="0" hidden="1">{"BY MTH W_1 YR HIST",#N/A,FALSE,"DETAIL"}</definedName>
    <definedName name="_m1" hidden="1">{"BY MTH W_1 YR HIST",#N/A,FALSE,"DETAIL"}</definedName>
    <definedName name="_New1" localSheetId="0" hidden="1">{"expltr",#N/A,FALSE,"Expense projects";"explgl",#N/A,FALSE,"Expense projects"}</definedName>
    <definedName name="_New1" hidden="1">{"expltr",#N/A,FALSE,"Expense projects";"explgl",#N/A,FALSE,"Expense projects"}</definedName>
    <definedName name="_new11" localSheetId="0"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PV15">#REF!</definedName>
    <definedName name="_NPV1510" localSheetId="0">#REF!</definedName>
    <definedName name="_NPV1510">#REF!</definedName>
    <definedName name="_NPV1550" localSheetId="0">#REF!</definedName>
    <definedName name="_NPV1550">#REF!</definedName>
    <definedName name="_NPV1590" localSheetId="0">#REF!</definedName>
    <definedName name="_NPV1590">#REF!</definedName>
    <definedName name="_NumPages" localSheetId="0" hidden="1">#REF!</definedName>
    <definedName name="_NumPages" hidden="1">#REF!</definedName>
    <definedName name="_OCF10" localSheetId="0">#REF!</definedName>
    <definedName name="_OCF10">#REF!</definedName>
    <definedName name="_OCF50" localSheetId="0">#REF!</definedName>
    <definedName name="_OCF50">#REF!</definedName>
    <definedName name="_OCF90" localSheetId="0">#REF!</definedName>
    <definedName name="_OCF90">#REF!</definedName>
    <definedName name="_Order1" hidden="1">255</definedName>
    <definedName name="_Order1_1" hidden="1">255</definedName>
    <definedName name="_Order1_MM" hidden="1">0</definedName>
    <definedName name="_Order2">0</definedName>
    <definedName name="_Order2_1" hidden="1">0</definedName>
    <definedName name="_Order2_MM" hidden="1">0</definedName>
    <definedName name="_P" localSheetId="0">#REF!</definedName>
    <definedName name="_P">#REF!</definedName>
    <definedName name="_Parse_In" localSheetId="0" hidden="1">#REF!</definedName>
    <definedName name="_Parse_In" hidden="1">#REF!</definedName>
    <definedName name="_PAY1196" localSheetId="0">#REF!</definedName>
    <definedName name="_PAY1196">#REF!</definedName>
    <definedName name="_PAY1296" localSheetId="0">#REF!</definedName>
    <definedName name="_PAY1296">#REF!</definedName>
    <definedName name="_PAY12962" localSheetId="0">#REF!</definedName>
    <definedName name="_PAY12962">#REF!</definedName>
    <definedName name="_PFY1">[29]Comps!$C$119</definedName>
    <definedName name="_PFY2">[29]Comps!$C$120</definedName>
    <definedName name="_PFY3">[29]Comps!$C$121</definedName>
    <definedName name="_PFY4">[29]Comps!$C$122</definedName>
    <definedName name="_pg1" localSheetId="0">#REF!</definedName>
    <definedName name="_pg1">#REF!</definedName>
    <definedName name="_PG10" localSheetId="0">#REF!</definedName>
    <definedName name="_PG10">#REF!</definedName>
    <definedName name="_PG11" localSheetId="0">#REF!</definedName>
    <definedName name="_PG11">#REF!</definedName>
    <definedName name="_pg12" localSheetId="0">#REF!</definedName>
    <definedName name="_pg12">#REF!</definedName>
    <definedName name="_pg13" localSheetId="0">#REF!</definedName>
    <definedName name="_pg13">#REF!</definedName>
    <definedName name="_pg14" localSheetId="0">#REF!</definedName>
    <definedName name="_pg14">#REF!</definedName>
    <definedName name="_pg15" localSheetId="0">#REF!</definedName>
    <definedName name="_pg15">#REF!</definedName>
    <definedName name="_pg16" localSheetId="0">#REF!</definedName>
    <definedName name="_pg16">#REF!</definedName>
    <definedName name="_pg2" localSheetId="0">#REF!</definedName>
    <definedName name="_pg2">#REF!</definedName>
    <definedName name="_pg3" hidden="1">OFFSET([91]O2!$A$103,0,0,50,6)</definedName>
    <definedName name="_PIR1510" localSheetId="0">#REF!</definedName>
    <definedName name="_PIR1510">#REF!</definedName>
    <definedName name="_PIR1550" localSheetId="0">#REF!</definedName>
    <definedName name="_PIR1550">#REF!</definedName>
    <definedName name="_PIR1590" localSheetId="0">#REF!</definedName>
    <definedName name="_PIR1590">#REF!</definedName>
    <definedName name="_PL10" localSheetId="0">#REF!</definedName>
    <definedName name="_PL10">#REF!</definedName>
    <definedName name="_PL12" localSheetId="0">#REF!</definedName>
    <definedName name="_PL12">#REF!</definedName>
    <definedName name="_PL14" localSheetId="0">#REF!</definedName>
    <definedName name="_PL14">#REF!</definedName>
    <definedName name="_PL18" localSheetId="0">#REF!</definedName>
    <definedName name="_PL18">#REF!</definedName>
    <definedName name="_PL2" localSheetId="0">#REF!</definedName>
    <definedName name="_PL2">#REF!</definedName>
    <definedName name="_PL22" localSheetId="0">#REF!</definedName>
    <definedName name="_PL22">#REF!</definedName>
    <definedName name="_PL23" localSheetId="0">#REF!</definedName>
    <definedName name="_PL23">#REF!</definedName>
    <definedName name="_PL24" localSheetId="0">#REF!</definedName>
    <definedName name="_PL24">#REF!</definedName>
    <definedName name="_PL3" localSheetId="0">#REF!</definedName>
    <definedName name="_PL3">#REF!</definedName>
    <definedName name="_PL31" localSheetId="0">#REF!</definedName>
    <definedName name="_PL31">#REF!</definedName>
    <definedName name="_PL40" localSheetId="0">#REF!</definedName>
    <definedName name="_PL40">#REF!</definedName>
    <definedName name="_PL41" localSheetId="0">#REF!</definedName>
    <definedName name="_PL41">#REF!</definedName>
    <definedName name="_PL42" localSheetId="0">#REF!</definedName>
    <definedName name="_PL42">#REF!</definedName>
    <definedName name="_PL52" localSheetId="0">#REF!</definedName>
    <definedName name="_PL52">#REF!</definedName>
    <definedName name="_PL54" localSheetId="0">#REF!</definedName>
    <definedName name="_PL54">#REF!</definedName>
    <definedName name="_PL55" localSheetId="0">#REF!</definedName>
    <definedName name="_PL55">#REF!</definedName>
    <definedName name="_PL60" localSheetId="0">#REF!</definedName>
    <definedName name="_PL60">#REF!</definedName>
    <definedName name="_PL61" localSheetId="0">#REF!</definedName>
    <definedName name="_PL61">#REF!</definedName>
    <definedName name="_PL62" localSheetId="0">#REF!</definedName>
    <definedName name="_PL62">#REF!</definedName>
    <definedName name="_PN3" localSheetId="0">#REF!</definedName>
    <definedName name="_PN3">#REF!</definedName>
    <definedName name="_PP1" localSheetId="0">#REF!</definedName>
    <definedName name="_PP1">#REF!</definedName>
    <definedName name="_PP2" localSheetId="0">#REF!</definedName>
    <definedName name="_PP2">#REF!</definedName>
    <definedName name="_PP3" localSheetId="0">#REF!</definedName>
    <definedName name="_PP3">#REF!</definedName>
    <definedName name="_PRC_DEST" localSheetId="0">#REF!</definedName>
    <definedName name="_PRC_DEST">#REF!</definedName>
    <definedName name="_psr1">[98]July06!$A$2:$J$1065</definedName>
    <definedName name="_psr2">[98]Aug06!$A$2:$J$1033</definedName>
    <definedName name="_psr3">[98]Sept06!$A$2:$J$1150</definedName>
    <definedName name="_Q1"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234" hidden="1">'[8]sales vol.'!$J$211:$J$214</definedName>
    <definedName name="_QTR2" localSheetId="0">#REF!</definedName>
    <definedName name="_QTR2">#REF!</definedName>
    <definedName name="_qw2" localSheetId="0" hidden="1">{0,0,0,0;0,0,0,0;0,0,0,0;0,0,0,0;0,0,0,0;0,0,0,0}</definedName>
    <definedName name="_qw2" hidden="1">{0,0,0,0;0,0,0,0;0,0,0,0;0,0,0,0;0,0,0,0;0,0,0,0}</definedName>
    <definedName name="_r" localSheetId="0" hidden="1">{"consolidated",#N/A,FALSE,"Sheet1";"cms",#N/A,FALSE,"Sheet1";"fse",#N/A,FALSE,"Sheet1"}</definedName>
    <definedName name="_r" hidden="1">{"consolidated",#N/A,FALSE,"Sheet1";"cms",#N/A,FALSE,"Sheet1";"fse",#N/A,FALSE,"Sheet1"}</definedName>
    <definedName name="_Regression_Int">1</definedName>
    <definedName name="_Regression_Out" hidden="1">'[46]LARRY''s GDP99Q1'!#REF!</definedName>
    <definedName name="_Regression_X" hidden="1">'[46]LARRY''s GDP99Q1'!#REF!</definedName>
    <definedName name="_Regression_Y" hidden="1">'[46]LARRY''s GDP99Q1'!#REF!</definedName>
    <definedName name="_RIV0037230cb2524200b2f389e9e27c46eb" localSheetId="0" hidden="1">#REF!</definedName>
    <definedName name="_RIV0037230cb2524200b2f389e9e27c46eb" hidden="1">#REF!</definedName>
    <definedName name="_RIV003864f2e32c4b6b98c9d03af356e61d" localSheetId="0" hidden="1">#REF!</definedName>
    <definedName name="_RIV003864f2e32c4b6b98c9d03af356e61d" hidden="1">#REF!</definedName>
    <definedName name="_RIV003b69992aa54375a91913c8724b9c83" localSheetId="0" hidden="1">#REF!</definedName>
    <definedName name="_RIV003b69992aa54375a91913c8724b9c83" hidden="1">#REF!</definedName>
    <definedName name="_RIV008681d635e6466f8aafe2e40aac06d5" localSheetId="0" hidden="1">#REF!</definedName>
    <definedName name="_RIV008681d635e6466f8aafe2e40aac06d5" hidden="1">#REF!</definedName>
    <definedName name="_RIV009738759fef4054a02667fdb5eb6a2a" localSheetId="0" hidden="1">#REF!</definedName>
    <definedName name="_RIV009738759fef4054a02667fdb5eb6a2a" hidden="1">#REF!</definedName>
    <definedName name="_RIV00d72a4df3b34d1d82299241065af6c1" localSheetId="0" hidden="1">#REF!</definedName>
    <definedName name="_RIV00d72a4df3b34d1d82299241065af6c1" hidden="1">#REF!</definedName>
    <definedName name="_RIV01694c5ca4cf4baa8376bf5da42f4294" localSheetId="0" hidden="1">#REF!</definedName>
    <definedName name="_RIV01694c5ca4cf4baa8376bf5da42f4294" hidden="1">#REF!</definedName>
    <definedName name="_RIV025bff8e6dd74e848b83905d20ac1ae9" localSheetId="0" hidden="1">#REF!</definedName>
    <definedName name="_RIV025bff8e6dd74e848b83905d20ac1ae9" hidden="1">#REF!</definedName>
    <definedName name="_RIV0282175376ec4ab7ae703840e6d6f9b3" localSheetId="0" hidden="1">#REF!</definedName>
    <definedName name="_RIV0282175376ec4ab7ae703840e6d6f9b3" hidden="1">#REF!</definedName>
    <definedName name="_RIV0342d7d7cef34982955472d9a27923c8" localSheetId="0" hidden="1">#REF!</definedName>
    <definedName name="_RIV0342d7d7cef34982955472d9a27923c8" hidden="1">#REF!</definedName>
    <definedName name="_RIV034a26f1d0e74f98860919cedde8cbcd" localSheetId="0" hidden="1">#REF!</definedName>
    <definedName name="_RIV034a26f1d0e74f98860919cedde8cbcd" hidden="1">#REF!</definedName>
    <definedName name="_RIV035b240154974588bd959f66a564620c" localSheetId="0" hidden="1">#REF!</definedName>
    <definedName name="_RIV035b240154974588bd959f66a564620c" hidden="1">#REF!</definedName>
    <definedName name="_RIV03806a6961fd4e8dbf12575ba58df191" localSheetId="0" hidden="1">#REF!</definedName>
    <definedName name="_RIV03806a6961fd4e8dbf12575ba58df191" hidden="1">#REF!</definedName>
    <definedName name="_RIV03819a2ee31b49adaf3260a892c536ce" localSheetId="0" hidden="1">#REF!</definedName>
    <definedName name="_RIV03819a2ee31b49adaf3260a892c536ce" hidden="1">#REF!</definedName>
    <definedName name="_RIV0399e42321ff4cafb0a4798a056ecb9b" localSheetId="0" hidden="1">#REF!</definedName>
    <definedName name="_RIV0399e42321ff4cafb0a4798a056ecb9b" hidden="1">#REF!</definedName>
    <definedName name="_RIV03c1d535c57b4a489dcea3f036c6ca6d" localSheetId="0" hidden="1">#REF!</definedName>
    <definedName name="_RIV03c1d535c57b4a489dcea3f036c6ca6d" hidden="1">#REF!</definedName>
    <definedName name="_RIV03ea36134dcb4263994858551b1f56c0" localSheetId="0" hidden="1">#REF!</definedName>
    <definedName name="_RIV03ea36134dcb4263994858551b1f56c0" hidden="1">#REF!</definedName>
    <definedName name="_RIV040ed18ca59e4aae851c81f9dfaf1e68" localSheetId="0" hidden="1">#REF!</definedName>
    <definedName name="_RIV040ed18ca59e4aae851c81f9dfaf1e68" hidden="1">#REF!</definedName>
    <definedName name="_RIV04558f06dde2434999d4f8d0a84f0d89" localSheetId="0" hidden="1">#REF!</definedName>
    <definedName name="_RIV04558f06dde2434999d4f8d0a84f0d89" hidden="1">#REF!</definedName>
    <definedName name="_RIV0531b37d3f8546488f8e04135c91deb8" localSheetId="0" hidden="1">#REF!</definedName>
    <definedName name="_RIV0531b37d3f8546488f8e04135c91deb8" hidden="1">#REF!</definedName>
    <definedName name="_RIV0664cc3ba0a64a57b4a44c95e762b793" localSheetId="0" hidden="1">#REF!</definedName>
    <definedName name="_RIV0664cc3ba0a64a57b4a44c95e762b793" hidden="1">#REF!</definedName>
    <definedName name="_RIV06be1af6e63a4baaabe9277f009635b2" localSheetId="0" hidden="1">#REF!</definedName>
    <definedName name="_RIV06be1af6e63a4baaabe9277f009635b2" hidden="1">#REF!</definedName>
    <definedName name="_RIV06f63f28dde04774b8f5f18fcb1cf5e6" localSheetId="0" hidden="1">#REF!</definedName>
    <definedName name="_RIV06f63f28dde04774b8f5f18fcb1cf5e6" hidden="1">#REF!</definedName>
    <definedName name="_RIV06f8b7c1e8f6410e8336b9d63b52d0f1" localSheetId="0" hidden="1">#REF!</definedName>
    <definedName name="_RIV06f8b7c1e8f6410e8336b9d63b52d0f1" hidden="1">#REF!</definedName>
    <definedName name="_RIV0790798e32294f778903f51c15c0719f" localSheetId="0" hidden="1">#REF!</definedName>
    <definedName name="_RIV0790798e32294f778903f51c15c0719f" hidden="1">#REF!</definedName>
    <definedName name="_RIV07cdf48c9aa747b296de56be7b563931" localSheetId="0" hidden="1">#REF!</definedName>
    <definedName name="_RIV07cdf48c9aa747b296de56be7b563931" hidden="1">#REF!</definedName>
    <definedName name="_RIV0823ffe915da451590b3615a1cf132be" localSheetId="0" hidden="1">#REF!</definedName>
    <definedName name="_RIV0823ffe915da451590b3615a1cf132be" hidden="1">#REF!</definedName>
    <definedName name="_RIV08420a4ee4a24cec92bb90c4282c8aa6" localSheetId="0" hidden="1">#REF!</definedName>
    <definedName name="_RIV08420a4ee4a24cec92bb90c4282c8aa6" hidden="1">#REF!</definedName>
    <definedName name="_RIV084e7551b91e442bb49b77f9ed0daf4e" localSheetId="0" hidden="1">#REF!</definedName>
    <definedName name="_RIV084e7551b91e442bb49b77f9ed0daf4e" hidden="1">#REF!</definedName>
    <definedName name="_RIV08a8834e390549a3af2cccdb37579120" localSheetId="0" hidden="1">#REF!</definedName>
    <definedName name="_RIV08a8834e390549a3af2cccdb37579120" hidden="1">#REF!</definedName>
    <definedName name="_RIV08b6550ec2e4478d84718e821cfd5a8d" localSheetId="0" hidden="1">#REF!</definedName>
    <definedName name="_RIV08b6550ec2e4478d84718e821cfd5a8d" hidden="1">#REF!</definedName>
    <definedName name="_RIV08ff0d355d164ce089039ba9658ed0a8" localSheetId="0" hidden="1">#REF!</definedName>
    <definedName name="_RIV08ff0d355d164ce089039ba9658ed0a8" hidden="1">#REF!</definedName>
    <definedName name="_RIV0928333f818a48a492be788cb04ecfcd" localSheetId="0" hidden="1">#REF!</definedName>
    <definedName name="_RIV0928333f818a48a492be788cb04ecfcd" hidden="1">#REF!</definedName>
    <definedName name="_RIV097a33f635c344ed8d10c7a9acb8286e" localSheetId="0" hidden="1">#REF!</definedName>
    <definedName name="_RIV097a33f635c344ed8d10c7a9acb8286e" hidden="1">#REF!</definedName>
    <definedName name="_RIV0993aeff27f9475bb56f521df8389b19" localSheetId="0" hidden="1">#REF!</definedName>
    <definedName name="_RIV0993aeff27f9475bb56f521df8389b19" hidden="1">#REF!</definedName>
    <definedName name="_RIV09ce95ac62b04c8aa28d085746ed0ff4" localSheetId="0" hidden="1">#REF!</definedName>
    <definedName name="_RIV09ce95ac62b04c8aa28d085746ed0ff4" hidden="1">#REF!</definedName>
    <definedName name="_RIV09d33381e7864f569892237628f2e07f" localSheetId="0" hidden="1">#REF!</definedName>
    <definedName name="_RIV09d33381e7864f569892237628f2e07f" hidden="1">#REF!</definedName>
    <definedName name="_RIV09e412f28bb448b8a037ba0f858a1624" localSheetId="0" hidden="1">#REF!</definedName>
    <definedName name="_RIV09e412f28bb448b8a037ba0f858a1624" hidden="1">#REF!</definedName>
    <definedName name="_RIV0a509f9da0b645dab464739d531e7bb1" localSheetId="0" hidden="1">#REF!</definedName>
    <definedName name="_RIV0a509f9da0b645dab464739d531e7bb1" hidden="1">#REF!</definedName>
    <definedName name="_RIV0a878e30169642dc9634583c0ba98e28" localSheetId="0" hidden="1">#REF!</definedName>
    <definedName name="_RIV0a878e30169642dc9634583c0ba98e28" hidden="1">#REF!</definedName>
    <definedName name="_RIV0ad7041f3cf24a2e8d9ed72552f611d9" localSheetId="0" hidden="1">#REF!</definedName>
    <definedName name="_RIV0ad7041f3cf24a2e8d9ed72552f611d9" hidden="1">#REF!</definedName>
    <definedName name="_RIV0af1ab407d0e4b228068f40f04b8468e" localSheetId="0" hidden="1">#REF!</definedName>
    <definedName name="_RIV0af1ab407d0e4b228068f40f04b8468e" hidden="1">#REF!</definedName>
    <definedName name="_RIV0b43ac6865914e70be998684d2c0b560" localSheetId="0" hidden="1">#REF!</definedName>
    <definedName name="_RIV0b43ac6865914e70be998684d2c0b560" hidden="1">#REF!</definedName>
    <definedName name="_RIV0b6c62c2cac8464cbd12096e3224e722" localSheetId="0" hidden="1">#REF!</definedName>
    <definedName name="_RIV0b6c62c2cac8464cbd12096e3224e722" hidden="1">#REF!</definedName>
    <definedName name="_RIV0ba89feb741946c8817bd2819da2bb9e" localSheetId="0" hidden="1">#REF!</definedName>
    <definedName name="_RIV0ba89feb741946c8817bd2819da2bb9e" hidden="1">#REF!</definedName>
    <definedName name="_RIV0bd93a1aabac4572b7923600195757ec" localSheetId="0" hidden="1">#REF!</definedName>
    <definedName name="_RIV0bd93a1aabac4572b7923600195757ec" hidden="1">#REF!</definedName>
    <definedName name="_RIV0bdf8b548aa1473bb42f34e7feb42d66" localSheetId="0" hidden="1">#REF!</definedName>
    <definedName name="_RIV0bdf8b548aa1473bb42f34e7feb42d66" hidden="1">#REF!</definedName>
    <definedName name="_RIV0c2f661d30604375b09a2d2afca8b444" localSheetId="0" hidden="1">#REF!</definedName>
    <definedName name="_RIV0c2f661d30604375b09a2d2afca8b444" hidden="1">#REF!</definedName>
    <definedName name="_RIV0c929b6ea03a46b082db7c3729533bde" localSheetId="0" hidden="1">#REF!</definedName>
    <definedName name="_RIV0c929b6ea03a46b082db7c3729533bde" hidden="1">#REF!</definedName>
    <definedName name="_RIV0c96d0da037242d0a5277901cdacc32f" localSheetId="0" hidden="1">#REF!</definedName>
    <definedName name="_RIV0c96d0da037242d0a5277901cdacc32f" hidden="1">#REF!</definedName>
    <definedName name="_RIV0d461f8fccfd4537afa71f069baf03ee" localSheetId="0" hidden="1">#REF!</definedName>
    <definedName name="_RIV0d461f8fccfd4537afa71f069baf03ee" hidden="1">#REF!</definedName>
    <definedName name="_RIV0d69e2855e244dc7baba969c1f15f20b" localSheetId="0" hidden="1">#REF!</definedName>
    <definedName name="_RIV0d69e2855e244dc7baba969c1f15f20b" hidden="1">#REF!</definedName>
    <definedName name="_RIV0da3114ee31e4332a733f0e28e766822" localSheetId="0" hidden="1">#REF!</definedName>
    <definedName name="_RIV0da3114ee31e4332a733f0e28e766822" hidden="1">#REF!</definedName>
    <definedName name="_RIV0dc5879470e841fca22320b0bff91da7" localSheetId="0" hidden="1">#REF!</definedName>
    <definedName name="_RIV0dc5879470e841fca22320b0bff91da7" hidden="1">#REF!</definedName>
    <definedName name="_RIV0dfda6272cc0463f8514625c55177cd2" localSheetId="0" hidden="1">#REF!</definedName>
    <definedName name="_RIV0dfda6272cc0463f8514625c55177cd2" hidden="1">#REF!</definedName>
    <definedName name="_RIV0e40e151d17a4ace825ca55a6996b37d" localSheetId="0" hidden="1">#REF!</definedName>
    <definedName name="_RIV0e40e151d17a4ace825ca55a6996b37d" hidden="1">#REF!</definedName>
    <definedName name="_RIV0e8cef8df2ef48a3b117662414a88639" localSheetId="0" hidden="1">#REF!</definedName>
    <definedName name="_RIV0e8cef8df2ef48a3b117662414a88639" hidden="1">#REF!</definedName>
    <definedName name="_RIV0ea200c11cdd4ed1a74473d29b7f197d" localSheetId="0" hidden="1">#REF!</definedName>
    <definedName name="_RIV0ea200c11cdd4ed1a74473d29b7f197d" hidden="1">#REF!</definedName>
    <definedName name="_RIV0ef0cae3dd274202a83c3d386071fc68" localSheetId="0" hidden="1">#REF!</definedName>
    <definedName name="_RIV0ef0cae3dd274202a83c3d386071fc68" hidden="1">#REF!</definedName>
    <definedName name="_RIV0f2038e132ab4b68933c6213289f35e8" localSheetId="0" hidden="1">#REF!</definedName>
    <definedName name="_RIV0f2038e132ab4b68933c6213289f35e8" hidden="1">#REF!</definedName>
    <definedName name="_RIV0f50c1312a3841b88a5b3602c3eef2fd" localSheetId="0" hidden="1">#REF!</definedName>
    <definedName name="_RIV0f50c1312a3841b88a5b3602c3eef2fd" hidden="1">#REF!</definedName>
    <definedName name="_RIV0f6dc3bc718d4b8b916f443ec3869971" localSheetId="0" hidden="1">#REF!</definedName>
    <definedName name="_RIV0f6dc3bc718d4b8b916f443ec3869971" hidden="1">#REF!</definedName>
    <definedName name="_RIV0fa65533730c4e4dbd2bf64702297f06" localSheetId="0" hidden="1">#REF!</definedName>
    <definedName name="_RIV0fa65533730c4e4dbd2bf64702297f06" hidden="1">#REF!</definedName>
    <definedName name="_RIV0fb2150ded0341e99d033a3d970455dd" localSheetId="0" hidden="1">#REF!</definedName>
    <definedName name="_RIV0fb2150ded0341e99d033a3d970455dd" hidden="1">#REF!</definedName>
    <definedName name="_RIV0fda423db82b440596a092b4ebf7cf32" localSheetId="0" hidden="1">#REF!</definedName>
    <definedName name="_RIV0fda423db82b440596a092b4ebf7cf32" hidden="1">#REF!</definedName>
    <definedName name="_RIV100311cdbd0b4ef9a23f921e33eab2c9" localSheetId="0" hidden="1">#REF!</definedName>
    <definedName name="_RIV100311cdbd0b4ef9a23f921e33eab2c9" hidden="1">#REF!</definedName>
    <definedName name="_RIV10602203c28f4384869d4c34572f151a" localSheetId="0" hidden="1">#REF!</definedName>
    <definedName name="_RIV10602203c28f4384869d4c34572f151a" hidden="1">#REF!</definedName>
    <definedName name="_RIV106347bb2dcd40b6afdec34e80e28ac6" localSheetId="0" hidden="1">#REF!</definedName>
    <definedName name="_RIV106347bb2dcd40b6afdec34e80e28ac6" hidden="1">#REF!</definedName>
    <definedName name="_RIV11cc6897e85d45f6b9acb426d0b6b8d1" localSheetId="0" hidden="1">#REF!</definedName>
    <definedName name="_RIV11cc6897e85d45f6b9acb426d0b6b8d1" hidden="1">#REF!</definedName>
    <definedName name="_RIV11d051235cbe458982ab7f5b175d1c40" localSheetId="0" hidden="1">#REF!</definedName>
    <definedName name="_RIV11d051235cbe458982ab7f5b175d1c40" hidden="1">#REF!</definedName>
    <definedName name="_RIV11e1343fa4fa4879982713b169f6088c" localSheetId="0" hidden="1">#REF!</definedName>
    <definedName name="_RIV11e1343fa4fa4879982713b169f6088c" hidden="1">#REF!</definedName>
    <definedName name="_RIV1292e5e6f3ba436fbc0951a194b45876" localSheetId="0" hidden="1">#REF!</definedName>
    <definedName name="_RIV1292e5e6f3ba436fbc0951a194b45876" hidden="1">#REF!</definedName>
    <definedName name="_RIV1303c0366f5e45ef9f53e0783fbb7ae3" localSheetId="0" hidden="1">#REF!</definedName>
    <definedName name="_RIV1303c0366f5e45ef9f53e0783fbb7ae3" hidden="1">#REF!</definedName>
    <definedName name="_RIV1338137e86b3496480608caeffdad964" localSheetId="0" hidden="1">#REF!</definedName>
    <definedName name="_RIV1338137e86b3496480608caeffdad964" hidden="1">#REF!</definedName>
    <definedName name="_RIV1344dec77f22443badf074ce73600361" localSheetId="0" hidden="1">#REF!</definedName>
    <definedName name="_RIV1344dec77f22443badf074ce73600361" hidden="1">#REF!</definedName>
    <definedName name="_RIV1360d5b3c58e46ff976cdd1f127f9eb4" localSheetId="0" hidden="1">#REF!</definedName>
    <definedName name="_RIV1360d5b3c58e46ff976cdd1f127f9eb4" hidden="1">#REF!</definedName>
    <definedName name="_RIV13b57dece7644b63a06792d09ab1155c" localSheetId="0" hidden="1">#REF!</definedName>
    <definedName name="_RIV13b57dece7644b63a06792d09ab1155c" hidden="1">#REF!</definedName>
    <definedName name="_RIV14697706cb614e7fb190f4b4f5a44d3e" localSheetId="0" hidden="1">#REF!</definedName>
    <definedName name="_RIV14697706cb614e7fb190f4b4f5a44d3e" hidden="1">#REF!</definedName>
    <definedName name="_RIV14716e4429424f00a384243e75041905" localSheetId="0" hidden="1">#REF!</definedName>
    <definedName name="_RIV14716e4429424f00a384243e75041905" hidden="1">#REF!</definedName>
    <definedName name="_RIV14a1b0bc4d764fec9b08f5b11f8d0c7e" localSheetId="0" hidden="1">#REF!</definedName>
    <definedName name="_RIV14a1b0bc4d764fec9b08f5b11f8d0c7e" hidden="1">#REF!</definedName>
    <definedName name="_RIV14cb3271c0a4407eba7a4c7e6bb1ffc8" localSheetId="0" hidden="1">#REF!</definedName>
    <definedName name="_RIV14cb3271c0a4407eba7a4c7e6bb1ffc8" hidden="1">#REF!</definedName>
    <definedName name="_RIV14e77109741643e2930f410416c43b7b" localSheetId="0" hidden="1">#REF!</definedName>
    <definedName name="_RIV14e77109741643e2930f410416c43b7b" hidden="1">#REF!</definedName>
    <definedName name="_RIV14f8ae8416c0460ebb7cc4b5dbcbf982" localSheetId="0" hidden="1">#REF!</definedName>
    <definedName name="_RIV14f8ae8416c0460ebb7cc4b5dbcbf982" hidden="1">#REF!</definedName>
    <definedName name="_RIV1543034f59234e42be9da97e2323ba1d" localSheetId="0" hidden="1">#REF!</definedName>
    <definedName name="_RIV1543034f59234e42be9da97e2323ba1d" hidden="1">#REF!</definedName>
    <definedName name="_RIV1768b69ca5184e2daffb1a534fad49fd" localSheetId="0" hidden="1">#REF!</definedName>
    <definedName name="_RIV1768b69ca5184e2daffb1a534fad49fd" hidden="1">#REF!</definedName>
    <definedName name="_RIV17b1b51fd8524aa680e92b418ff2bd1e" localSheetId="0" hidden="1">#REF!</definedName>
    <definedName name="_RIV17b1b51fd8524aa680e92b418ff2bd1e" hidden="1">#REF!</definedName>
    <definedName name="_RIV17c9de7316384c3cb4641272a5f3b4f8" localSheetId="0" hidden="1">#REF!</definedName>
    <definedName name="_RIV17c9de7316384c3cb4641272a5f3b4f8" hidden="1">#REF!</definedName>
    <definedName name="_RIV184fbd017ef34a9f88f8f71dcdecd151" localSheetId="0" hidden="1">#REF!</definedName>
    <definedName name="_RIV184fbd017ef34a9f88f8f71dcdecd151" hidden="1">#REF!</definedName>
    <definedName name="_RIV196bf001a8904dbb86c7f905c21a1d6a" localSheetId="0" hidden="1">#REF!</definedName>
    <definedName name="_RIV196bf001a8904dbb86c7f905c21a1d6a" hidden="1">#REF!</definedName>
    <definedName name="_RIV19b6d612c98849a9ae278e33fa3f86cf" localSheetId="0" hidden="1">#REF!</definedName>
    <definedName name="_RIV19b6d612c98849a9ae278e33fa3f86cf" hidden="1">#REF!</definedName>
    <definedName name="_RIV19ee1ce34a454ab3bc885529deb5d722" localSheetId="0" hidden="1">#REF!</definedName>
    <definedName name="_RIV19ee1ce34a454ab3bc885529deb5d722" hidden="1">#REF!</definedName>
    <definedName name="_RIV19f26c54bd614710aa9ec00fe52a8536" localSheetId="0" hidden="1">#REF!</definedName>
    <definedName name="_RIV19f26c54bd614710aa9ec00fe52a8536" hidden="1">#REF!</definedName>
    <definedName name="_RIV1a382bdc48214a66adfd9d9a8bf0bfce" localSheetId="0" hidden="1">#REF!</definedName>
    <definedName name="_RIV1a382bdc48214a66adfd9d9a8bf0bfce" hidden="1">#REF!</definedName>
    <definedName name="_RIV1a766e83a7644d1ca8fc955f200ac779" localSheetId="0" hidden="1">#REF!</definedName>
    <definedName name="_RIV1a766e83a7644d1ca8fc955f200ac779" hidden="1">#REF!</definedName>
    <definedName name="_RIV1adaeb6c60c04493a257894b2dc590bd" localSheetId="0" hidden="1">#REF!</definedName>
    <definedName name="_RIV1adaeb6c60c04493a257894b2dc590bd" hidden="1">#REF!</definedName>
    <definedName name="_RIV1bd8c915d6814b15bd7f92b60c0260de" localSheetId="0" hidden="1">#REF!</definedName>
    <definedName name="_RIV1bd8c915d6814b15bd7f92b60c0260de" hidden="1">#REF!</definedName>
    <definedName name="_RIV1c5fa08a382b4e188dae0098dd928fc7" localSheetId="0" hidden="1">#REF!</definedName>
    <definedName name="_RIV1c5fa08a382b4e188dae0098dd928fc7" hidden="1">#REF!</definedName>
    <definedName name="_RIV1c6afebf32804e28b4835b2d440a286a" localSheetId="0" hidden="1">#REF!</definedName>
    <definedName name="_RIV1c6afebf32804e28b4835b2d440a286a" hidden="1">#REF!</definedName>
    <definedName name="_RIV1c6f36f834e64a1187bfc74c925d811f" localSheetId="0" hidden="1">#REF!</definedName>
    <definedName name="_RIV1c6f36f834e64a1187bfc74c925d811f" hidden="1">#REF!</definedName>
    <definedName name="_RIV1c9eb6035f0245b883485efcc217af6a" localSheetId="0" hidden="1">#REF!</definedName>
    <definedName name="_RIV1c9eb6035f0245b883485efcc217af6a" hidden="1">#REF!</definedName>
    <definedName name="_RIV1cad183f46334c6eacaadc1a4e2d12ac" localSheetId="0" hidden="1">#REF!</definedName>
    <definedName name="_RIV1cad183f46334c6eacaadc1a4e2d12ac" hidden="1">#REF!</definedName>
    <definedName name="_RIV1da89fd6a5c04a9cba93c18c0bdc9042" localSheetId="0" hidden="1">#REF!</definedName>
    <definedName name="_RIV1da89fd6a5c04a9cba93c18c0bdc9042" hidden="1">#REF!</definedName>
    <definedName name="_RIV1dba9520ef464d29b72f7e8c648d32fc" localSheetId="0" hidden="1">#REF!</definedName>
    <definedName name="_RIV1dba9520ef464d29b72f7e8c648d32fc" hidden="1">#REF!</definedName>
    <definedName name="_RIV1dffa7e4d94a4a8a927e0e528a90c87c" localSheetId="0" hidden="1">#REF!</definedName>
    <definedName name="_RIV1dffa7e4d94a4a8a927e0e528a90c87c" hidden="1">#REF!</definedName>
    <definedName name="_RIV1e0d33dd09ab4bcdbd1aa03eb3e4634a" localSheetId="0" hidden="1">#REF!</definedName>
    <definedName name="_RIV1e0d33dd09ab4bcdbd1aa03eb3e4634a" hidden="1">#REF!</definedName>
    <definedName name="_RIV1e736c3bd7404927ab1bb37f99bb3eb5" localSheetId="0" hidden="1">#REF!</definedName>
    <definedName name="_RIV1e736c3bd7404927ab1bb37f99bb3eb5" hidden="1">#REF!</definedName>
    <definedName name="_RIV1f03e33a4dce436a8468e1be597ceed1" localSheetId="0" hidden="1">#REF!</definedName>
    <definedName name="_RIV1f03e33a4dce436a8468e1be597ceed1" hidden="1">#REF!</definedName>
    <definedName name="_RIV1f58057c94c54a18a2be8f5180e6c6ad" localSheetId="0" hidden="1">#REF!</definedName>
    <definedName name="_RIV1f58057c94c54a18a2be8f5180e6c6ad" hidden="1">#REF!</definedName>
    <definedName name="_RIV203b072df0c84716b466828a1d7e8975" localSheetId="0" hidden="1">#REF!</definedName>
    <definedName name="_RIV203b072df0c84716b466828a1d7e8975" hidden="1">#REF!</definedName>
    <definedName name="_RIV20ce47fae75b47aea189d8ad9954a222" localSheetId="0" hidden="1">#REF!</definedName>
    <definedName name="_RIV20ce47fae75b47aea189d8ad9954a222" hidden="1">#REF!</definedName>
    <definedName name="_RIV212cb45e86f849239b0a78b1852c4614" localSheetId="0" hidden="1">#REF!</definedName>
    <definedName name="_RIV212cb45e86f849239b0a78b1852c4614" hidden="1">#REF!</definedName>
    <definedName name="_RIV214974db279b4f7b941be42d20c82947" localSheetId="0" hidden="1">#REF!</definedName>
    <definedName name="_RIV214974db279b4f7b941be42d20c82947" hidden="1">#REF!</definedName>
    <definedName name="_RIV21a76616b34d43afb1394a4a8b8455a2" localSheetId="0" hidden="1">#REF!</definedName>
    <definedName name="_RIV21a76616b34d43afb1394a4a8b8455a2" hidden="1">#REF!</definedName>
    <definedName name="_RIV21cbbf9c92004699acd2679a9ede96a7" localSheetId="0" hidden="1">#REF!</definedName>
    <definedName name="_RIV21cbbf9c92004699acd2679a9ede96a7" hidden="1">#REF!</definedName>
    <definedName name="_RIV21e334ed22d9496588ff20fd7a87e47e" localSheetId="0" hidden="1">#REF!</definedName>
    <definedName name="_RIV21e334ed22d9496588ff20fd7a87e47e" hidden="1">#REF!</definedName>
    <definedName name="_RIV21ec83cd4362461588e636116e74da6b" localSheetId="0" hidden="1">#REF!</definedName>
    <definedName name="_RIV21ec83cd4362461588e636116e74da6b" hidden="1">#REF!</definedName>
    <definedName name="_RIV227e77e492cb49b0984723996b8b3090" localSheetId="0" hidden="1">#REF!</definedName>
    <definedName name="_RIV227e77e492cb49b0984723996b8b3090" hidden="1">#REF!</definedName>
    <definedName name="_RIV2338679ead1e4805a3fa8273285a1356" localSheetId="0" hidden="1">#REF!</definedName>
    <definedName name="_RIV2338679ead1e4805a3fa8273285a1356" hidden="1">#REF!</definedName>
    <definedName name="_RIV23515f016b994d68b1565f309e4f1c43" localSheetId="0" hidden="1">#REF!</definedName>
    <definedName name="_RIV23515f016b994d68b1565f309e4f1c43" hidden="1">#REF!</definedName>
    <definedName name="_RIV24296fa3ca7240a2a6f739469f3fdcb1" localSheetId="0" hidden="1">#REF!</definedName>
    <definedName name="_RIV24296fa3ca7240a2a6f739469f3fdcb1" hidden="1">#REF!</definedName>
    <definedName name="_RIV2448ed640abd46c88c6c90c7c51d1e15" localSheetId="0" hidden="1">#REF!</definedName>
    <definedName name="_RIV2448ed640abd46c88c6c90c7c51d1e15" hidden="1">#REF!</definedName>
    <definedName name="_RIV250544a383614c5dbca57d6ddc2f4ccb" localSheetId="0" hidden="1">#REF!</definedName>
    <definedName name="_RIV250544a383614c5dbca57d6ddc2f4ccb" hidden="1">#REF!</definedName>
    <definedName name="_RIV25c0ab1788704f52a7d1051748a4b705" localSheetId="0" hidden="1">#REF!</definedName>
    <definedName name="_RIV25c0ab1788704f52a7d1051748a4b705" hidden="1">#REF!</definedName>
    <definedName name="_RIV269430362a4f4986af20367180ee627d" localSheetId="0" hidden="1">#REF!</definedName>
    <definedName name="_RIV269430362a4f4986af20367180ee627d" hidden="1">#REF!</definedName>
    <definedName name="_RIV2717b7429967458da81fa476fd0333aa" localSheetId="0" hidden="1">#REF!</definedName>
    <definedName name="_RIV2717b7429967458da81fa476fd0333aa" hidden="1">#REF!</definedName>
    <definedName name="_RIV2732d24c60184246bbf7c77810525d89" localSheetId="0" hidden="1">#REF!</definedName>
    <definedName name="_RIV2732d24c60184246bbf7c77810525d89" hidden="1">#REF!</definedName>
    <definedName name="_RIV27342b1e16bb4ba2adb2ea06c27f7bb5" localSheetId="0" hidden="1">#REF!</definedName>
    <definedName name="_RIV27342b1e16bb4ba2adb2ea06c27f7bb5" hidden="1">#REF!</definedName>
    <definedName name="_RIV2744178bc8b242ac97da6588d5fb4948" localSheetId="0" hidden="1">#REF!</definedName>
    <definedName name="_RIV2744178bc8b242ac97da6588d5fb4948" hidden="1">#REF!</definedName>
    <definedName name="_RIV275dc86284d34fb3a6d6f2d197d077c8" localSheetId="0" hidden="1">#REF!</definedName>
    <definedName name="_RIV275dc86284d34fb3a6d6f2d197d077c8" hidden="1">#REF!</definedName>
    <definedName name="_RIV276056cf3f824093a3c7efd23f63a509" localSheetId="0" hidden="1">#REF!</definedName>
    <definedName name="_RIV276056cf3f824093a3c7efd23f63a509" hidden="1">#REF!</definedName>
    <definedName name="_RIV27cce1aa2f2549c1b89447045dad2a89" localSheetId="0" hidden="1">#REF!</definedName>
    <definedName name="_RIV27cce1aa2f2549c1b89447045dad2a89" hidden="1">#REF!</definedName>
    <definedName name="_RIV2812aefec9e64410a9f11eca2f5b4acf" localSheetId="0" hidden="1">#REF!</definedName>
    <definedName name="_RIV2812aefec9e64410a9f11eca2f5b4acf" hidden="1">#REF!</definedName>
    <definedName name="_RIV28a043471a814f68bad3eab707e1cad2" localSheetId="0" hidden="1">#REF!</definedName>
    <definedName name="_RIV28a043471a814f68bad3eab707e1cad2" hidden="1">#REF!</definedName>
    <definedName name="_RIV28b577d5cee44d209d104a9073acb7f8" localSheetId="0" hidden="1">#REF!</definedName>
    <definedName name="_RIV28b577d5cee44d209d104a9073acb7f8" hidden="1">#REF!</definedName>
    <definedName name="_RIV29233c57a0594976a02c8dc271ba6241" localSheetId="0" hidden="1">#REF!</definedName>
    <definedName name="_RIV29233c57a0594976a02c8dc271ba6241" hidden="1">#REF!</definedName>
    <definedName name="_RIV29562c345d574e5ca489c4aa006c2867" localSheetId="0" hidden="1">#REF!</definedName>
    <definedName name="_RIV29562c345d574e5ca489c4aa006c2867" hidden="1">#REF!</definedName>
    <definedName name="_RIV29a05c59d90f4785b67ff043e4c8a03e" localSheetId="0" hidden="1">#REF!</definedName>
    <definedName name="_RIV29a05c59d90f4785b67ff043e4c8a03e" hidden="1">#REF!</definedName>
    <definedName name="_RIV29a1c4767c03423d895227a8102ba70e" localSheetId="0" hidden="1">#REF!</definedName>
    <definedName name="_RIV29a1c4767c03423d895227a8102ba70e" hidden="1">#REF!</definedName>
    <definedName name="_RIV2a223f6d279540a7b6f8333ea89e77e6" localSheetId="0" hidden="1">#REF!</definedName>
    <definedName name="_RIV2a223f6d279540a7b6f8333ea89e77e6" hidden="1">#REF!</definedName>
    <definedName name="_RIV2b20f7602f2d4e1a92b6e93163ccc5f9" localSheetId="0" hidden="1">#REF!</definedName>
    <definedName name="_RIV2b20f7602f2d4e1a92b6e93163ccc5f9" hidden="1">#REF!</definedName>
    <definedName name="_RIV2b2449f20ae04e52ad0eddd67cfbff1e" localSheetId="0" hidden="1">#REF!</definedName>
    <definedName name="_RIV2b2449f20ae04e52ad0eddd67cfbff1e" hidden="1">#REF!</definedName>
    <definedName name="_RIV2b6126deb5af4334947f52e0c60299b0" localSheetId="0" hidden="1">#REF!</definedName>
    <definedName name="_RIV2b6126deb5af4334947f52e0c60299b0" hidden="1">#REF!</definedName>
    <definedName name="_RIV2b8c4d723d0f488a905910f292478172" localSheetId="0" hidden="1">#REF!</definedName>
    <definedName name="_RIV2b8c4d723d0f488a905910f292478172" hidden="1">#REF!</definedName>
    <definedName name="_RIV2bb549b79b0b498aa2244ef6547763ec" localSheetId="0" hidden="1">#REF!</definedName>
    <definedName name="_RIV2bb549b79b0b498aa2244ef6547763ec" hidden="1">#REF!</definedName>
    <definedName name="_RIV2c35403dbb864ab6ae206c9271b2d04c" localSheetId="0" hidden="1">#REF!</definedName>
    <definedName name="_RIV2c35403dbb864ab6ae206c9271b2d04c" hidden="1">#REF!</definedName>
    <definedName name="_RIV2c802f585bd248a1b5ab06ebcaa85cdd" localSheetId="0" hidden="1">#REF!</definedName>
    <definedName name="_RIV2c802f585bd248a1b5ab06ebcaa85cdd" hidden="1">#REF!</definedName>
    <definedName name="_RIV2c9cb1d5f30d40e39c7d24938ba43c17" localSheetId="0" hidden="1">#REF!</definedName>
    <definedName name="_RIV2c9cb1d5f30d40e39c7d24938ba43c17" hidden="1">#REF!</definedName>
    <definedName name="_RIV2cd3d628f8fc47eab276d130e372bc99" localSheetId="0" hidden="1">#REF!</definedName>
    <definedName name="_RIV2cd3d628f8fc47eab276d130e372bc99" hidden="1">#REF!</definedName>
    <definedName name="_RIV2cde144f115541d2b0e8090d41ec8b9c" localSheetId="0" hidden="1">#REF!</definedName>
    <definedName name="_RIV2cde144f115541d2b0e8090d41ec8b9c" hidden="1">#REF!</definedName>
    <definedName name="_RIV2d2f85f484fd4da9b5a28e54c0c87799" localSheetId="0" hidden="1">#REF!</definedName>
    <definedName name="_RIV2d2f85f484fd4da9b5a28e54c0c87799" hidden="1">#REF!</definedName>
    <definedName name="_RIV2d8ef94da34b446e84d5dde12719472d" localSheetId="0" hidden="1">#REF!</definedName>
    <definedName name="_RIV2d8ef94da34b446e84d5dde12719472d" hidden="1">#REF!</definedName>
    <definedName name="_RIV2da8d338dfd646c49fa4d683c43040d9" localSheetId="0" hidden="1">#REF!</definedName>
    <definedName name="_RIV2da8d338dfd646c49fa4d683c43040d9" hidden="1">#REF!</definedName>
    <definedName name="_RIV2e1029ca50a2424aabfda796873b377b" localSheetId="0" hidden="1">#REF!</definedName>
    <definedName name="_RIV2e1029ca50a2424aabfda796873b377b" hidden="1">#REF!</definedName>
    <definedName name="_RIV2e22593dd12c4ea98964e596e4919841" localSheetId="0" hidden="1">#REF!</definedName>
    <definedName name="_RIV2e22593dd12c4ea98964e596e4919841" hidden="1">#REF!</definedName>
    <definedName name="_RIV2e870bc8aa514a1f99cdf270bb9bef71" localSheetId="0" hidden="1">#REF!</definedName>
    <definedName name="_RIV2e870bc8aa514a1f99cdf270bb9bef71" hidden="1">#REF!</definedName>
    <definedName name="_RIV2e9567585b6847e0b2cf9f78be8e884c" localSheetId="0" hidden="1">#REF!</definedName>
    <definedName name="_RIV2e9567585b6847e0b2cf9f78be8e884c" hidden="1">#REF!</definedName>
    <definedName name="_RIV2ec54d55eee04a55bab03f7ab1b7c265" localSheetId="0" hidden="1">#REF!</definedName>
    <definedName name="_RIV2ec54d55eee04a55bab03f7ab1b7c265" hidden="1">#REF!</definedName>
    <definedName name="_RIV2edff60d9a4b4c12a501ef71ae1a483d" localSheetId="0" hidden="1">#REF!</definedName>
    <definedName name="_RIV2edff60d9a4b4c12a501ef71ae1a483d" hidden="1">#REF!</definedName>
    <definedName name="_RIV2f644adba7ef42478c70ff6209724e6c" localSheetId="0" hidden="1">#REF!</definedName>
    <definedName name="_RIV2f644adba7ef42478c70ff6209724e6c" hidden="1">#REF!</definedName>
    <definedName name="_RIV2f750a0b2ecd4dc3b4d52cb1d365f588" localSheetId="0" hidden="1">#REF!</definedName>
    <definedName name="_RIV2f750a0b2ecd4dc3b4d52cb1d365f588" hidden="1">#REF!</definedName>
    <definedName name="_RIV303641c4d7e544bfbc43fbcecaeac0b5" localSheetId="0" hidden="1">#REF!</definedName>
    <definedName name="_RIV303641c4d7e544bfbc43fbcecaeac0b5" hidden="1">#REF!</definedName>
    <definedName name="_RIV30b8948baff54c72bc2364f58a94a57d" localSheetId="0" hidden="1">#REF!</definedName>
    <definedName name="_RIV30b8948baff54c72bc2364f58a94a57d" hidden="1">#REF!</definedName>
    <definedName name="_RIV31446c01db524756bdf17838078810e8" localSheetId="0" hidden="1">#REF!</definedName>
    <definedName name="_RIV31446c01db524756bdf17838078810e8" hidden="1">#REF!</definedName>
    <definedName name="_RIV319cf548a8b44c859b5265fa6481d3f8" localSheetId="0" hidden="1">#REF!</definedName>
    <definedName name="_RIV319cf548a8b44c859b5265fa6481d3f8" hidden="1">#REF!</definedName>
    <definedName name="_RIV3208101ab04b460d8db5fc14418cc846" localSheetId="0" hidden="1">#REF!</definedName>
    <definedName name="_RIV3208101ab04b460d8db5fc14418cc846" hidden="1">#REF!</definedName>
    <definedName name="_RIV3248ec7f58e54bb981426d1cb55c5e1a" localSheetId="0" hidden="1">#REF!</definedName>
    <definedName name="_RIV3248ec7f58e54bb981426d1cb55c5e1a" hidden="1">#REF!</definedName>
    <definedName name="_RIV32551ad40b64448fa205774bc7bda5bf" localSheetId="0" hidden="1">#REF!</definedName>
    <definedName name="_RIV32551ad40b64448fa205774bc7bda5bf" hidden="1">#REF!</definedName>
    <definedName name="_RIV326298ee9dc34b1a8fdfa549e79a7c96" localSheetId="0" hidden="1">#REF!</definedName>
    <definedName name="_RIV326298ee9dc34b1a8fdfa549e79a7c96" hidden="1">#REF!</definedName>
    <definedName name="_RIV32a67e863e6a4ed88257af91101e6e6a" localSheetId="0" hidden="1">#REF!</definedName>
    <definedName name="_RIV32a67e863e6a4ed88257af91101e6e6a" hidden="1">#REF!</definedName>
    <definedName name="_RIV32fa705d2997474f80a0795bacd73429" localSheetId="0" hidden="1">#REF!</definedName>
    <definedName name="_RIV32fa705d2997474f80a0795bacd73429" hidden="1">#REF!</definedName>
    <definedName name="_RIV3362b5e3b4654f4fa7e45c1184dff712" localSheetId="0" hidden="1">#REF!</definedName>
    <definedName name="_RIV3362b5e3b4654f4fa7e45c1184dff712" hidden="1">#REF!</definedName>
    <definedName name="_RIV33c3c7df748c401ab5048d6f32fa5bda" localSheetId="0" hidden="1">#REF!</definedName>
    <definedName name="_RIV33c3c7df748c401ab5048d6f32fa5bda" hidden="1">#REF!</definedName>
    <definedName name="_RIV33deba323bc345498642166e0ff2cba5" localSheetId="0" hidden="1">#REF!</definedName>
    <definedName name="_RIV33deba323bc345498642166e0ff2cba5" hidden="1">#REF!</definedName>
    <definedName name="_RIV3495b6871ae0481b98251d4433f39aea" localSheetId="0" hidden="1">#REF!</definedName>
    <definedName name="_RIV3495b6871ae0481b98251d4433f39aea" hidden="1">#REF!</definedName>
    <definedName name="_RIV34f1ee095de345a498f64e8e543ee5a4" localSheetId="0" hidden="1">#REF!</definedName>
    <definedName name="_RIV34f1ee095de345a498f64e8e543ee5a4" hidden="1">#REF!</definedName>
    <definedName name="_RIV3521c8e1bb154676afce146f007d428c" localSheetId="0" hidden="1">#REF!</definedName>
    <definedName name="_RIV3521c8e1bb154676afce146f007d428c" hidden="1">#REF!</definedName>
    <definedName name="_RIV356ee2809e3d4c159e8262786c0aacad" localSheetId="0" hidden="1">#REF!</definedName>
    <definedName name="_RIV356ee2809e3d4c159e8262786c0aacad" hidden="1">#REF!</definedName>
    <definedName name="_RIV35adba4991a44b6094b7c9c1fe373d27" localSheetId="0" hidden="1">#REF!</definedName>
    <definedName name="_RIV35adba4991a44b6094b7c9c1fe373d27" hidden="1">#REF!</definedName>
    <definedName name="_RIV35cbc5f040b545749284f51f7368aee4" localSheetId="0" hidden="1">#REF!</definedName>
    <definedName name="_RIV35cbc5f040b545749284f51f7368aee4" hidden="1">#REF!</definedName>
    <definedName name="_RIV361d5748fb94417fb4f9c95413a751a9" localSheetId="0" hidden="1">#REF!</definedName>
    <definedName name="_RIV361d5748fb94417fb4f9c95413a751a9" hidden="1">#REF!</definedName>
    <definedName name="_RIV363be85a2bbc4b41a771a775f3158323" localSheetId="0" hidden="1">#REF!</definedName>
    <definedName name="_RIV363be85a2bbc4b41a771a775f3158323" hidden="1">#REF!</definedName>
    <definedName name="_RIV364c9b382fbe421693e54e9bff97a019" localSheetId="0" hidden="1">#REF!</definedName>
    <definedName name="_RIV364c9b382fbe421693e54e9bff97a019" hidden="1">#REF!</definedName>
    <definedName name="_RIV366574aca5734439903ce5279784316c" localSheetId="0" hidden="1">#REF!</definedName>
    <definedName name="_RIV366574aca5734439903ce5279784316c" hidden="1">#REF!</definedName>
    <definedName name="_RIV367a369b197c48df857a0edf667f6e34" localSheetId="0" hidden="1">#REF!</definedName>
    <definedName name="_RIV367a369b197c48df857a0edf667f6e34" hidden="1">#REF!</definedName>
    <definedName name="_RIV36b27a1392484a6086b14a12cb27f818" localSheetId="0" hidden="1">#REF!</definedName>
    <definedName name="_RIV36b27a1392484a6086b14a12cb27f818" hidden="1">#REF!</definedName>
    <definedName name="_RIV36e6a35fa524416db9cd481431900f72" localSheetId="0" hidden="1">#REF!</definedName>
    <definedName name="_RIV36e6a35fa524416db9cd481431900f72" hidden="1">#REF!</definedName>
    <definedName name="_RIV3774aae966df49b3915ce7bc89d8ce02" localSheetId="0" hidden="1">#REF!</definedName>
    <definedName name="_RIV3774aae966df49b3915ce7bc89d8ce02" hidden="1">#REF!</definedName>
    <definedName name="_RIV37903a6a902842e38d7fb08b3b89b7d4" localSheetId="0" hidden="1">#REF!</definedName>
    <definedName name="_RIV37903a6a902842e38d7fb08b3b89b7d4" hidden="1">#REF!</definedName>
    <definedName name="_RIV37c9a70f27a446d09b8177df12d926a7" localSheetId="0" hidden="1">#REF!</definedName>
    <definedName name="_RIV37c9a70f27a446d09b8177df12d926a7" hidden="1">#REF!</definedName>
    <definedName name="_RIV3870b5102766406cadf084c7f5af81b8" localSheetId="0" hidden="1">#REF!</definedName>
    <definedName name="_RIV3870b5102766406cadf084c7f5af81b8" hidden="1">#REF!</definedName>
    <definedName name="_RIV389c0475b7ed426ba26a487aa54d143b" localSheetId="0" hidden="1">#REF!</definedName>
    <definedName name="_RIV389c0475b7ed426ba26a487aa54d143b" hidden="1">#REF!</definedName>
    <definedName name="_RIV397c782b5bd64a6da18a059691d07941" localSheetId="0" hidden="1">#REF!</definedName>
    <definedName name="_RIV397c782b5bd64a6da18a059691d07941" hidden="1">#REF!</definedName>
    <definedName name="_RIV3984584e9049422ba052a1204331eed8" localSheetId="0" hidden="1">#REF!</definedName>
    <definedName name="_RIV3984584e9049422ba052a1204331eed8" hidden="1">#REF!</definedName>
    <definedName name="_RIV39caeb52f8974032a52b71604559bab4" localSheetId="0" hidden="1">#REF!</definedName>
    <definedName name="_RIV39caeb52f8974032a52b71604559bab4" hidden="1">#REF!</definedName>
    <definedName name="_RIV3a35a3e7623d4368b62d2e866a17c51c" localSheetId="0" hidden="1">#REF!</definedName>
    <definedName name="_RIV3a35a3e7623d4368b62d2e866a17c51c" hidden="1">#REF!</definedName>
    <definedName name="_RIV3ae1463e94304bf8919a73f9af277e8a" localSheetId="0" hidden="1">#REF!</definedName>
    <definedName name="_RIV3ae1463e94304bf8919a73f9af277e8a" hidden="1">#REF!</definedName>
    <definedName name="_RIV3b13850665d246fda4922f2cee8460e5" localSheetId="0" hidden="1">#REF!</definedName>
    <definedName name="_RIV3b13850665d246fda4922f2cee8460e5" hidden="1">#REF!</definedName>
    <definedName name="_RIV3b5a71f3cef343aa877aeb866e0b0e80" localSheetId="0" hidden="1">#REF!</definedName>
    <definedName name="_RIV3b5a71f3cef343aa877aeb866e0b0e80" hidden="1">#REF!</definedName>
    <definedName name="_RIV3b7961bd0e7a4c02a077ff2a1196746a" localSheetId="0" hidden="1">#REF!</definedName>
    <definedName name="_RIV3b7961bd0e7a4c02a077ff2a1196746a" hidden="1">#REF!</definedName>
    <definedName name="_RIV3bb650662cab4f7f9842be6bc4265301" localSheetId="0" hidden="1">#REF!</definedName>
    <definedName name="_RIV3bb650662cab4f7f9842be6bc4265301" hidden="1">#REF!</definedName>
    <definedName name="_RIV3c8fc1d8c7874f66b3c0d440253372fc" localSheetId="0" hidden="1">#REF!</definedName>
    <definedName name="_RIV3c8fc1d8c7874f66b3c0d440253372fc" hidden="1">#REF!</definedName>
    <definedName name="_RIV3d08ae2d6be74cc99ebcfffe7662bae6" localSheetId="0" hidden="1">#REF!</definedName>
    <definedName name="_RIV3d08ae2d6be74cc99ebcfffe7662bae6" hidden="1">#REF!</definedName>
    <definedName name="_RIV3d3ea11ad05e4614903f9c2c5de743c2" localSheetId="0" hidden="1">#REF!</definedName>
    <definedName name="_RIV3d3ea11ad05e4614903f9c2c5de743c2" hidden="1">#REF!</definedName>
    <definedName name="_RIV3d7b307aea0f4854afec8642fe501ed8" localSheetId="0" hidden="1">#REF!</definedName>
    <definedName name="_RIV3d7b307aea0f4854afec8642fe501ed8" hidden="1">#REF!</definedName>
    <definedName name="_RIV3e4228c1b50242309b103d52535dbf6b" localSheetId="0" hidden="1">#REF!</definedName>
    <definedName name="_RIV3e4228c1b50242309b103d52535dbf6b" hidden="1">#REF!</definedName>
    <definedName name="_RIV3e6bf8d8eef9490d988bd9e01f61511e" localSheetId="0" hidden="1">#REF!</definedName>
    <definedName name="_RIV3e6bf8d8eef9490d988bd9e01f61511e" hidden="1">#REF!</definedName>
    <definedName name="_RIV3f0e870326184edd8a4d058b23d52380" localSheetId="0" hidden="1">#REF!</definedName>
    <definedName name="_RIV3f0e870326184edd8a4d058b23d52380" hidden="1">#REF!</definedName>
    <definedName name="_RIV3ffcbe603e864898b7b4a17d265d6ecf" localSheetId="0" hidden="1">#REF!</definedName>
    <definedName name="_RIV3ffcbe603e864898b7b4a17d265d6ecf" hidden="1">#REF!</definedName>
    <definedName name="_RIV403e3004c4ff4edb9847da33ee6c6860" localSheetId="0" hidden="1">#REF!</definedName>
    <definedName name="_RIV403e3004c4ff4edb9847da33ee6c6860" hidden="1">#REF!</definedName>
    <definedName name="_RIV40ec77d6b849478698755033c61396e4" localSheetId="0" hidden="1">#REF!</definedName>
    <definedName name="_RIV40ec77d6b849478698755033c61396e4" hidden="1">#REF!</definedName>
    <definedName name="_RIV40ee2048d612414a8feeeaf3ecb49739" localSheetId="0" hidden="1">#REF!</definedName>
    <definedName name="_RIV40ee2048d612414a8feeeaf3ecb49739" hidden="1">#REF!</definedName>
    <definedName name="_RIV41585b04b0cb44cda101851939423028" localSheetId="0" hidden="1">#REF!</definedName>
    <definedName name="_RIV41585b04b0cb44cda101851939423028" hidden="1">#REF!</definedName>
    <definedName name="_RIV419fb8c915e44601b95a17f8a79f6228" localSheetId="0" hidden="1">#REF!</definedName>
    <definedName name="_RIV419fb8c915e44601b95a17f8a79f6228" hidden="1">#REF!</definedName>
    <definedName name="_RIV41b9b9d464d342e19d2e7ed0bad657fb" localSheetId="0" hidden="1">#REF!</definedName>
    <definedName name="_RIV41b9b9d464d342e19d2e7ed0bad657fb" hidden="1">#REF!</definedName>
    <definedName name="_RIV42333e1c55ad40bab991197846bcfac0" localSheetId="0" hidden="1">#REF!</definedName>
    <definedName name="_RIV42333e1c55ad40bab991197846bcfac0" hidden="1">#REF!</definedName>
    <definedName name="_RIV424e76953e5448f8b53193b70a41a995" localSheetId="0" hidden="1">#REF!</definedName>
    <definedName name="_RIV424e76953e5448f8b53193b70a41a995" hidden="1">#REF!</definedName>
    <definedName name="_RIV425d44dc17954065a696bfea2ef519e4" localSheetId="0" hidden="1">#REF!</definedName>
    <definedName name="_RIV425d44dc17954065a696bfea2ef519e4" hidden="1">#REF!</definedName>
    <definedName name="_RIV426928bb3df647ae962484a6eb870ebd" localSheetId="0" hidden="1">#REF!</definedName>
    <definedName name="_RIV426928bb3df647ae962484a6eb870ebd" hidden="1">#REF!</definedName>
    <definedName name="_RIV42a9d0c3f7de4ace9bba41d920427f23" localSheetId="0" hidden="1">#REF!</definedName>
    <definedName name="_RIV42a9d0c3f7de4ace9bba41d920427f23" hidden="1">#REF!</definedName>
    <definedName name="_RIV43aef5d6be63461385c6cc938fbc42c8" localSheetId="0" hidden="1">#REF!</definedName>
    <definedName name="_RIV43aef5d6be63461385c6cc938fbc42c8" hidden="1">#REF!</definedName>
    <definedName name="_RIV43b1f641567146918f158838601b15c0" localSheetId="0" hidden="1">#REF!</definedName>
    <definedName name="_RIV43b1f641567146918f158838601b15c0" hidden="1">#REF!</definedName>
    <definedName name="_RIV43d708c7941b40cf9ab2f5aaa14d01a5" localSheetId="0" hidden="1">#REF!</definedName>
    <definedName name="_RIV43d708c7941b40cf9ab2f5aaa14d01a5" hidden="1">#REF!</definedName>
    <definedName name="_RIV44478423dbc946aebadfc8291d4a6504" localSheetId="0" hidden="1">#REF!</definedName>
    <definedName name="_RIV44478423dbc946aebadfc8291d4a6504" hidden="1">#REF!</definedName>
    <definedName name="_RIV445f56b60425404b83fd297f496563ac" localSheetId="0" hidden="1">#REF!</definedName>
    <definedName name="_RIV445f56b60425404b83fd297f496563ac" hidden="1">#REF!</definedName>
    <definedName name="_RIV450682881913490ba86d73e0324a427a" localSheetId="0" hidden="1">#REF!</definedName>
    <definedName name="_RIV450682881913490ba86d73e0324a427a" hidden="1">#REF!</definedName>
    <definedName name="_RIV453e3e885b204e04963c6d2b4848b642" localSheetId="0" hidden="1">#REF!</definedName>
    <definedName name="_RIV453e3e885b204e04963c6d2b4848b642" hidden="1">#REF!</definedName>
    <definedName name="_RIV45560be758584a308bc21622f3b9b6cf" localSheetId="0" hidden="1">#REF!</definedName>
    <definedName name="_RIV45560be758584a308bc21622f3b9b6cf" hidden="1">#REF!</definedName>
    <definedName name="_RIV45d33c351aa34b80bd946a7c3a3cbe9c" localSheetId="0" hidden="1">#REF!</definedName>
    <definedName name="_RIV45d33c351aa34b80bd946a7c3a3cbe9c" hidden="1">#REF!</definedName>
    <definedName name="_RIV461edee8010a4179b47ab0d6681d44d9" localSheetId="0" hidden="1">#REF!</definedName>
    <definedName name="_RIV461edee8010a4179b47ab0d6681d44d9" hidden="1">#REF!</definedName>
    <definedName name="_RIV4646607a97a74bd79d6b238146c6e032" localSheetId="0" hidden="1">#REF!</definedName>
    <definedName name="_RIV4646607a97a74bd79d6b238146c6e032" hidden="1">#REF!</definedName>
    <definedName name="_RIV46507dd7197c478b8cc3f059f60dfa93" localSheetId="0" hidden="1">#REF!</definedName>
    <definedName name="_RIV46507dd7197c478b8cc3f059f60dfa93" hidden="1">#REF!</definedName>
    <definedName name="_RIV46f6b59ed76945af8e3314498899db6b" localSheetId="0" hidden="1">#REF!</definedName>
    <definedName name="_RIV46f6b59ed76945af8e3314498899db6b" hidden="1">#REF!</definedName>
    <definedName name="_RIV4716767f7d60466fa9e7259d2a915151" localSheetId="0" hidden="1">#REF!</definedName>
    <definedName name="_RIV4716767f7d60466fa9e7259d2a915151" hidden="1">#REF!</definedName>
    <definedName name="_RIV47471fb649b140efa21e966e120c1373" localSheetId="0" hidden="1">#REF!</definedName>
    <definedName name="_RIV47471fb649b140efa21e966e120c1373" hidden="1">#REF!</definedName>
    <definedName name="_RIV476bdf7178c04737ae48caad905d1bfe" localSheetId="0" hidden="1">#REF!</definedName>
    <definedName name="_RIV476bdf7178c04737ae48caad905d1bfe" hidden="1">#REF!</definedName>
    <definedName name="_RIV477300e1dea746f6bf0bf428b4199fdf" localSheetId="0" hidden="1">#REF!</definedName>
    <definedName name="_RIV477300e1dea746f6bf0bf428b4199fdf" hidden="1">#REF!</definedName>
    <definedName name="_RIV4794928c2a1445dca2f6d1250ae6aab1" localSheetId="0" hidden="1">#REF!</definedName>
    <definedName name="_RIV4794928c2a1445dca2f6d1250ae6aab1" hidden="1">#REF!</definedName>
    <definedName name="_RIV48346563797f48fcb07521e1f94a3fa9" localSheetId="0" hidden="1">#REF!</definedName>
    <definedName name="_RIV48346563797f48fcb07521e1f94a3fa9" hidden="1">#REF!</definedName>
    <definedName name="_RIV4869704a515d4fc7a63fa4e4bcd17af8" localSheetId="0" hidden="1">#REF!</definedName>
    <definedName name="_RIV4869704a515d4fc7a63fa4e4bcd17af8" hidden="1">#REF!</definedName>
    <definedName name="_RIV487ed8f8393849459b7b565ed97d52f4" localSheetId="0" hidden="1">#REF!</definedName>
    <definedName name="_RIV487ed8f8393849459b7b565ed97d52f4" hidden="1">#REF!</definedName>
    <definedName name="_RIV48a714ca9ec64b5fa5ffb3a193d05885" localSheetId="0" hidden="1">#REF!</definedName>
    <definedName name="_RIV48a714ca9ec64b5fa5ffb3a193d05885" hidden="1">#REF!</definedName>
    <definedName name="_RIV48ac0757eeef4135817e67fcb6b15db6" localSheetId="0" hidden="1">#REF!</definedName>
    <definedName name="_RIV48ac0757eeef4135817e67fcb6b15db6" hidden="1">#REF!</definedName>
    <definedName name="_RIV48e53e7ba2ac4a6f9d52ead3915719c8" localSheetId="0" hidden="1">#REF!</definedName>
    <definedName name="_RIV48e53e7ba2ac4a6f9d52ead3915719c8" hidden="1">#REF!</definedName>
    <definedName name="_RIV4928df6cd366487c85e3ed9ef8dc640d" localSheetId="0" hidden="1">#REF!</definedName>
    <definedName name="_RIV4928df6cd366487c85e3ed9ef8dc640d" hidden="1">#REF!</definedName>
    <definedName name="_RIV4a09d7d14d094ac1a374ddbbb90908c5" localSheetId="0" hidden="1">#REF!</definedName>
    <definedName name="_RIV4a09d7d14d094ac1a374ddbbb90908c5" hidden="1">#REF!</definedName>
    <definedName name="_RIV4a194916896f471b834fd1488949d4b9" localSheetId="0" hidden="1">#REF!</definedName>
    <definedName name="_RIV4a194916896f471b834fd1488949d4b9" hidden="1">#REF!</definedName>
    <definedName name="_RIV4b077f211939453f85ef4d649a5fe4fa" localSheetId="0" hidden="1">#REF!</definedName>
    <definedName name="_RIV4b077f211939453f85ef4d649a5fe4fa" hidden="1">#REF!</definedName>
    <definedName name="_RIV4b80c58d37ff4f7f83db464142bb06f2" localSheetId="0" hidden="1">#REF!</definedName>
    <definedName name="_RIV4b80c58d37ff4f7f83db464142bb06f2" hidden="1">#REF!</definedName>
    <definedName name="_RIV4ba2adeca16447fca5cd3fa77ab75f09" localSheetId="0" hidden="1">#REF!</definedName>
    <definedName name="_RIV4ba2adeca16447fca5cd3fa77ab75f09" hidden="1">#REF!</definedName>
    <definedName name="_RIV4bb531e7635e4445b8aa4b3c0da7c06e" localSheetId="0" hidden="1">#REF!</definedName>
    <definedName name="_RIV4bb531e7635e4445b8aa4b3c0da7c06e" hidden="1">#REF!</definedName>
    <definedName name="_RIV4bba8b01f2fa4525aff19407f63ee361" localSheetId="0" hidden="1">#REF!</definedName>
    <definedName name="_RIV4bba8b01f2fa4525aff19407f63ee361" hidden="1">#REF!</definedName>
    <definedName name="_RIV4c3baf8e91914c7ebc5ec1d4852ef625" localSheetId="0" hidden="1">#REF!</definedName>
    <definedName name="_RIV4c3baf8e91914c7ebc5ec1d4852ef625" hidden="1">#REF!</definedName>
    <definedName name="_RIV4c3eff57062a423d86c14ab593ecbc11" localSheetId="0" hidden="1">#REF!</definedName>
    <definedName name="_RIV4c3eff57062a423d86c14ab593ecbc11" hidden="1">#REF!</definedName>
    <definedName name="_RIV4c6a49afd48d4baeaf99843cd5c1cbff" localSheetId="0" hidden="1">#REF!</definedName>
    <definedName name="_RIV4c6a49afd48d4baeaf99843cd5c1cbff" hidden="1">#REF!</definedName>
    <definedName name="_RIV4c8ec1a25ab84c31a180bd49338f96fb" localSheetId="0" hidden="1">#REF!</definedName>
    <definedName name="_RIV4c8ec1a25ab84c31a180bd49338f96fb" hidden="1">#REF!</definedName>
    <definedName name="_RIV4cb70e8640e244a8820cb594d39af562" localSheetId="0" hidden="1">#REF!</definedName>
    <definedName name="_RIV4cb70e8640e244a8820cb594d39af562" hidden="1">#REF!</definedName>
    <definedName name="_RIV4cc62f039336441290514ed0fa09c32a" localSheetId="0" hidden="1">#REF!</definedName>
    <definedName name="_RIV4cc62f039336441290514ed0fa09c32a" hidden="1">#REF!</definedName>
    <definedName name="_RIV4d87ea6eb488406eaa8a8f1f8e3fef0d" localSheetId="0" hidden="1">#REF!</definedName>
    <definedName name="_RIV4d87ea6eb488406eaa8a8f1f8e3fef0d" hidden="1">#REF!</definedName>
    <definedName name="_RIV4db3913eb5e14426b3cc7011da50de61" localSheetId="0" hidden="1">#REF!</definedName>
    <definedName name="_RIV4db3913eb5e14426b3cc7011da50de61" hidden="1">#REF!</definedName>
    <definedName name="_RIV4e5ecb8db9dc40a5b1b1344ec437d05f" localSheetId="0" hidden="1">#REF!</definedName>
    <definedName name="_RIV4e5ecb8db9dc40a5b1b1344ec437d05f" hidden="1">#REF!</definedName>
    <definedName name="_RIV4e82e3ccd05e4c4688be50b1c09256fe" localSheetId="0" hidden="1">#REF!</definedName>
    <definedName name="_RIV4e82e3ccd05e4c4688be50b1c09256fe" hidden="1">#REF!</definedName>
    <definedName name="_RIV4ea6602b32a94d4daed6e315c9d9c878" localSheetId="0" hidden="1">#REF!</definedName>
    <definedName name="_RIV4ea6602b32a94d4daed6e315c9d9c878" hidden="1">#REF!</definedName>
    <definedName name="_RIV4ed22d1810a6463a9d6732121969a1fb" localSheetId="0" hidden="1">#REF!</definedName>
    <definedName name="_RIV4ed22d1810a6463a9d6732121969a1fb" hidden="1">#REF!</definedName>
    <definedName name="_RIV4ef892fdf85a4fbb947afe1736564a80" localSheetId="0" hidden="1">#REF!</definedName>
    <definedName name="_RIV4ef892fdf85a4fbb947afe1736564a80" hidden="1">#REF!</definedName>
    <definedName name="_RIV4f61a821fa34454a9d686b27e557a5de" localSheetId="0" hidden="1">#REF!</definedName>
    <definedName name="_RIV4f61a821fa34454a9d686b27e557a5de" hidden="1">#REF!</definedName>
    <definedName name="_RIV4fa58f54e7094bc082943f4a01e7db14" localSheetId="0" hidden="1">#REF!</definedName>
    <definedName name="_RIV4fa58f54e7094bc082943f4a01e7db14" hidden="1">#REF!</definedName>
    <definedName name="_RIV4feda76e886048ada5065cba0b9c04f3" localSheetId="0" hidden="1">#REF!</definedName>
    <definedName name="_RIV4feda76e886048ada5065cba0b9c04f3" hidden="1">#REF!</definedName>
    <definedName name="_RIV50126fb59eb44ee49cb938232f7c479e" localSheetId="0" hidden="1">#REF!</definedName>
    <definedName name="_RIV50126fb59eb44ee49cb938232f7c479e" hidden="1">#REF!</definedName>
    <definedName name="_RIV5018fc0ad8b648b79b11ca7fe72b900a" localSheetId="0" hidden="1">#REF!</definedName>
    <definedName name="_RIV5018fc0ad8b648b79b11ca7fe72b900a" hidden="1">#REF!</definedName>
    <definedName name="_RIV50603dbf3b1248c7ba3ebc7b63375417" localSheetId="0" hidden="1">#REF!</definedName>
    <definedName name="_RIV50603dbf3b1248c7ba3ebc7b63375417" hidden="1">#REF!</definedName>
    <definedName name="_RIV506e3f1b527b499c8ee00fdd070a6dcd" localSheetId="0" hidden="1">#REF!</definedName>
    <definedName name="_RIV506e3f1b527b499c8ee00fdd070a6dcd" hidden="1">#REF!</definedName>
    <definedName name="_RIV50e75ae8e4aa499bb80bd58249094111" localSheetId="0" hidden="1">#REF!</definedName>
    <definedName name="_RIV50e75ae8e4aa499bb80bd58249094111" hidden="1">#REF!</definedName>
    <definedName name="_RIV5102577378524284a95cf470828ab4e9" localSheetId="0" hidden="1">#REF!</definedName>
    <definedName name="_RIV5102577378524284a95cf470828ab4e9" hidden="1">#REF!</definedName>
    <definedName name="_RIV51403d0f503a4589998ecb0ed31f6e9c" localSheetId="0" hidden="1">#REF!</definedName>
    <definedName name="_RIV51403d0f503a4589998ecb0ed31f6e9c" hidden="1">#REF!</definedName>
    <definedName name="_RIV5165958e834744e8a6a57b38dc0276c7" localSheetId="0" hidden="1">#REF!</definedName>
    <definedName name="_RIV5165958e834744e8a6a57b38dc0276c7" hidden="1">#REF!</definedName>
    <definedName name="_RIV51a96a5724584d3099b50b46a66629c4" localSheetId="0" hidden="1">#REF!</definedName>
    <definedName name="_RIV51a96a5724584d3099b50b46a66629c4" hidden="1">#REF!</definedName>
    <definedName name="_RIV524315e7d18b40928b31dd43395a212c" localSheetId="0" hidden="1">#REF!</definedName>
    <definedName name="_RIV524315e7d18b40928b31dd43395a212c" hidden="1">#REF!</definedName>
    <definedName name="_RIV5253c46776004651a16ead7dab72d3a6" localSheetId="0" hidden="1">#REF!</definedName>
    <definedName name="_RIV5253c46776004651a16ead7dab72d3a6" hidden="1">#REF!</definedName>
    <definedName name="_RIV525faa2f03c8422080763a340216edcd" localSheetId="0" hidden="1">#REF!</definedName>
    <definedName name="_RIV525faa2f03c8422080763a340216edcd" hidden="1">#REF!</definedName>
    <definedName name="_RIV529a330af23c4fa98f0f721af5a234c0" localSheetId="0" hidden="1">#REF!</definedName>
    <definedName name="_RIV529a330af23c4fa98f0f721af5a234c0" hidden="1">#REF!</definedName>
    <definedName name="_RIV52d56d0c6a2246648c324f26cd4eb941" localSheetId="0" hidden="1">#REF!</definedName>
    <definedName name="_RIV52d56d0c6a2246648c324f26cd4eb941" hidden="1">#REF!</definedName>
    <definedName name="_RIV5302a8f44c524ec0b533ad08a677a8a2" localSheetId="0" hidden="1">#REF!</definedName>
    <definedName name="_RIV5302a8f44c524ec0b533ad08a677a8a2" hidden="1">#REF!</definedName>
    <definedName name="_RIV5317740fbae14644b5202db5ea430233" localSheetId="0" hidden="1">#REF!</definedName>
    <definedName name="_RIV5317740fbae14644b5202db5ea430233" hidden="1">#REF!</definedName>
    <definedName name="_RIV5356d31dca9447668321979ff1f06be4" localSheetId="0" hidden="1">#REF!</definedName>
    <definedName name="_RIV5356d31dca9447668321979ff1f06be4" hidden="1">#REF!</definedName>
    <definedName name="_RIV53868ca5754a4ca1ac1e3d421958be12" localSheetId="0" hidden="1">#REF!</definedName>
    <definedName name="_RIV53868ca5754a4ca1ac1e3d421958be12" hidden="1">#REF!</definedName>
    <definedName name="_RIV538809dbe5ee4ee28eb48c005590bb52" localSheetId="0" hidden="1">#REF!</definedName>
    <definedName name="_RIV538809dbe5ee4ee28eb48c005590bb52" hidden="1">#REF!</definedName>
    <definedName name="_RIV53ecadc8a6e14d3786175581f1162c86" localSheetId="0" hidden="1">#REF!</definedName>
    <definedName name="_RIV53ecadc8a6e14d3786175581f1162c86" hidden="1">#REF!</definedName>
    <definedName name="_RIV5426324e2e6940afba64c2c4d5268112" localSheetId="0" hidden="1">#REF!</definedName>
    <definedName name="_RIV5426324e2e6940afba64c2c4d5268112" hidden="1">#REF!</definedName>
    <definedName name="_RIV54b35360389a4150b462728c246aa9e2" localSheetId="0" hidden="1">#REF!</definedName>
    <definedName name="_RIV54b35360389a4150b462728c246aa9e2" hidden="1">#REF!</definedName>
    <definedName name="_RIV54c431ad0c5e4b55b5f0f94bab4ccf80" localSheetId="0" hidden="1">#REF!</definedName>
    <definedName name="_RIV54c431ad0c5e4b55b5f0f94bab4ccf80" hidden="1">#REF!</definedName>
    <definedName name="_RIV54df17698bc1445991c32f5b3980e2ac" localSheetId="0" hidden="1">#REF!</definedName>
    <definedName name="_RIV54df17698bc1445991c32f5b3980e2ac" hidden="1">#REF!</definedName>
    <definedName name="_RIV55217e5bde8443f3b08a6f8c98901344" localSheetId="0" hidden="1">#REF!</definedName>
    <definedName name="_RIV55217e5bde8443f3b08a6f8c98901344" hidden="1">#REF!</definedName>
    <definedName name="_RIV552e7c62995f41b595a13567674819df" localSheetId="0" hidden="1">#REF!</definedName>
    <definedName name="_RIV552e7c62995f41b595a13567674819df" hidden="1">#REF!</definedName>
    <definedName name="_RIV5580c704ebb64d028abd88d4986c3a42" localSheetId="0" hidden="1">#REF!</definedName>
    <definedName name="_RIV5580c704ebb64d028abd88d4986c3a42" hidden="1">#REF!</definedName>
    <definedName name="_RIV55ea9e2d3a2241cfb12192859f9c9073" localSheetId="0" hidden="1">#REF!</definedName>
    <definedName name="_RIV55ea9e2d3a2241cfb12192859f9c9073" hidden="1">#REF!</definedName>
    <definedName name="_RIV55f8c8e76a234f719fc65d3466b01341" localSheetId="0" hidden="1">#REF!</definedName>
    <definedName name="_RIV55f8c8e76a234f719fc65d3466b01341" hidden="1">#REF!</definedName>
    <definedName name="_RIV563438a6f0da454594d6a8b25e0b4a13" localSheetId="0" hidden="1">#REF!</definedName>
    <definedName name="_RIV563438a6f0da454594d6a8b25e0b4a13" hidden="1">#REF!</definedName>
    <definedName name="_RIV5659dde695d14be0b0f7e5ee441f4e69" localSheetId="0" hidden="1">#REF!</definedName>
    <definedName name="_RIV5659dde695d14be0b0f7e5ee441f4e69" hidden="1">#REF!</definedName>
    <definedName name="_RIV56f03a9ba24d44408bfc5aa85abd4637" localSheetId="0" hidden="1">#REF!</definedName>
    <definedName name="_RIV56f03a9ba24d44408bfc5aa85abd4637" hidden="1">#REF!</definedName>
    <definedName name="_RIV56f7b90f6f1945a795b1370cc9bfd1cf" localSheetId="0" hidden="1">#REF!</definedName>
    <definedName name="_RIV56f7b90f6f1945a795b1370cc9bfd1cf" hidden="1">#REF!</definedName>
    <definedName name="_RIV572d21b425ac465587dd8b45011663e0" localSheetId="0" hidden="1">#REF!</definedName>
    <definedName name="_RIV572d21b425ac465587dd8b45011663e0" hidden="1">#REF!</definedName>
    <definedName name="_RIV575a0201066740f59cd8f6e22c995233" localSheetId="0" hidden="1">#REF!</definedName>
    <definedName name="_RIV575a0201066740f59cd8f6e22c995233" hidden="1">#REF!</definedName>
    <definedName name="_RIV57b46ea5d0934d779d597e621b1532b5" localSheetId="0" hidden="1">#REF!</definedName>
    <definedName name="_RIV57b46ea5d0934d779d597e621b1532b5" hidden="1">#REF!</definedName>
    <definedName name="_RIV57ea039721244564a22a3890b767faa7" localSheetId="0" hidden="1">#REF!</definedName>
    <definedName name="_RIV57ea039721244564a22a3890b767faa7" hidden="1">#REF!</definedName>
    <definedName name="_RIV5822d9fd9f904936a731ac9dc17d2f63" localSheetId="0" hidden="1">#REF!</definedName>
    <definedName name="_RIV5822d9fd9f904936a731ac9dc17d2f63" hidden="1">#REF!</definedName>
    <definedName name="_RIV583089a1378e439aa126787081fc8976" localSheetId="0" hidden="1">#REF!</definedName>
    <definedName name="_RIV583089a1378e439aa126787081fc8976" hidden="1">#REF!</definedName>
    <definedName name="_RIV58806e9a8ee54f60bc7345458973e8d4" localSheetId="0" hidden="1">#REF!</definedName>
    <definedName name="_RIV58806e9a8ee54f60bc7345458973e8d4" hidden="1">#REF!</definedName>
    <definedName name="_RIV590ce663d09d4fb482ad50f37025b058" localSheetId="0" hidden="1">#REF!</definedName>
    <definedName name="_RIV590ce663d09d4fb482ad50f37025b058" hidden="1">#REF!</definedName>
    <definedName name="_RIV5925f03597b5452ca1eade435e547bbf" localSheetId="0" hidden="1">#REF!</definedName>
    <definedName name="_RIV5925f03597b5452ca1eade435e547bbf" hidden="1">#REF!</definedName>
    <definedName name="_RIV593490f3b8c14fc08c7b399b4b518441" localSheetId="0" hidden="1">#REF!</definedName>
    <definedName name="_RIV593490f3b8c14fc08c7b399b4b518441" hidden="1">#REF!</definedName>
    <definedName name="_RIV5970858fff064d84a33cd4d4d9ab55ed" localSheetId="0" hidden="1">#REF!</definedName>
    <definedName name="_RIV5970858fff064d84a33cd4d4d9ab55ed" hidden="1">#REF!</definedName>
    <definedName name="_RIV597386d8295d457397efbe50bc4e15f2" localSheetId="0" hidden="1">#REF!</definedName>
    <definedName name="_RIV597386d8295d457397efbe50bc4e15f2" hidden="1">#REF!</definedName>
    <definedName name="_RIV597f10d573f14555bb30347b55a69fdc" localSheetId="0" hidden="1">#REF!</definedName>
    <definedName name="_RIV597f10d573f14555bb30347b55a69fdc" hidden="1">#REF!</definedName>
    <definedName name="_RIV59918ab5c1ca49b38fcfb8be8236aac6" localSheetId="0" hidden="1">#REF!</definedName>
    <definedName name="_RIV59918ab5c1ca49b38fcfb8be8236aac6" hidden="1">#REF!</definedName>
    <definedName name="_RIV59fb455b95bb4de7a9f83a7a2dff26f0" localSheetId="0" hidden="1">#REF!</definedName>
    <definedName name="_RIV59fb455b95bb4de7a9f83a7a2dff26f0" hidden="1">#REF!</definedName>
    <definedName name="_RIV5a86b9e18c1f447c94e251f574596da6" localSheetId="0" hidden="1">#REF!</definedName>
    <definedName name="_RIV5a86b9e18c1f447c94e251f574596da6" hidden="1">#REF!</definedName>
    <definedName name="_RIV5adce818021c4ba1ad3da3606b334c21" localSheetId="0" hidden="1">#REF!</definedName>
    <definedName name="_RIV5adce818021c4ba1ad3da3606b334c21" hidden="1">#REF!</definedName>
    <definedName name="_RIV5b632d4f2f3344a4850659ce70f49a4e" localSheetId="0" hidden="1">#REF!</definedName>
    <definedName name="_RIV5b632d4f2f3344a4850659ce70f49a4e" hidden="1">#REF!</definedName>
    <definedName name="_RIV5b6c6a0730234d1081e50bfb9b5d765f" localSheetId="0" hidden="1">#REF!</definedName>
    <definedName name="_RIV5b6c6a0730234d1081e50bfb9b5d765f" hidden="1">#REF!</definedName>
    <definedName name="_RIV5b828fd63edf46c188458d061bb9c7ad" localSheetId="0" hidden="1">#REF!</definedName>
    <definedName name="_RIV5b828fd63edf46c188458d061bb9c7ad" hidden="1">#REF!</definedName>
    <definedName name="_RIV5c03aaeaa7734c3a95ba52b5daab651e" localSheetId="0" hidden="1">#REF!</definedName>
    <definedName name="_RIV5c03aaeaa7734c3a95ba52b5daab651e" hidden="1">#REF!</definedName>
    <definedName name="_RIV5c1d997969d34e9cbe21188895018e0a" localSheetId="0" hidden="1">#REF!</definedName>
    <definedName name="_RIV5c1d997969d34e9cbe21188895018e0a" hidden="1">#REF!</definedName>
    <definedName name="_RIV5c7ecc160d0e47ba84271c80db52e98d" localSheetId="0" hidden="1">#REF!</definedName>
    <definedName name="_RIV5c7ecc160d0e47ba84271c80db52e98d" hidden="1">#REF!</definedName>
    <definedName name="_RIV5c9becedf4e94a2281c31fd4f26208f6" localSheetId="0" hidden="1">#REF!</definedName>
    <definedName name="_RIV5c9becedf4e94a2281c31fd4f26208f6" hidden="1">#REF!</definedName>
    <definedName name="_RIV5ca229b3cff7467bb6aeb9782b944999" localSheetId="0" hidden="1">#REF!</definedName>
    <definedName name="_RIV5ca229b3cff7467bb6aeb9782b944999" hidden="1">#REF!</definedName>
    <definedName name="_RIV5cde37ef625e48c4ba9dd822edfb27a2" localSheetId="0" hidden="1">#REF!</definedName>
    <definedName name="_RIV5cde37ef625e48c4ba9dd822edfb27a2" hidden="1">#REF!</definedName>
    <definedName name="_RIV5d01f965371449258e395706b86bddf0" localSheetId="0" hidden="1">#REF!</definedName>
    <definedName name="_RIV5d01f965371449258e395706b86bddf0" hidden="1">#REF!</definedName>
    <definedName name="_RIV5dcbe9093dc14c6f974916f837a2e0db" localSheetId="0" hidden="1">#REF!</definedName>
    <definedName name="_RIV5dcbe9093dc14c6f974916f837a2e0db" hidden="1">#REF!</definedName>
    <definedName name="_RIV5ddebf5a0fa840ca82c7cda18d81143d" localSheetId="0" hidden="1">#REF!</definedName>
    <definedName name="_RIV5ddebf5a0fa840ca82c7cda18d81143d" hidden="1">#REF!</definedName>
    <definedName name="_RIV5defa795b2a04167adcb0403a76718e5" localSheetId="0" hidden="1">#REF!</definedName>
    <definedName name="_RIV5defa795b2a04167adcb0403a76718e5" hidden="1">#REF!</definedName>
    <definedName name="_RIV5df30a4035234528b3dfbbe1fe0f4b06" localSheetId="0" hidden="1">#REF!</definedName>
    <definedName name="_RIV5df30a4035234528b3dfbbe1fe0f4b06" hidden="1">#REF!</definedName>
    <definedName name="_RIV5e391dcbd4414399a1bcfb8821f4ea99" localSheetId="0" hidden="1">#REF!</definedName>
    <definedName name="_RIV5e391dcbd4414399a1bcfb8821f4ea99" hidden="1">#REF!</definedName>
    <definedName name="_RIV5e839889f1e747e0a5ff062eeab339a2" localSheetId="0" hidden="1">#REF!</definedName>
    <definedName name="_RIV5e839889f1e747e0a5ff062eeab339a2" hidden="1">#REF!</definedName>
    <definedName name="_RIV5ea6bebf67b94919aa906225a8d0bb39" localSheetId="0" hidden="1">#REF!</definedName>
    <definedName name="_RIV5ea6bebf67b94919aa906225a8d0bb39" hidden="1">#REF!</definedName>
    <definedName name="_RIV5ee659bfe4fa43878db5b65807a7de61" localSheetId="0" hidden="1">#REF!</definedName>
    <definedName name="_RIV5ee659bfe4fa43878db5b65807a7de61" hidden="1">#REF!</definedName>
    <definedName name="_RIV5f08ff76a292438ea9299cb264516b91" localSheetId="0" hidden="1">#REF!</definedName>
    <definedName name="_RIV5f08ff76a292438ea9299cb264516b91" hidden="1">#REF!</definedName>
    <definedName name="_RIV5f1cb0d213b54f2189aaf61030325ba9" localSheetId="0" hidden="1">#REF!</definedName>
    <definedName name="_RIV5f1cb0d213b54f2189aaf61030325ba9" hidden="1">#REF!</definedName>
    <definedName name="_RIV5f26dd81ee5545e782a9d89b23cdaa4c" localSheetId="0" hidden="1">#REF!</definedName>
    <definedName name="_RIV5f26dd81ee5545e782a9d89b23cdaa4c" hidden="1">#REF!</definedName>
    <definedName name="_RIV5f6a180947d0496092e52a7bb152d9af" localSheetId="0" hidden="1">#REF!</definedName>
    <definedName name="_RIV5f6a180947d0496092e52a7bb152d9af" hidden="1">#REF!</definedName>
    <definedName name="_RIV5f96b16232694675a4960f6d7a9237ae" localSheetId="0" hidden="1">#REF!</definedName>
    <definedName name="_RIV5f96b16232694675a4960f6d7a9237ae" hidden="1">#REF!</definedName>
    <definedName name="_RIV5fa83064eca548d3a55278a06e33eb1a" localSheetId="0" hidden="1">#REF!</definedName>
    <definedName name="_RIV5fa83064eca548d3a55278a06e33eb1a" hidden="1">#REF!</definedName>
    <definedName name="_RIV5fe6b3511af841a9963e0f5da2e3e112" localSheetId="0" hidden="1">#REF!</definedName>
    <definedName name="_RIV5fe6b3511af841a9963e0f5da2e3e112" hidden="1">#REF!</definedName>
    <definedName name="_RIV604ae488cdee4b04b8eddf7d24181cba" localSheetId="0" hidden="1">#REF!</definedName>
    <definedName name="_RIV604ae488cdee4b04b8eddf7d24181cba" hidden="1">#REF!</definedName>
    <definedName name="_RIV60649b5dcd9b4315b9aa89445c8048d9" localSheetId="0" hidden="1">#REF!</definedName>
    <definedName name="_RIV60649b5dcd9b4315b9aa89445c8048d9" hidden="1">#REF!</definedName>
    <definedName name="_RIV609fcbec26f748ddbd87eaf3d7d3983f" localSheetId="0" hidden="1">#REF!</definedName>
    <definedName name="_RIV609fcbec26f748ddbd87eaf3d7d3983f" hidden="1">#REF!</definedName>
    <definedName name="_RIV60c398bea6044e6aac3f989b342fb01b" localSheetId="0" hidden="1">#REF!</definedName>
    <definedName name="_RIV60c398bea6044e6aac3f989b342fb01b" hidden="1">#REF!</definedName>
    <definedName name="_RIV60e9ffefdba842ee84efb83f67c929ea" localSheetId="0" hidden="1">#REF!</definedName>
    <definedName name="_RIV60e9ffefdba842ee84efb83f67c929ea" hidden="1">#REF!</definedName>
    <definedName name="_RIV6111b51d130f4b4f88c5eb346ace7af7" localSheetId="0" hidden="1">#REF!</definedName>
    <definedName name="_RIV6111b51d130f4b4f88c5eb346ace7af7" hidden="1">#REF!</definedName>
    <definedName name="_RIV61fea8c0d7434d5ca407594ec89f6eb1" localSheetId="0" hidden="1">#REF!</definedName>
    <definedName name="_RIV61fea8c0d7434d5ca407594ec89f6eb1" hidden="1">#REF!</definedName>
    <definedName name="_RIV620cf050f8d74cce88ebb1d5b3b3b71d" localSheetId="0" hidden="1">#REF!</definedName>
    <definedName name="_RIV620cf050f8d74cce88ebb1d5b3b3b71d" hidden="1">#REF!</definedName>
    <definedName name="_RIV6222d2a61c0340d2970fa94a753877ec" localSheetId="0" hidden="1">#REF!</definedName>
    <definedName name="_RIV6222d2a61c0340d2970fa94a753877ec" hidden="1">#REF!</definedName>
    <definedName name="_RIV6256ee827248438c972c29d47d963bd3" localSheetId="0" hidden="1">#REF!</definedName>
    <definedName name="_RIV6256ee827248438c972c29d47d963bd3" hidden="1">#REF!</definedName>
    <definedName name="_RIV628b4b96b0a34278be1277ab805f3e55" localSheetId="0" hidden="1">#REF!</definedName>
    <definedName name="_RIV628b4b96b0a34278be1277ab805f3e55" hidden="1">#REF!</definedName>
    <definedName name="_RIV62f421b7b89146199403826e922711cc" localSheetId="0" hidden="1">#REF!</definedName>
    <definedName name="_RIV62f421b7b89146199403826e922711cc" hidden="1">#REF!</definedName>
    <definedName name="_RIV63173eb812c84569a33cb417590469cc" localSheetId="0" hidden="1">#REF!</definedName>
    <definedName name="_RIV63173eb812c84569a33cb417590469cc" hidden="1">#REF!</definedName>
    <definedName name="_RIV6356a636e518487e82ccace519c60fa0" localSheetId="0" hidden="1">#REF!</definedName>
    <definedName name="_RIV6356a636e518487e82ccace519c60fa0" hidden="1">#REF!</definedName>
    <definedName name="_RIV641f408256c146b6843584f4ffa92141" localSheetId="0" hidden="1">#REF!</definedName>
    <definedName name="_RIV641f408256c146b6843584f4ffa92141" hidden="1">#REF!</definedName>
    <definedName name="_RIV642931d80497436ba4294362219fac17" localSheetId="0" hidden="1">#REF!</definedName>
    <definedName name="_RIV642931d80497436ba4294362219fac17" hidden="1">#REF!</definedName>
    <definedName name="_RIV6491eac37a734dec96c7c30f65b6d648" localSheetId="0" hidden="1">#REF!</definedName>
    <definedName name="_RIV6491eac37a734dec96c7c30f65b6d648" hidden="1">#REF!</definedName>
    <definedName name="_RIV649aed80eb574eaa965b28039a43663c" localSheetId="0" hidden="1">#REF!</definedName>
    <definedName name="_RIV649aed80eb574eaa965b28039a43663c" hidden="1">#REF!</definedName>
    <definedName name="_RIV64f771a5376f4a78912b9d99509512da" localSheetId="0" hidden="1">#REF!</definedName>
    <definedName name="_RIV64f771a5376f4a78912b9d99509512da" hidden="1">#REF!</definedName>
    <definedName name="_RIV6546afbc3a084e02a8123208b6cbf96a" localSheetId="0" hidden="1">#REF!</definedName>
    <definedName name="_RIV6546afbc3a084e02a8123208b6cbf96a" hidden="1">#REF!</definedName>
    <definedName name="_RIV658813b7b876482284273010472ab79d" localSheetId="0" hidden="1">#REF!</definedName>
    <definedName name="_RIV658813b7b876482284273010472ab79d" hidden="1">#REF!</definedName>
    <definedName name="_RIV65d34c304ed54566bbe7cd929f6473de" localSheetId="0" hidden="1">#REF!</definedName>
    <definedName name="_RIV65d34c304ed54566bbe7cd929f6473de" hidden="1">#REF!</definedName>
    <definedName name="_RIV65d4cb47381049959c650f52b9f30069" localSheetId="0" hidden="1">#REF!</definedName>
    <definedName name="_RIV65d4cb47381049959c650f52b9f30069" hidden="1">#REF!</definedName>
    <definedName name="_RIV6649f3511d4b4aa2b4887c3cc6e7a527" localSheetId="0" hidden="1">#REF!</definedName>
    <definedName name="_RIV6649f3511d4b4aa2b4887c3cc6e7a527" hidden="1">#REF!</definedName>
    <definedName name="_RIV668c68cef30e413db03dffb5267365d9" localSheetId="0" hidden="1">#REF!</definedName>
    <definedName name="_RIV668c68cef30e413db03dffb5267365d9" hidden="1">#REF!</definedName>
    <definedName name="_RIV66c04a13195b41cf93073b1527562b40" localSheetId="0" hidden="1">#REF!</definedName>
    <definedName name="_RIV66c04a13195b41cf93073b1527562b40" hidden="1">#REF!</definedName>
    <definedName name="_RIV66c8985194ed48c5bb9086a49df2513c" localSheetId="0" hidden="1">#REF!</definedName>
    <definedName name="_RIV66c8985194ed48c5bb9086a49df2513c" hidden="1">#REF!</definedName>
    <definedName name="_RIV66f44807138a4c2e832f57c1eecff32d" localSheetId="0" hidden="1">#REF!</definedName>
    <definedName name="_RIV66f44807138a4c2e832f57c1eecff32d" hidden="1">#REF!</definedName>
    <definedName name="_RIV67e2ec5ced034525b7f02410bd6d5445" localSheetId="0" hidden="1">#REF!</definedName>
    <definedName name="_RIV67e2ec5ced034525b7f02410bd6d5445" hidden="1">#REF!</definedName>
    <definedName name="_RIV687277f3e89d48f9ab3e905b9f70ee0a" localSheetId="0" hidden="1">#REF!</definedName>
    <definedName name="_RIV687277f3e89d48f9ab3e905b9f70ee0a" hidden="1">#REF!</definedName>
    <definedName name="_RIV6875991895c6422994376278c573fc51" localSheetId="0" hidden="1">#REF!</definedName>
    <definedName name="_RIV6875991895c6422994376278c573fc51" hidden="1">#REF!</definedName>
    <definedName name="_RIV6879fa1f68f249bd847767c7422aeeb0" localSheetId="0" hidden="1">#REF!</definedName>
    <definedName name="_RIV6879fa1f68f249bd847767c7422aeeb0" hidden="1">#REF!</definedName>
    <definedName name="_RIV687b79975bbf4cbfa4f901d5f24307e7" localSheetId="0" hidden="1">#REF!</definedName>
    <definedName name="_RIV687b79975bbf4cbfa4f901d5f24307e7" hidden="1">#REF!</definedName>
    <definedName name="_RIV691987282f2748a79eefb297658b9366" localSheetId="0" hidden="1">#REF!</definedName>
    <definedName name="_RIV691987282f2748a79eefb297658b9366" hidden="1">#REF!</definedName>
    <definedName name="_RIV69273d8b2a6f4267a856cef8569f8c21" localSheetId="0" hidden="1">#REF!</definedName>
    <definedName name="_RIV69273d8b2a6f4267a856cef8569f8c21" hidden="1">#REF!</definedName>
    <definedName name="_RIV69625f4c6a664a848ec164ce8a46366f" localSheetId="0" hidden="1">#REF!</definedName>
    <definedName name="_RIV69625f4c6a664a848ec164ce8a46366f" hidden="1">#REF!</definedName>
    <definedName name="_RIV6990ac773a134db7b621d8ba7e0b5c26" localSheetId="0" hidden="1">#REF!</definedName>
    <definedName name="_RIV6990ac773a134db7b621d8ba7e0b5c26" hidden="1">#REF!</definedName>
    <definedName name="_RIV69c07a765e7b4ef2bb8b70032321d0c4" localSheetId="0" hidden="1">#REF!</definedName>
    <definedName name="_RIV69c07a765e7b4ef2bb8b70032321d0c4" hidden="1">#REF!</definedName>
    <definedName name="_RIV6a2326e1a88c4c369938f26953bfd136" localSheetId="0" hidden="1">#REF!</definedName>
    <definedName name="_RIV6a2326e1a88c4c369938f26953bfd136" hidden="1">#REF!</definedName>
    <definedName name="_RIV6a7bba20d9e246d1a78b92b4fa8de641" localSheetId="0" hidden="1">#REF!</definedName>
    <definedName name="_RIV6a7bba20d9e246d1a78b92b4fa8de641" hidden="1">#REF!</definedName>
    <definedName name="_RIV6b02b3b25577460dab3141fdc837ecd2" localSheetId="0" hidden="1">#REF!</definedName>
    <definedName name="_RIV6b02b3b25577460dab3141fdc837ecd2" hidden="1">#REF!</definedName>
    <definedName name="_RIV6b11835b55e445a08b02fd3d1530725d" localSheetId="0" hidden="1">#REF!</definedName>
    <definedName name="_RIV6b11835b55e445a08b02fd3d1530725d" hidden="1">#REF!</definedName>
    <definedName name="_RIV6b45c244887644bf84a3e46d81ef9dcc" localSheetId="0" hidden="1">#REF!</definedName>
    <definedName name="_RIV6b45c244887644bf84a3e46d81ef9dcc" hidden="1">#REF!</definedName>
    <definedName name="_RIV6b86abdf6b4a43928c012bf00e019bff" localSheetId="0" hidden="1">#REF!</definedName>
    <definedName name="_RIV6b86abdf6b4a43928c012bf00e019bff" hidden="1">#REF!</definedName>
    <definedName name="_RIV6b9c8cf08cc4453ca5dbe9b2eb3e0f95" localSheetId="0" hidden="1">#REF!</definedName>
    <definedName name="_RIV6b9c8cf08cc4453ca5dbe9b2eb3e0f95" hidden="1">#REF!</definedName>
    <definedName name="_RIV6bb5f431db6e40019119e9ef9954e88a" localSheetId="0" hidden="1">#REF!</definedName>
    <definedName name="_RIV6bb5f431db6e40019119e9ef9954e88a" hidden="1">#REF!</definedName>
    <definedName name="_RIV6bfea224f57e4387b4c6d4e666a0b4b5" localSheetId="0" hidden="1">#REF!</definedName>
    <definedName name="_RIV6bfea224f57e4387b4c6d4e666a0b4b5" hidden="1">#REF!</definedName>
    <definedName name="_RIV6c11258498a74a209c886c2b6c3ac819" localSheetId="0" hidden="1">#REF!</definedName>
    <definedName name="_RIV6c11258498a74a209c886c2b6c3ac819" hidden="1">#REF!</definedName>
    <definedName name="_RIV6c334af066b94ab2ba92f4f2d035d378" localSheetId="0" hidden="1">#REF!</definedName>
    <definedName name="_RIV6c334af066b94ab2ba92f4f2d035d378" hidden="1">#REF!</definedName>
    <definedName name="_RIV6c379259749a4f948d7712360ffa1768" localSheetId="0" hidden="1">#REF!</definedName>
    <definedName name="_RIV6c379259749a4f948d7712360ffa1768" hidden="1">#REF!</definedName>
    <definedName name="_RIV6c5d7f0033a448028bf02f1dcc23d1f9" localSheetId="0" hidden="1">#REF!</definedName>
    <definedName name="_RIV6c5d7f0033a448028bf02f1dcc23d1f9" hidden="1">#REF!</definedName>
    <definedName name="_RIV6ca63c4cdb3e407b9a1960efdbf08ddc" localSheetId="0" hidden="1">#REF!</definedName>
    <definedName name="_RIV6ca63c4cdb3e407b9a1960efdbf08ddc" hidden="1">#REF!</definedName>
    <definedName name="_RIV6cb17dcdc3e247d7bab387ae3da7cc85" localSheetId="0" hidden="1">#REF!</definedName>
    <definedName name="_RIV6cb17dcdc3e247d7bab387ae3da7cc85" hidden="1">#REF!</definedName>
    <definedName name="_RIV6cd6c3a148d048458576c02d3b347056" localSheetId="0" hidden="1">#REF!</definedName>
    <definedName name="_RIV6cd6c3a148d048458576c02d3b347056" hidden="1">#REF!</definedName>
    <definedName name="_RIV6ce0341155b84c63abf6d28777c42a09" localSheetId="0" hidden="1">#REF!</definedName>
    <definedName name="_RIV6ce0341155b84c63abf6d28777c42a09" hidden="1">#REF!</definedName>
    <definedName name="_RIV6d108357989043eaaa3edeaefb9f5378" localSheetId="0" hidden="1">#REF!</definedName>
    <definedName name="_RIV6d108357989043eaaa3edeaefb9f5378" hidden="1">#REF!</definedName>
    <definedName name="_RIV6d35c5fa6f7e4b5c890f6a175dc5a675" localSheetId="0" hidden="1">#REF!</definedName>
    <definedName name="_RIV6d35c5fa6f7e4b5c890f6a175dc5a675" hidden="1">#REF!</definedName>
    <definedName name="_RIV6d99b8fb94cf44e98e12b14534692e6e" localSheetId="0" hidden="1">#REF!</definedName>
    <definedName name="_RIV6d99b8fb94cf44e98e12b14534692e6e" hidden="1">#REF!</definedName>
    <definedName name="_RIV6e2687fb045d4db69b6e117a4b6073d9" localSheetId="0" hidden="1">#REF!</definedName>
    <definedName name="_RIV6e2687fb045d4db69b6e117a4b6073d9" hidden="1">#REF!</definedName>
    <definedName name="_RIV6e7f09ad766a48b19fc431cd8628ddc9" localSheetId="0" hidden="1">#REF!</definedName>
    <definedName name="_RIV6e7f09ad766a48b19fc431cd8628ddc9" hidden="1">#REF!</definedName>
    <definedName name="_RIV6eb14e19fe044fca954e229ebbcf7214" localSheetId="0" hidden="1">#REF!</definedName>
    <definedName name="_RIV6eb14e19fe044fca954e229ebbcf7214" hidden="1">#REF!</definedName>
    <definedName name="_RIV6f0710b248974e02bc2a8ab732f59bfe" localSheetId="0" hidden="1">#REF!</definedName>
    <definedName name="_RIV6f0710b248974e02bc2a8ab732f59bfe" hidden="1">#REF!</definedName>
    <definedName name="_RIV6f38c8413d1a466697bf672086836930" localSheetId="0" hidden="1">#REF!</definedName>
    <definedName name="_RIV6f38c8413d1a466697bf672086836930" hidden="1">#REF!</definedName>
    <definedName name="_RIV700f1d8ad4604360bd51b31b7e20791c" localSheetId="0" hidden="1">#REF!</definedName>
    <definedName name="_RIV700f1d8ad4604360bd51b31b7e20791c" hidden="1">#REF!</definedName>
    <definedName name="_RIV702e07695c81471f8951786916a65b31" localSheetId="0" hidden="1">#REF!</definedName>
    <definedName name="_RIV702e07695c81471f8951786916a65b31" hidden="1">#REF!</definedName>
    <definedName name="_RIV709e145d748c43e6ad1b6a83268b1835" localSheetId="0" hidden="1">#REF!</definedName>
    <definedName name="_RIV709e145d748c43e6ad1b6a83268b1835" hidden="1">#REF!</definedName>
    <definedName name="_RIV70bf9ce8b6db40b3ba667df482dd2600" localSheetId="0" hidden="1">#REF!</definedName>
    <definedName name="_RIV70bf9ce8b6db40b3ba667df482dd2600" hidden="1">#REF!</definedName>
    <definedName name="_RIV70ec431bd938417b959b4be41c39a7c0" localSheetId="0" hidden="1">#REF!</definedName>
    <definedName name="_RIV70ec431bd938417b959b4be41c39a7c0" hidden="1">#REF!</definedName>
    <definedName name="_RIV710c009db54c4e9eadf1f1e3f01c39a5" localSheetId="0" hidden="1">#REF!</definedName>
    <definedName name="_RIV710c009db54c4e9eadf1f1e3f01c39a5" hidden="1">#REF!</definedName>
    <definedName name="_RIV71107708ce384445be5ab3023ae50bab" localSheetId="0" hidden="1">#REF!</definedName>
    <definedName name="_RIV71107708ce384445be5ab3023ae50bab" hidden="1">#REF!</definedName>
    <definedName name="_RIV7130d4ddc42a413382ad24a3304f9c3d" localSheetId="0" hidden="1">#REF!</definedName>
    <definedName name="_RIV7130d4ddc42a413382ad24a3304f9c3d" hidden="1">#REF!</definedName>
    <definedName name="_RIV7167174d82c7427e918fdbbf91cab843" localSheetId="0" hidden="1">#REF!</definedName>
    <definedName name="_RIV7167174d82c7427e918fdbbf91cab843" hidden="1">#REF!</definedName>
    <definedName name="_RIV71a8d198a2224a6e9e02371e1b1212e9" localSheetId="0" hidden="1">#REF!</definedName>
    <definedName name="_RIV71a8d198a2224a6e9e02371e1b1212e9" hidden="1">#REF!</definedName>
    <definedName name="_RIV71ae7353a56d4fb0ab98a4ee06b5b2a5" localSheetId="0" hidden="1">#REF!</definedName>
    <definedName name="_RIV71ae7353a56d4fb0ab98a4ee06b5b2a5" hidden="1">#REF!</definedName>
    <definedName name="_RIV71e4944115d64d38a99203d430150cc8" localSheetId="0" hidden="1">#REF!</definedName>
    <definedName name="_RIV71e4944115d64d38a99203d430150cc8" hidden="1">#REF!</definedName>
    <definedName name="_RIV728bbeb1eb264483bbed998af4c93125" localSheetId="0" hidden="1">#REF!</definedName>
    <definedName name="_RIV728bbeb1eb264483bbed998af4c93125" hidden="1">#REF!</definedName>
    <definedName name="_RIV72d077421b9d4ea89ecb0ee0f3f589c6" localSheetId="0" hidden="1">#REF!</definedName>
    <definedName name="_RIV72d077421b9d4ea89ecb0ee0f3f589c6" hidden="1">#REF!</definedName>
    <definedName name="_RIV72defebd7ddb4f9e8c5263bdd0bf5543" localSheetId="0" hidden="1">#REF!</definedName>
    <definedName name="_RIV72defebd7ddb4f9e8c5263bdd0bf5543" hidden="1">#REF!</definedName>
    <definedName name="_RIV72e3a853e3804f3b932f6defde1374c8" localSheetId="0" hidden="1">#REF!</definedName>
    <definedName name="_RIV72e3a853e3804f3b932f6defde1374c8" hidden="1">#REF!</definedName>
    <definedName name="_RIV736d9087ef4e4a54bb342d8c279fcaff" localSheetId="0" hidden="1">#REF!</definedName>
    <definedName name="_RIV736d9087ef4e4a54bb342d8c279fcaff" hidden="1">#REF!</definedName>
    <definedName name="_RIV73cbbbf4855d4566a0d3b4ca5b4b2d2b" localSheetId="0" hidden="1">#REF!</definedName>
    <definedName name="_RIV73cbbbf4855d4566a0d3b4ca5b4b2d2b" hidden="1">#REF!</definedName>
    <definedName name="_RIV740da8fcce414acc99dd5f464038c5f1" localSheetId="0" hidden="1">#REF!</definedName>
    <definedName name="_RIV740da8fcce414acc99dd5f464038c5f1" hidden="1">#REF!</definedName>
    <definedName name="_RIV7474211b212a484ba8197fc509981172" localSheetId="0" hidden="1">#REF!</definedName>
    <definedName name="_RIV7474211b212a484ba8197fc509981172" hidden="1">#REF!</definedName>
    <definedName name="_RIV75659a8270494ef8aa72d21f91b2136d" localSheetId="0" hidden="1">#REF!</definedName>
    <definedName name="_RIV75659a8270494ef8aa72d21f91b2136d" hidden="1">#REF!</definedName>
    <definedName name="_RIV757bab3a6fb34dd48f016a93486184d4" localSheetId="0" hidden="1">#REF!</definedName>
    <definedName name="_RIV757bab3a6fb34dd48f016a93486184d4" hidden="1">#REF!</definedName>
    <definedName name="_RIV75d410a9c05d4f6ba9c3148663eef1f4" localSheetId="0" hidden="1">#REF!</definedName>
    <definedName name="_RIV75d410a9c05d4f6ba9c3148663eef1f4" hidden="1">#REF!</definedName>
    <definedName name="_RIV75fe10dc28fa4480af4a92028258bee6" localSheetId="0" hidden="1">#REF!</definedName>
    <definedName name="_RIV75fe10dc28fa4480af4a92028258bee6" hidden="1">#REF!</definedName>
    <definedName name="_RIV765f622fd7b146088ee8df706e22a993" localSheetId="0" hidden="1">#REF!</definedName>
    <definedName name="_RIV765f622fd7b146088ee8df706e22a993" hidden="1">#REF!</definedName>
    <definedName name="_RIV76ceca93621f432f82e3ea77b07c01ae" localSheetId="0" hidden="1">#REF!</definedName>
    <definedName name="_RIV76ceca93621f432f82e3ea77b07c01ae" hidden="1">#REF!</definedName>
    <definedName name="_RIV76d93aafc13a4be3af896df8f185872e" localSheetId="0" hidden="1">#REF!</definedName>
    <definedName name="_RIV76d93aafc13a4be3af896df8f185872e" hidden="1">#REF!</definedName>
    <definedName name="_RIV76e82b7b88464ce6ba0d29273f0af6b0" localSheetId="0" hidden="1">#REF!</definedName>
    <definedName name="_RIV76e82b7b88464ce6ba0d29273f0af6b0" hidden="1">#REF!</definedName>
    <definedName name="_RIV7720c68b795d4b279d8ffdac1d88102e" localSheetId="0" hidden="1">#REF!</definedName>
    <definedName name="_RIV7720c68b795d4b279d8ffdac1d88102e" hidden="1">#REF!</definedName>
    <definedName name="_RIV7751e9a7d6154104b4879a700473d667" localSheetId="0" hidden="1">#REF!</definedName>
    <definedName name="_RIV7751e9a7d6154104b4879a700473d667" hidden="1">#REF!</definedName>
    <definedName name="_RIV777fd8b7211b449bb7ef7ffbd56a2ea3" localSheetId="0" hidden="1">#REF!</definedName>
    <definedName name="_RIV777fd8b7211b449bb7ef7ffbd56a2ea3" hidden="1">#REF!</definedName>
    <definedName name="_RIV77f00e5c3bb54c448222ac3a38e5417a" localSheetId="0" hidden="1">#REF!</definedName>
    <definedName name="_RIV77f00e5c3bb54c448222ac3a38e5417a" hidden="1">#REF!</definedName>
    <definedName name="_RIV781d0330f8434b7c87d93efb438cadb5" localSheetId="0" hidden="1">#REF!</definedName>
    <definedName name="_RIV781d0330f8434b7c87d93efb438cadb5" hidden="1">#REF!</definedName>
    <definedName name="_RIV78acee36572a4b219ce53b4abccb66fa" localSheetId="0" hidden="1">#REF!</definedName>
    <definedName name="_RIV78acee36572a4b219ce53b4abccb66fa" hidden="1">#REF!</definedName>
    <definedName name="_RIV78e3ad9e12b646c8bbd1072afae2d90a" localSheetId="0" hidden="1">#REF!</definedName>
    <definedName name="_RIV78e3ad9e12b646c8bbd1072afae2d90a" hidden="1">#REF!</definedName>
    <definedName name="_RIV78e6f9cba2d44b20ac57c1c7dc83e582" localSheetId="0" hidden="1">#REF!</definedName>
    <definedName name="_RIV78e6f9cba2d44b20ac57c1c7dc83e582" hidden="1">#REF!</definedName>
    <definedName name="_RIV78e715d46ecc4881bda476f10e9ad4b4" localSheetId="0" hidden="1">#REF!</definedName>
    <definedName name="_RIV78e715d46ecc4881bda476f10e9ad4b4" hidden="1">#REF!</definedName>
    <definedName name="_RIV7928445e704f423895b8c77898dbee39" localSheetId="0" hidden="1">#REF!</definedName>
    <definedName name="_RIV7928445e704f423895b8c77898dbee39" hidden="1">#REF!</definedName>
    <definedName name="_RIV79522b6495d8412cb39e045743235956" localSheetId="0" hidden="1">#REF!</definedName>
    <definedName name="_RIV79522b6495d8412cb39e045743235956" hidden="1">#REF!</definedName>
    <definedName name="_RIV79f76084d58c4f8abe468f90cd20d799" localSheetId="0" hidden="1">#REF!</definedName>
    <definedName name="_RIV79f76084d58c4f8abe468f90cd20d799" hidden="1">#REF!</definedName>
    <definedName name="_RIV7a0736f6f22b48e2b87b7a1c485c2eed" localSheetId="0" hidden="1">#REF!</definedName>
    <definedName name="_RIV7a0736f6f22b48e2b87b7a1c485c2eed" hidden="1">#REF!</definedName>
    <definedName name="_RIV7a766726df454c0a94dac21006fc415c" localSheetId="0" hidden="1">#REF!</definedName>
    <definedName name="_RIV7a766726df454c0a94dac21006fc415c" hidden="1">#REF!</definedName>
    <definedName name="_RIV7a7f523844fb4fada26879a6cd1bd0cd" localSheetId="0" hidden="1">#REF!</definedName>
    <definedName name="_RIV7a7f523844fb4fada26879a6cd1bd0cd" hidden="1">#REF!</definedName>
    <definedName name="_RIV7a87c64a55cd4611a1deef24ae6362d6" localSheetId="0" hidden="1">#REF!</definedName>
    <definedName name="_RIV7a87c64a55cd4611a1deef24ae6362d6" hidden="1">#REF!</definedName>
    <definedName name="_RIV7a90f422b8144180bb187628420259d3" localSheetId="0" hidden="1">#REF!</definedName>
    <definedName name="_RIV7a90f422b8144180bb187628420259d3" hidden="1">#REF!</definedName>
    <definedName name="_RIV7c28384e0d1b452eb3e6c1ab2a123a9a" localSheetId="0" hidden="1">#REF!</definedName>
    <definedName name="_RIV7c28384e0d1b452eb3e6c1ab2a123a9a" hidden="1">#REF!</definedName>
    <definedName name="_RIV7c5a7a5d3d544bcf8005a1237a476ca8" localSheetId="0" hidden="1">#REF!</definedName>
    <definedName name="_RIV7c5a7a5d3d544bcf8005a1237a476ca8" hidden="1">#REF!</definedName>
    <definedName name="_RIV7c6295e0363a467d9471dd5fa6e2478e" localSheetId="0" hidden="1">#REF!</definedName>
    <definedName name="_RIV7c6295e0363a467d9471dd5fa6e2478e" hidden="1">#REF!</definedName>
    <definedName name="_RIV7c6425d4ffb54be4b9f7f8e78b165159" localSheetId="0" hidden="1">#REF!</definedName>
    <definedName name="_RIV7c6425d4ffb54be4b9f7f8e78b165159" hidden="1">#REF!</definedName>
    <definedName name="_RIV7d24b4deaf324105849144fc0db7ecc2" localSheetId="0" hidden="1">#REF!</definedName>
    <definedName name="_RIV7d24b4deaf324105849144fc0db7ecc2" hidden="1">#REF!</definedName>
    <definedName name="_RIV7df2274bb72643c09109921b02033378" localSheetId="0" hidden="1">#REF!</definedName>
    <definedName name="_RIV7df2274bb72643c09109921b02033378" hidden="1">#REF!</definedName>
    <definedName name="_RIV7e568af0cf0b463c8022162c18257840" localSheetId="0" hidden="1">#REF!</definedName>
    <definedName name="_RIV7e568af0cf0b463c8022162c18257840" hidden="1">#REF!</definedName>
    <definedName name="_RIV7eabd74d201a428dbb42edd29d6f1fe3" localSheetId="0" hidden="1">#REF!</definedName>
    <definedName name="_RIV7eabd74d201a428dbb42edd29d6f1fe3" hidden="1">#REF!</definedName>
    <definedName name="_RIV7ec6b4bff0b04bd8a13601fe44defe29" localSheetId="0" hidden="1">#REF!</definedName>
    <definedName name="_RIV7ec6b4bff0b04bd8a13601fe44defe29" hidden="1">#REF!</definedName>
    <definedName name="_RIV7ee3b456af344f6a80b39c13ecd46ef0" localSheetId="0" hidden="1">#REF!</definedName>
    <definedName name="_RIV7ee3b456af344f6a80b39c13ecd46ef0" hidden="1">#REF!</definedName>
    <definedName name="_RIV7f9995be633f4378bcaae786425aac4b" localSheetId="0" hidden="1">#REF!</definedName>
    <definedName name="_RIV7f9995be633f4378bcaae786425aac4b" hidden="1">#REF!</definedName>
    <definedName name="_RIV7fda88bf3dd3404aa5f04c2daded08fb" localSheetId="0" hidden="1">#REF!</definedName>
    <definedName name="_RIV7fda88bf3dd3404aa5f04c2daded08fb" hidden="1">#REF!</definedName>
    <definedName name="_RIV7ffbd13fc8da46d7ba4d8ad2db6284b8" localSheetId="0" hidden="1">#REF!</definedName>
    <definedName name="_RIV7ffbd13fc8da46d7ba4d8ad2db6284b8" hidden="1">#REF!</definedName>
    <definedName name="_RIV8038af4fef924e03ac448df04c21fe1d" localSheetId="0" hidden="1">#REF!</definedName>
    <definedName name="_RIV8038af4fef924e03ac448df04c21fe1d" hidden="1">#REF!</definedName>
    <definedName name="_RIV803b05183d75436e8fc38b5cd36e2ca9" localSheetId="0" hidden="1">#REF!</definedName>
    <definedName name="_RIV803b05183d75436e8fc38b5cd36e2ca9" hidden="1">#REF!</definedName>
    <definedName name="_RIV8055a73fcb86469e94f6fa2fa59af00c" localSheetId="0" hidden="1">#REF!</definedName>
    <definedName name="_RIV8055a73fcb86469e94f6fa2fa59af00c" hidden="1">#REF!</definedName>
    <definedName name="_RIV80a330b1d72e47fb9bab6b6e5c9913cc" localSheetId="0" hidden="1">#REF!</definedName>
    <definedName name="_RIV80a330b1d72e47fb9bab6b6e5c9913cc" hidden="1">#REF!</definedName>
    <definedName name="_RIV80d55e07ae694c2b808430de34068dec" localSheetId="0" hidden="1">#REF!</definedName>
    <definedName name="_RIV80d55e07ae694c2b808430de34068dec" hidden="1">#REF!</definedName>
    <definedName name="_RIV815bfd5ecc84420abf83414c624d9e7c" localSheetId="0" hidden="1">#REF!</definedName>
    <definedName name="_RIV815bfd5ecc84420abf83414c624d9e7c" hidden="1">#REF!</definedName>
    <definedName name="_RIV8188bd40db9a4d72b76441a6aaed7d80" localSheetId="0" hidden="1">#REF!</definedName>
    <definedName name="_RIV8188bd40db9a4d72b76441a6aaed7d80" hidden="1">#REF!</definedName>
    <definedName name="_RIV81fd0e0a9871481bb2512d7e282a51b6" localSheetId="0" hidden="1">#REF!</definedName>
    <definedName name="_RIV81fd0e0a9871481bb2512d7e282a51b6" hidden="1">#REF!</definedName>
    <definedName name="_RIV8220cfb3362347369813dca28cc6a919" localSheetId="0" hidden="1">#REF!</definedName>
    <definedName name="_RIV8220cfb3362347369813dca28cc6a919" hidden="1">#REF!</definedName>
    <definedName name="_RIV823a609324144b4190f28c5e193b9d7b" localSheetId="0" hidden="1">#REF!</definedName>
    <definedName name="_RIV823a609324144b4190f28c5e193b9d7b" hidden="1">#REF!</definedName>
    <definedName name="_RIV83359098c7c74eec9a6c38eb1ce080ec" localSheetId="0" hidden="1">#REF!</definedName>
    <definedName name="_RIV83359098c7c74eec9a6c38eb1ce080ec" hidden="1">#REF!</definedName>
    <definedName name="_RIV834180af0b074a91996be81afe80fb07" localSheetId="0" hidden="1">#REF!</definedName>
    <definedName name="_RIV834180af0b074a91996be81afe80fb07" hidden="1">#REF!</definedName>
    <definedName name="_RIV835e67a57e694cd298843960e2296792" localSheetId="0" hidden="1">#REF!</definedName>
    <definedName name="_RIV835e67a57e694cd298843960e2296792" hidden="1">#REF!</definedName>
    <definedName name="_RIV83a9b752df7f442e81ec678f91251668" localSheetId="0" hidden="1">#REF!</definedName>
    <definedName name="_RIV83a9b752df7f442e81ec678f91251668" hidden="1">#REF!</definedName>
    <definedName name="_RIV84188bcd75db47f8a10206e3a06e8ffb" localSheetId="0" hidden="1">#REF!</definedName>
    <definedName name="_RIV84188bcd75db47f8a10206e3a06e8ffb" hidden="1">#REF!</definedName>
    <definedName name="_RIV845350ca407d41a18cb24df01e92a6b1" localSheetId="0" hidden="1">#REF!</definedName>
    <definedName name="_RIV845350ca407d41a18cb24df01e92a6b1" hidden="1">#REF!</definedName>
    <definedName name="_RIV846d59c139d443beb6f6ca8a3d16c05c" localSheetId="0" hidden="1">#REF!</definedName>
    <definedName name="_RIV846d59c139d443beb6f6ca8a3d16c05c" hidden="1">#REF!</definedName>
    <definedName name="_RIV847d003cf85c40cb95cd22a97ce78cad" localSheetId="0" hidden="1">#REF!</definedName>
    <definedName name="_RIV847d003cf85c40cb95cd22a97ce78cad" hidden="1">#REF!</definedName>
    <definedName name="_RIV851e1e4d8c6340db8db5df102f8da183" localSheetId="0" hidden="1">#REF!</definedName>
    <definedName name="_RIV851e1e4d8c6340db8db5df102f8da183" hidden="1">#REF!</definedName>
    <definedName name="_RIV857484626f1f434ba98647c07760ae79" localSheetId="0" hidden="1">#REF!</definedName>
    <definedName name="_RIV857484626f1f434ba98647c07760ae79" hidden="1">#REF!</definedName>
    <definedName name="_RIV8581180da4eb47aa88e991666514b637" localSheetId="0" hidden="1">#REF!</definedName>
    <definedName name="_RIV8581180da4eb47aa88e991666514b637" hidden="1">#REF!</definedName>
    <definedName name="_RIV859d9b370053405bad7112090e08d737" localSheetId="0" hidden="1">#REF!</definedName>
    <definedName name="_RIV859d9b370053405bad7112090e08d737" hidden="1">#REF!</definedName>
    <definedName name="_RIV866432673b8e4670b7ea5d780b38b40a" localSheetId="0" hidden="1">#REF!</definedName>
    <definedName name="_RIV866432673b8e4670b7ea5d780b38b40a" hidden="1">#REF!</definedName>
    <definedName name="_RIV869302417f85470988ece6d2508d5750" localSheetId="0" hidden="1">#REF!</definedName>
    <definedName name="_RIV869302417f85470988ece6d2508d5750" hidden="1">#REF!</definedName>
    <definedName name="_RIV86c38e31f89f4622a2417332063efefa" localSheetId="0" hidden="1">#REF!</definedName>
    <definedName name="_RIV86c38e31f89f4622a2417332063efefa" hidden="1">#REF!</definedName>
    <definedName name="_RIV87201df248a248468a0b579115ae3d3d" localSheetId="0" hidden="1">#REF!</definedName>
    <definedName name="_RIV87201df248a248468a0b579115ae3d3d" hidden="1">#REF!</definedName>
    <definedName name="_RIV87c10a3878034540b1c47f7c2b25dcf6" localSheetId="0" hidden="1">#REF!</definedName>
    <definedName name="_RIV87c10a3878034540b1c47f7c2b25dcf6" hidden="1">#REF!</definedName>
    <definedName name="_RIV87d7d5c10da24d54b8c119daeb2fba09" localSheetId="0" hidden="1">#REF!</definedName>
    <definedName name="_RIV87d7d5c10da24d54b8c119daeb2fba09" hidden="1">#REF!</definedName>
    <definedName name="_RIV87e3a8b6932e48a0b09c1d0fd18caacf" localSheetId="0" hidden="1">#REF!</definedName>
    <definedName name="_RIV87e3a8b6932e48a0b09c1d0fd18caacf" hidden="1">#REF!</definedName>
    <definedName name="_RIV87e5163f4ccd4a2e9f3eee4356559462" localSheetId="0" hidden="1">#REF!</definedName>
    <definedName name="_RIV87e5163f4ccd4a2e9f3eee4356559462" hidden="1">#REF!</definedName>
    <definedName name="_RIV8816668f70fc4cc18fd3a56897354765" localSheetId="0" hidden="1">#REF!</definedName>
    <definedName name="_RIV8816668f70fc4cc18fd3a56897354765" hidden="1">#REF!</definedName>
    <definedName name="_RIV88fda826f97347f8be2fa8490f2eb321" localSheetId="0" hidden="1">#REF!</definedName>
    <definedName name="_RIV88fda826f97347f8be2fa8490f2eb321" hidden="1">#REF!</definedName>
    <definedName name="_RIV894a73a53d574aed95639a9ac73331ef" localSheetId="0" hidden="1">#REF!</definedName>
    <definedName name="_RIV894a73a53d574aed95639a9ac73331ef" hidden="1">#REF!</definedName>
    <definedName name="_RIV8a68ad05803d47eeb02bd5fcec3ef515" localSheetId="0" hidden="1">#REF!</definedName>
    <definedName name="_RIV8a68ad05803d47eeb02bd5fcec3ef515" hidden="1">#REF!</definedName>
    <definedName name="_RIV8a7aab25e98c4e51bcdf9b615e092e39" localSheetId="0" hidden="1">#REF!</definedName>
    <definedName name="_RIV8a7aab25e98c4e51bcdf9b615e092e39" hidden="1">#REF!</definedName>
    <definedName name="_RIV8a8b3d2a994241c9a8533a146d5269bf" localSheetId="0" hidden="1">#REF!</definedName>
    <definedName name="_RIV8a8b3d2a994241c9a8533a146d5269bf" hidden="1">#REF!</definedName>
    <definedName name="_RIV8b4b3d07ab6b44d48a900fe2c66209a8" localSheetId="0" hidden="1">#REF!</definedName>
    <definedName name="_RIV8b4b3d07ab6b44d48a900fe2c66209a8" hidden="1">#REF!</definedName>
    <definedName name="_RIV8b92df9dbfa84fceb0435fd1424ffe54" localSheetId="0" hidden="1">#REF!</definedName>
    <definedName name="_RIV8b92df9dbfa84fceb0435fd1424ffe54" hidden="1">#REF!</definedName>
    <definedName name="_RIV8bd2e641abed49cc9cff83ca9316d6fb" localSheetId="0" hidden="1">#REF!</definedName>
    <definedName name="_RIV8bd2e641abed49cc9cff83ca9316d6fb" hidden="1">#REF!</definedName>
    <definedName name="_RIV8c6d786c8e8a4658bd9fa53eecd76bda" localSheetId="0" hidden="1">#REF!</definedName>
    <definedName name="_RIV8c6d786c8e8a4658bd9fa53eecd76bda" hidden="1">#REF!</definedName>
    <definedName name="_RIV8d3d1d4f4ce1438c9c7546270e8ae025" localSheetId="0" hidden="1">#REF!</definedName>
    <definedName name="_RIV8d3d1d4f4ce1438c9c7546270e8ae025" hidden="1">#REF!</definedName>
    <definedName name="_RIV8d6337bd82434405ade55185a7002628" localSheetId="0" hidden="1">#REF!</definedName>
    <definedName name="_RIV8d6337bd82434405ade55185a7002628" hidden="1">#REF!</definedName>
    <definedName name="_RIV8da52c6f074745489ddd828e5d5694fa" localSheetId="0" hidden="1">#REF!</definedName>
    <definedName name="_RIV8da52c6f074745489ddd828e5d5694fa" hidden="1">#REF!</definedName>
    <definedName name="_RIV8df30b7f887c4c5791034f131640930a" localSheetId="0" hidden="1">#REF!</definedName>
    <definedName name="_RIV8df30b7f887c4c5791034f131640930a" hidden="1">#REF!</definedName>
    <definedName name="_RIV8df40c495026467490862000199707da" localSheetId="0" hidden="1">#REF!</definedName>
    <definedName name="_RIV8df40c495026467490862000199707da" hidden="1">#REF!</definedName>
    <definedName name="_RIV8df4fdcf2e9143acb31097b823b6f61c" localSheetId="0" hidden="1">#REF!</definedName>
    <definedName name="_RIV8df4fdcf2e9143acb31097b823b6f61c" hidden="1">#REF!</definedName>
    <definedName name="_RIV8e42d0451e204dc6ac05be38b1e8d93a" localSheetId="0" hidden="1">#REF!</definedName>
    <definedName name="_RIV8e42d0451e204dc6ac05be38b1e8d93a" hidden="1">#REF!</definedName>
    <definedName name="_RIV8e6d488305dc46a0a6d3694cf7eed276" localSheetId="0" hidden="1">#REF!</definedName>
    <definedName name="_RIV8e6d488305dc46a0a6d3694cf7eed276" hidden="1">#REF!</definedName>
    <definedName name="_RIV8f62615ab5c540008c450a8cc35f78af" localSheetId="0" hidden="1">#REF!</definedName>
    <definedName name="_RIV8f62615ab5c540008c450a8cc35f78af" hidden="1">#REF!</definedName>
    <definedName name="_RIV8fa2d32a607c41ca986128dca1538a0b" localSheetId="0" hidden="1">#REF!</definedName>
    <definedName name="_RIV8fa2d32a607c41ca986128dca1538a0b" hidden="1">#REF!</definedName>
    <definedName name="_RIV8fe5b116b73041a9a6b045438ee6ae86" localSheetId="0" hidden="1">#REF!</definedName>
    <definedName name="_RIV8fe5b116b73041a9a6b045438ee6ae86" hidden="1">#REF!</definedName>
    <definedName name="_RIV9098ff4056474728adf078a98d88f087" localSheetId="0" hidden="1">#REF!</definedName>
    <definedName name="_RIV9098ff4056474728adf078a98d88f087" hidden="1">#REF!</definedName>
    <definedName name="_RIV90f1144e7cbe4e73bef38126c8adce87" localSheetId="0" hidden="1">#REF!</definedName>
    <definedName name="_RIV90f1144e7cbe4e73bef38126c8adce87" hidden="1">#REF!</definedName>
    <definedName name="_RIV9112bb9f57b7441db48a25d490271697" localSheetId="0" hidden="1">#REF!</definedName>
    <definedName name="_RIV9112bb9f57b7441db48a25d490271697" hidden="1">#REF!</definedName>
    <definedName name="_RIV9168701e6b6349518fc7afd522ad8ec0" localSheetId="0" hidden="1">#REF!</definedName>
    <definedName name="_RIV9168701e6b6349518fc7afd522ad8ec0" hidden="1">#REF!</definedName>
    <definedName name="_RIV9193281565dd46b9881b29b58cfaffba" localSheetId="0" hidden="1">#REF!</definedName>
    <definedName name="_RIV9193281565dd46b9881b29b58cfaffba" hidden="1">#REF!</definedName>
    <definedName name="_RIV91bd17e6cb4f4f23835bf3a749555159" localSheetId="0" hidden="1">#REF!</definedName>
    <definedName name="_RIV91bd17e6cb4f4f23835bf3a749555159" hidden="1">#REF!</definedName>
    <definedName name="_RIV91e11ec9bd6f450aa77c0cc9ef6bf61b" localSheetId="0" hidden="1">#REF!</definedName>
    <definedName name="_RIV91e11ec9bd6f450aa77c0cc9ef6bf61b" hidden="1">#REF!</definedName>
    <definedName name="_RIV929702948cc541c0bafcf2ad35af4d3a" localSheetId="0" hidden="1">#REF!</definedName>
    <definedName name="_RIV929702948cc541c0bafcf2ad35af4d3a" hidden="1">#REF!</definedName>
    <definedName name="_RIV9329eb68d74c4223910e0a467cdc08c5" localSheetId="0" hidden="1">#REF!</definedName>
    <definedName name="_RIV9329eb68d74c4223910e0a467cdc08c5" hidden="1">#REF!</definedName>
    <definedName name="_RIV933237866d98448a997e5bec0353f8c8" localSheetId="0" hidden="1">#REF!</definedName>
    <definedName name="_RIV933237866d98448a997e5bec0353f8c8" hidden="1">#REF!</definedName>
    <definedName name="_RIV93b2fea7c8fb40f8b2d5b57da2f1bf19" localSheetId="0" hidden="1">#REF!</definedName>
    <definedName name="_RIV93b2fea7c8fb40f8b2d5b57da2f1bf19" hidden="1">#REF!</definedName>
    <definedName name="_RIV93b4a8f8d0954a5896b0b166cf1a97a5" localSheetId="0" hidden="1">#REF!</definedName>
    <definedName name="_RIV93b4a8f8d0954a5896b0b166cf1a97a5" hidden="1">#REF!</definedName>
    <definedName name="_RIV93cddc3e52f246b6bbd72add6a46605a" localSheetId="0" hidden="1">#REF!</definedName>
    <definedName name="_RIV93cddc3e52f246b6bbd72add6a46605a" hidden="1">#REF!</definedName>
    <definedName name="_RIV94154314bd734a1582e63e7ca5c718b8" localSheetId="0" hidden="1">#REF!</definedName>
    <definedName name="_RIV94154314bd734a1582e63e7ca5c718b8" hidden="1">#REF!</definedName>
    <definedName name="_RIV9456821da1124ff8b231480b403f2e96" localSheetId="0" hidden="1">#REF!</definedName>
    <definedName name="_RIV9456821da1124ff8b231480b403f2e96" hidden="1">#REF!</definedName>
    <definedName name="_RIV9479ee4ce1b04a1b89e426b585bb2648" localSheetId="0" hidden="1">#REF!</definedName>
    <definedName name="_RIV9479ee4ce1b04a1b89e426b585bb2648" hidden="1">#REF!</definedName>
    <definedName name="_RIV947d78cdaaf0460183065f5e2dad9eec" localSheetId="0" hidden="1">#REF!</definedName>
    <definedName name="_RIV947d78cdaaf0460183065f5e2dad9eec" hidden="1">#REF!</definedName>
    <definedName name="_RIV95341b5455ef40148db0c54329a7e3fc" localSheetId="0" hidden="1">#REF!</definedName>
    <definedName name="_RIV95341b5455ef40148db0c54329a7e3fc" hidden="1">#REF!</definedName>
    <definedName name="_RIV9568bdca77b54e6e8ae0c3ef75d5c3a8" localSheetId="0" hidden="1">#REF!</definedName>
    <definedName name="_RIV9568bdca77b54e6e8ae0c3ef75d5c3a8" hidden="1">#REF!</definedName>
    <definedName name="_RIV95a0587b8fa448c4a0109f4228d4f24e" localSheetId="0" hidden="1">#REF!</definedName>
    <definedName name="_RIV95a0587b8fa448c4a0109f4228d4f24e" hidden="1">#REF!</definedName>
    <definedName name="_RIV95a9f490a3294f8d8484621c7c9887d6" localSheetId="0" hidden="1">#REF!</definedName>
    <definedName name="_RIV95a9f490a3294f8d8484621c7c9887d6" hidden="1">#REF!</definedName>
    <definedName name="_RIV95abd8c50857456497dd804946d771e2" localSheetId="0" hidden="1">#REF!</definedName>
    <definedName name="_RIV95abd8c50857456497dd804946d771e2" hidden="1">#REF!</definedName>
    <definedName name="_RIV95f3583f002a4fccae74e1fe8863fe31" localSheetId="0" hidden="1">#REF!</definedName>
    <definedName name="_RIV95f3583f002a4fccae74e1fe8863fe31" hidden="1">#REF!</definedName>
    <definedName name="_RIV962e1271d122413592bde14a3f2132ba" localSheetId="0" hidden="1">#REF!</definedName>
    <definedName name="_RIV962e1271d122413592bde14a3f2132ba" hidden="1">#REF!</definedName>
    <definedName name="_RIV9666921aa3c04330a830144d43eeb33c" localSheetId="0" hidden="1">#REF!</definedName>
    <definedName name="_RIV9666921aa3c04330a830144d43eeb33c" hidden="1">#REF!</definedName>
    <definedName name="_RIV96f56803c1c54e5db63798b87db74cf8" localSheetId="0" hidden="1">#REF!</definedName>
    <definedName name="_RIV96f56803c1c54e5db63798b87db74cf8" hidden="1">#REF!</definedName>
    <definedName name="_RIV97784a59e4834e06bcbc7ec46c80d484" localSheetId="0" hidden="1">#REF!</definedName>
    <definedName name="_RIV97784a59e4834e06bcbc7ec46c80d484" hidden="1">#REF!</definedName>
    <definedName name="_RIV97dfb873b8c34971a43a893e743ae1aa" localSheetId="0" hidden="1">#REF!</definedName>
    <definedName name="_RIV97dfb873b8c34971a43a893e743ae1aa" hidden="1">#REF!</definedName>
    <definedName name="_RIV983d9eef3c544ac4a6ab903b5943aff1" localSheetId="0" hidden="1">#REF!</definedName>
    <definedName name="_RIV983d9eef3c544ac4a6ab903b5943aff1" hidden="1">#REF!</definedName>
    <definedName name="_RIV9848b2ec10774f9da7e218f36b075a1e" localSheetId="0" hidden="1">#REF!</definedName>
    <definedName name="_RIV9848b2ec10774f9da7e218f36b075a1e" hidden="1">#REF!</definedName>
    <definedName name="_RIV98d5c631ab554c45bb075b7e2fad4c87" localSheetId="0" hidden="1">#REF!</definedName>
    <definedName name="_RIV98d5c631ab554c45bb075b7e2fad4c87" hidden="1">#REF!</definedName>
    <definedName name="_RIV991287b962564f87b7b785de9f3cc93d" localSheetId="0" hidden="1">#REF!</definedName>
    <definedName name="_RIV991287b962564f87b7b785de9f3cc93d" hidden="1">#REF!</definedName>
    <definedName name="_RIV99150d851f3b4d0cb65e0a42b6a9d37b" localSheetId="0" hidden="1">#REF!</definedName>
    <definedName name="_RIV99150d851f3b4d0cb65e0a42b6a9d37b" hidden="1">#REF!</definedName>
    <definedName name="_RIV994fb473ff234dcda12396b651a0e229" localSheetId="0" hidden="1">#REF!</definedName>
    <definedName name="_RIV994fb473ff234dcda12396b651a0e229" hidden="1">#REF!</definedName>
    <definedName name="_RIV99b4ff4ccb9a4f888742b21f2be758cb" localSheetId="0" hidden="1">#REF!</definedName>
    <definedName name="_RIV99b4ff4ccb9a4f888742b21f2be758cb" hidden="1">#REF!</definedName>
    <definedName name="_RIV9a01e907e02d4248bec6e9f8362f6ef0" localSheetId="0" hidden="1">#REF!</definedName>
    <definedName name="_RIV9a01e907e02d4248bec6e9f8362f6ef0" hidden="1">#REF!</definedName>
    <definedName name="_RIV9a29d150dbbf4467909b16f1bdd5b5af" localSheetId="0" hidden="1">#REF!</definedName>
    <definedName name="_RIV9a29d150dbbf4467909b16f1bdd5b5af" hidden="1">#REF!</definedName>
    <definedName name="_RIV9a45ee35eda84b8da690872f31c6ab6e" localSheetId="0" hidden="1">#REF!</definedName>
    <definedName name="_RIV9a45ee35eda84b8da690872f31c6ab6e" hidden="1">#REF!</definedName>
    <definedName name="_RIV9ae35a3d844a41c8b17f1931a6269df2" localSheetId="0" hidden="1">#REF!</definedName>
    <definedName name="_RIV9ae35a3d844a41c8b17f1931a6269df2" hidden="1">#REF!</definedName>
    <definedName name="_RIV9c12599e172240708b91a999dccd8dca" localSheetId="0" hidden="1">#REF!</definedName>
    <definedName name="_RIV9c12599e172240708b91a999dccd8dca" hidden="1">#REF!</definedName>
    <definedName name="_RIV9c761e5c352249fe87d28673a16d6906" localSheetId="0" hidden="1">#REF!</definedName>
    <definedName name="_RIV9c761e5c352249fe87d28673a16d6906" hidden="1">#REF!</definedName>
    <definedName name="_RIV9c87a30f1b5e49e69d8494a8626c738b" localSheetId="0" hidden="1">#REF!</definedName>
    <definedName name="_RIV9c87a30f1b5e49e69d8494a8626c738b" hidden="1">#REF!</definedName>
    <definedName name="_RIV9d0fe066cff642adb50fa4022f47b4ac" localSheetId="0" hidden="1">#REF!</definedName>
    <definedName name="_RIV9d0fe066cff642adb50fa4022f47b4ac" hidden="1">#REF!</definedName>
    <definedName name="_RIV9d198841e0d84d919462960a63d4fe13" localSheetId="0" hidden="1">#REF!</definedName>
    <definedName name="_RIV9d198841e0d84d919462960a63d4fe13" hidden="1">#REF!</definedName>
    <definedName name="_RIV9d2db26f71fc434f9590b6d0c8098110" localSheetId="0" hidden="1">#REF!</definedName>
    <definedName name="_RIV9d2db26f71fc434f9590b6d0c8098110" hidden="1">#REF!</definedName>
    <definedName name="_RIV9dd61977904d45a89b6e423794909d3f" localSheetId="0" hidden="1">#REF!</definedName>
    <definedName name="_RIV9dd61977904d45a89b6e423794909d3f" hidden="1">#REF!</definedName>
    <definedName name="_RIV9de35ac708dc47128f89374f1b5b11d3" localSheetId="0" hidden="1">#REF!</definedName>
    <definedName name="_RIV9de35ac708dc47128f89374f1b5b11d3" hidden="1">#REF!</definedName>
    <definedName name="_RIV9e3fe27c14b3450c8287b9cc0372790d" localSheetId="0" hidden="1">#REF!</definedName>
    <definedName name="_RIV9e3fe27c14b3450c8287b9cc0372790d" hidden="1">#REF!</definedName>
    <definedName name="_RIV9e6cfc99a9974909bc796c336c9388f0" localSheetId="0" hidden="1">#REF!</definedName>
    <definedName name="_RIV9e6cfc99a9974909bc796c336c9388f0" hidden="1">#REF!</definedName>
    <definedName name="_RIV9e85560aad024f2db2fa348e0f22be37" localSheetId="0" hidden="1">#REF!</definedName>
    <definedName name="_RIV9e85560aad024f2db2fa348e0f22be37" hidden="1">#REF!</definedName>
    <definedName name="_RIVa0624a3c95754565945db5e06c1aa968" localSheetId="0" hidden="1">#REF!</definedName>
    <definedName name="_RIVa0624a3c95754565945db5e06c1aa968" hidden="1">#REF!</definedName>
    <definedName name="_RIVa0f4a2c09e9e4e33bc8ce002c826665a" localSheetId="0" hidden="1">#REF!</definedName>
    <definedName name="_RIVa0f4a2c09e9e4e33bc8ce002c826665a" hidden="1">#REF!</definedName>
    <definedName name="_RIVa108cb3505d94c0e8284b4b241ed2d3c" localSheetId="0" hidden="1">#REF!</definedName>
    <definedName name="_RIVa108cb3505d94c0e8284b4b241ed2d3c" hidden="1">#REF!</definedName>
    <definedName name="_RIVa1712c830c124979a59beb26533f3587" localSheetId="0" hidden="1">#REF!</definedName>
    <definedName name="_RIVa1712c830c124979a59beb26533f3587" hidden="1">#REF!</definedName>
    <definedName name="_RIVa229b07fa3214dbc86fe4dfe9b126c72" localSheetId="0" hidden="1">#REF!</definedName>
    <definedName name="_RIVa229b07fa3214dbc86fe4dfe9b126c72" hidden="1">#REF!</definedName>
    <definedName name="_RIVa25e4d68e4d043278b2facb339b2fbd7" localSheetId="0" hidden="1">#REF!</definedName>
    <definedName name="_RIVa25e4d68e4d043278b2facb339b2fbd7" hidden="1">#REF!</definedName>
    <definedName name="_RIVa296d0bddbad48a496f7f830c8e86625" localSheetId="0" hidden="1">#REF!</definedName>
    <definedName name="_RIVa296d0bddbad48a496f7f830c8e86625" hidden="1">#REF!</definedName>
    <definedName name="_RIVa36187fc1f574a67b10059d7b0bdd0f3" localSheetId="0" hidden="1">#REF!</definedName>
    <definedName name="_RIVa36187fc1f574a67b10059d7b0bdd0f3" hidden="1">#REF!</definedName>
    <definedName name="_RIVa455d75307d343d98af7eb8a12d3df0e" localSheetId="0" hidden="1">#REF!</definedName>
    <definedName name="_RIVa455d75307d343d98af7eb8a12d3df0e" hidden="1">#REF!</definedName>
    <definedName name="_RIVa501be2333e140e7aec3e4ababc0be86" localSheetId="0" hidden="1">#REF!</definedName>
    <definedName name="_RIVa501be2333e140e7aec3e4ababc0be86" hidden="1">#REF!</definedName>
    <definedName name="_RIVa546346ac2784da6bb252f66c8f46861" localSheetId="0" hidden="1">#REF!</definedName>
    <definedName name="_RIVa546346ac2784da6bb252f66c8f46861" hidden="1">#REF!</definedName>
    <definedName name="_RIVa5d0ef6cac2f47709d2252ab49b24b45" localSheetId="0" hidden="1">#REF!</definedName>
    <definedName name="_RIVa5d0ef6cac2f47709d2252ab49b24b45" hidden="1">#REF!</definedName>
    <definedName name="_RIVa5fb44113d0e429cb2b0d17bfb564549" localSheetId="0" hidden="1">#REF!</definedName>
    <definedName name="_RIVa5fb44113d0e429cb2b0d17bfb564549" hidden="1">#REF!</definedName>
    <definedName name="_RIVa61c838b309c49f0a8753d251f26756b" localSheetId="0" hidden="1">#REF!</definedName>
    <definedName name="_RIVa61c838b309c49f0a8753d251f26756b" hidden="1">#REF!</definedName>
    <definedName name="_RIVa680d9db53e747ce81cc1820b02d684f" localSheetId="0" hidden="1">#REF!</definedName>
    <definedName name="_RIVa680d9db53e747ce81cc1820b02d684f" hidden="1">#REF!</definedName>
    <definedName name="_RIVa736c94523a844aca5509c211057322e" localSheetId="0" hidden="1">#REF!</definedName>
    <definedName name="_RIVa736c94523a844aca5509c211057322e" hidden="1">#REF!</definedName>
    <definedName name="_RIVa7522d2834cd4f96bad583a1545d1a07" localSheetId="0" hidden="1">#REF!</definedName>
    <definedName name="_RIVa7522d2834cd4f96bad583a1545d1a07" hidden="1">#REF!</definedName>
    <definedName name="_RIVa7aad8578a4c4b1ba94b7930feddd1ab" localSheetId="0" hidden="1">#REF!</definedName>
    <definedName name="_RIVa7aad8578a4c4b1ba94b7930feddd1ab" hidden="1">#REF!</definedName>
    <definedName name="_RIVa7c7503192444352a5d535c20b969609" localSheetId="0" hidden="1">#REF!</definedName>
    <definedName name="_RIVa7c7503192444352a5d535c20b969609" hidden="1">#REF!</definedName>
    <definedName name="_RIVa7ea932c52354e5aa82743faaf53d27b" localSheetId="0" hidden="1">#REF!</definedName>
    <definedName name="_RIVa7ea932c52354e5aa82743faaf53d27b" hidden="1">#REF!</definedName>
    <definedName name="_RIVa88d8521bb0e49d283acc9b9d89f89e5" localSheetId="0" hidden="1">#REF!</definedName>
    <definedName name="_RIVa88d8521bb0e49d283acc9b9d89f89e5" hidden="1">#REF!</definedName>
    <definedName name="_RIVa8a6e4ca00774c9db624822b88f7437e" localSheetId="0" hidden="1">#REF!</definedName>
    <definedName name="_RIVa8a6e4ca00774c9db624822b88f7437e" hidden="1">#REF!</definedName>
    <definedName name="_RIVa9027329103d4a0798f8b0a6d9f082bb" localSheetId="0" hidden="1">#REF!</definedName>
    <definedName name="_RIVa9027329103d4a0798f8b0a6d9f082bb" hidden="1">#REF!</definedName>
    <definedName name="_RIVa913217d4828414d965cf3ca3bb1b793" localSheetId="0" hidden="1">#REF!</definedName>
    <definedName name="_RIVa913217d4828414d965cf3ca3bb1b793" hidden="1">#REF!</definedName>
    <definedName name="_RIVa9c910999f894e398349060aa39d02de" localSheetId="0" hidden="1">#REF!</definedName>
    <definedName name="_RIVa9c910999f894e398349060aa39d02de" hidden="1">#REF!</definedName>
    <definedName name="_RIVa9d819f771c749449ed839419924861e" localSheetId="0" hidden="1">#REF!</definedName>
    <definedName name="_RIVa9d819f771c749449ed839419924861e" hidden="1">#REF!</definedName>
    <definedName name="_RIVaa137fc862e84e49a0b609fffdd39e5d" localSheetId="0" hidden="1">#REF!</definedName>
    <definedName name="_RIVaa137fc862e84e49a0b609fffdd39e5d" hidden="1">#REF!</definedName>
    <definedName name="_RIVaa28dc4d4e9544c5929b6ac079775740" localSheetId="0" hidden="1">#REF!</definedName>
    <definedName name="_RIVaa28dc4d4e9544c5929b6ac079775740" hidden="1">#REF!</definedName>
    <definedName name="_RIVaa449b3c26fb49da92ca8bee40faa184" localSheetId="0" hidden="1">#REF!</definedName>
    <definedName name="_RIVaa449b3c26fb49da92ca8bee40faa184" hidden="1">#REF!</definedName>
    <definedName name="_RIVaa4a827b9b6947a0bff5a9960698a109" localSheetId="0" hidden="1">#REF!</definedName>
    <definedName name="_RIVaa4a827b9b6947a0bff5a9960698a109" hidden="1">#REF!</definedName>
    <definedName name="_RIVaadd9c799cd84b6cacc2dede5a625e22" localSheetId="0" hidden="1">#REF!</definedName>
    <definedName name="_RIVaadd9c799cd84b6cacc2dede5a625e22" hidden="1">#REF!</definedName>
    <definedName name="_RIVab213767a4b44bc683fed47bbd56e362" localSheetId="0" hidden="1">#REF!</definedName>
    <definedName name="_RIVab213767a4b44bc683fed47bbd56e362" hidden="1">#REF!</definedName>
    <definedName name="_RIVab2d68927c004c039fc7c212b9d5e444" localSheetId="0" hidden="1">#REF!</definedName>
    <definedName name="_RIVab2d68927c004c039fc7c212b9d5e444" hidden="1">#REF!</definedName>
    <definedName name="_RIVab5c1e7cc048442cb76c753db1891e24" localSheetId="0" hidden="1">#REF!</definedName>
    <definedName name="_RIVab5c1e7cc048442cb76c753db1891e24" hidden="1">#REF!</definedName>
    <definedName name="_RIVab7700ead3fe4da382dbf4305b23800f" localSheetId="0" hidden="1">#REF!</definedName>
    <definedName name="_RIVab7700ead3fe4da382dbf4305b23800f" hidden="1">#REF!</definedName>
    <definedName name="_RIVab7ba70cad214be082a6896e54c7faa0" localSheetId="0" hidden="1">#REF!</definedName>
    <definedName name="_RIVab7ba70cad214be082a6896e54c7faa0" hidden="1">#REF!</definedName>
    <definedName name="_RIVab7f251ba25a4550a547ba724e950e93" localSheetId="0" hidden="1">#REF!</definedName>
    <definedName name="_RIVab7f251ba25a4550a547ba724e950e93" hidden="1">#REF!</definedName>
    <definedName name="_RIVabd45977af7b4fa2bf198340fdd131c4" localSheetId="0" hidden="1">#REF!</definedName>
    <definedName name="_RIVabd45977af7b4fa2bf198340fdd131c4" hidden="1">#REF!</definedName>
    <definedName name="_RIVac2fb6671b3a48d38892cb230df519b3" localSheetId="0" hidden="1">#REF!</definedName>
    <definedName name="_RIVac2fb6671b3a48d38892cb230df519b3" hidden="1">#REF!</definedName>
    <definedName name="_RIVac3bb6d78731448a91712edc7cb47804" localSheetId="0" hidden="1">#REF!</definedName>
    <definedName name="_RIVac3bb6d78731448a91712edc7cb47804" hidden="1">#REF!</definedName>
    <definedName name="_RIVac825693c83b4801822bf3c3931d7283" localSheetId="0" hidden="1">#REF!</definedName>
    <definedName name="_RIVac825693c83b4801822bf3c3931d7283" hidden="1">#REF!</definedName>
    <definedName name="_RIVaca701c71df84159a7cc5d0642b69ef8" localSheetId="0" hidden="1">#REF!</definedName>
    <definedName name="_RIVaca701c71df84159a7cc5d0642b69ef8" hidden="1">#REF!</definedName>
    <definedName name="_RIVace3705b04c242118f526c399d838806" localSheetId="0" hidden="1">#REF!</definedName>
    <definedName name="_RIVace3705b04c242118f526c399d838806" hidden="1">#REF!</definedName>
    <definedName name="_RIVacf210b603804c1484aa107b19def369" localSheetId="0" hidden="1">#REF!</definedName>
    <definedName name="_RIVacf210b603804c1484aa107b19def369" hidden="1">#REF!</definedName>
    <definedName name="_RIVacf5600298244b7cbc5125989bfa2ad0" localSheetId="0" hidden="1">#REF!</definedName>
    <definedName name="_RIVacf5600298244b7cbc5125989bfa2ad0" hidden="1">#REF!</definedName>
    <definedName name="_RIVad1ea0e3bc734cada4eda20e341006c1" localSheetId="0" hidden="1">#REF!</definedName>
    <definedName name="_RIVad1ea0e3bc734cada4eda20e341006c1" hidden="1">#REF!</definedName>
    <definedName name="_RIVad96976797f046769e26fdd31a1442d9" localSheetId="0" hidden="1">#REF!</definedName>
    <definedName name="_RIVad96976797f046769e26fdd31a1442d9" hidden="1">#REF!</definedName>
    <definedName name="_RIVada05390b7284c5c9a74966fd562531f" localSheetId="0" hidden="1">#REF!</definedName>
    <definedName name="_RIVada05390b7284c5c9a74966fd562531f" hidden="1">#REF!</definedName>
    <definedName name="_RIVada6edc428d94da0bad3e9b196ab6e2c" localSheetId="0" hidden="1">#REF!</definedName>
    <definedName name="_RIVada6edc428d94da0bad3e9b196ab6e2c" hidden="1">#REF!</definedName>
    <definedName name="_RIVae10cfe0c35d4bd3ae9493ff22da719a" localSheetId="0" hidden="1">#REF!</definedName>
    <definedName name="_RIVae10cfe0c35d4bd3ae9493ff22da719a" hidden="1">#REF!</definedName>
    <definedName name="_RIVae44ba68aaf7482e968cf85b4d7f63c1" localSheetId="0" hidden="1">#REF!</definedName>
    <definedName name="_RIVae44ba68aaf7482e968cf85b4d7f63c1" hidden="1">#REF!</definedName>
    <definedName name="_RIVae8777b5b2944a95b3e40295ee5f4ae1" localSheetId="0" hidden="1">#REF!</definedName>
    <definedName name="_RIVae8777b5b2944a95b3e40295ee5f4ae1" hidden="1">#REF!</definedName>
    <definedName name="_RIVaf008b07368b41dda1631aafcf61cd97" localSheetId="0" hidden="1">#REF!</definedName>
    <definedName name="_RIVaf008b07368b41dda1631aafcf61cd97" hidden="1">#REF!</definedName>
    <definedName name="_RIVaf062ec3ecfd415e95a97c5f732e1103" localSheetId="0" hidden="1">#REF!</definedName>
    <definedName name="_RIVaf062ec3ecfd415e95a97c5f732e1103" hidden="1">#REF!</definedName>
    <definedName name="_RIVaf1fbf51283d495bb5e124f5001de5eb" localSheetId="0" hidden="1">#REF!</definedName>
    <definedName name="_RIVaf1fbf51283d495bb5e124f5001de5eb" hidden="1">#REF!</definedName>
    <definedName name="_RIVaf8c11c42dbe48a38e777b1abea33181" localSheetId="0" hidden="1">#REF!</definedName>
    <definedName name="_RIVaf8c11c42dbe48a38e777b1abea33181" hidden="1">#REF!</definedName>
    <definedName name="_RIVaf98e68a547e40dba46b3115051d6356" localSheetId="0" hidden="1">#REF!</definedName>
    <definedName name="_RIVaf98e68a547e40dba46b3115051d6356" hidden="1">#REF!</definedName>
    <definedName name="_RIVaf9aac2e9a9447afbf8244543335ea75" localSheetId="0" hidden="1">#REF!</definedName>
    <definedName name="_RIVaf9aac2e9a9447afbf8244543335ea75" hidden="1">#REF!</definedName>
    <definedName name="_RIVafa4b6238ad447d1a1a3d5ed890746bc" localSheetId="0" hidden="1">#REF!</definedName>
    <definedName name="_RIVafa4b6238ad447d1a1a3d5ed890746bc" hidden="1">#REF!</definedName>
    <definedName name="_RIVafb30f00e2f1409386178d7920c7d3a9" localSheetId="0" hidden="1">#REF!</definedName>
    <definedName name="_RIVafb30f00e2f1409386178d7920c7d3a9" hidden="1">#REF!</definedName>
    <definedName name="_RIVaff097c5e70041449cbf1c7227157fb4" localSheetId="0" hidden="1">#REF!</definedName>
    <definedName name="_RIVaff097c5e70041449cbf1c7227157fb4" hidden="1">#REF!</definedName>
    <definedName name="_RIVb02d35d71ab546e9ac93e52e98dd26e8" localSheetId="0" hidden="1">#REF!</definedName>
    <definedName name="_RIVb02d35d71ab546e9ac93e52e98dd26e8" hidden="1">#REF!</definedName>
    <definedName name="_RIVb0b52d2ee3414e74b33b345a8aab2808" localSheetId="0" hidden="1">#REF!</definedName>
    <definedName name="_RIVb0b52d2ee3414e74b33b345a8aab2808" hidden="1">#REF!</definedName>
    <definedName name="_RIVb121dcff072c4897a73250330e4b497a" localSheetId="0" hidden="1">#REF!</definedName>
    <definedName name="_RIVb121dcff072c4897a73250330e4b497a" hidden="1">#REF!</definedName>
    <definedName name="_RIVb20dc2d3e18d417995a1c3cb2521c946" localSheetId="0" hidden="1">#REF!</definedName>
    <definedName name="_RIVb20dc2d3e18d417995a1c3cb2521c946" hidden="1">#REF!</definedName>
    <definedName name="_RIVb285c6abab75436c9c7f907998285ac2" localSheetId="0" hidden="1">#REF!</definedName>
    <definedName name="_RIVb285c6abab75436c9c7f907998285ac2" hidden="1">#REF!</definedName>
    <definedName name="_RIVb325777c00ab4832b4bf9692c5e93978" localSheetId="0" hidden="1">#REF!</definedName>
    <definedName name="_RIVb325777c00ab4832b4bf9692c5e93978" hidden="1">#REF!</definedName>
    <definedName name="_RIVb353f535985f4636b2fdd8770a329f42" localSheetId="0" hidden="1">#REF!</definedName>
    <definedName name="_RIVb353f535985f4636b2fdd8770a329f42" hidden="1">#REF!</definedName>
    <definedName name="_RIVb369feaa306f43e8a5760ec89842e06b" localSheetId="0" hidden="1">#REF!</definedName>
    <definedName name="_RIVb369feaa306f43e8a5760ec89842e06b" hidden="1">#REF!</definedName>
    <definedName name="_RIVb3fde2e86e60423c9ff949e3a8bd244f" localSheetId="0" hidden="1">#REF!</definedName>
    <definedName name="_RIVb3fde2e86e60423c9ff949e3a8bd244f" hidden="1">#REF!</definedName>
    <definedName name="_RIVb44917e7d1f14b8da4d57ea8bcf71f66" localSheetId="0" hidden="1">#REF!</definedName>
    <definedName name="_RIVb44917e7d1f14b8da4d57ea8bcf71f66" hidden="1">#REF!</definedName>
    <definedName name="_RIVb47ef191462d4baeb5e01e83898861b5" localSheetId="0" hidden="1">#REF!</definedName>
    <definedName name="_RIVb47ef191462d4baeb5e01e83898861b5" hidden="1">#REF!</definedName>
    <definedName name="_RIVb48b6f99ed744710a5b135800b1c0870" localSheetId="0" hidden="1">#REF!</definedName>
    <definedName name="_RIVb48b6f99ed744710a5b135800b1c0870" hidden="1">#REF!</definedName>
    <definedName name="_RIVb5086aa103024f5f9c79134869e86c86" localSheetId="0" hidden="1">#REF!</definedName>
    <definedName name="_RIVb5086aa103024f5f9c79134869e86c86" hidden="1">#REF!</definedName>
    <definedName name="_RIVb5b86f60873944eb9ac50a1b42922165" localSheetId="0" hidden="1">#REF!</definedName>
    <definedName name="_RIVb5b86f60873944eb9ac50a1b42922165" hidden="1">#REF!</definedName>
    <definedName name="_RIVb63893188f9148b79ff7cb8145813294" localSheetId="0" hidden="1">#REF!</definedName>
    <definedName name="_RIVb63893188f9148b79ff7cb8145813294" hidden="1">#REF!</definedName>
    <definedName name="_RIVb68148d77a674846a143f53ea3d85dcd" localSheetId="0" hidden="1">#REF!</definedName>
    <definedName name="_RIVb68148d77a674846a143f53ea3d85dcd" hidden="1">#REF!</definedName>
    <definedName name="_RIVb6a9652bcd6349a49ff95166963b05f7" localSheetId="0" hidden="1">#REF!</definedName>
    <definedName name="_RIVb6a9652bcd6349a49ff95166963b05f7" hidden="1">#REF!</definedName>
    <definedName name="_RIVb6bfecc564fa41fc9b059e0f2b50df46" localSheetId="0" hidden="1">#REF!</definedName>
    <definedName name="_RIVb6bfecc564fa41fc9b059e0f2b50df46" hidden="1">#REF!</definedName>
    <definedName name="_RIVb6c38aea8fe64c40bb750ddf60bbaaba" localSheetId="0" hidden="1">#REF!</definedName>
    <definedName name="_RIVb6c38aea8fe64c40bb750ddf60bbaaba" hidden="1">#REF!</definedName>
    <definedName name="_RIVb6e9d854dac140f383e12e8881944d3b" localSheetId="0" hidden="1">#REF!</definedName>
    <definedName name="_RIVb6e9d854dac140f383e12e8881944d3b" hidden="1">#REF!</definedName>
    <definedName name="_RIVb7f86fc2e1b443c08f9006c3f845f097" localSheetId="0" hidden="1">#REF!</definedName>
    <definedName name="_RIVb7f86fc2e1b443c08f9006c3f845f097" hidden="1">#REF!</definedName>
    <definedName name="_RIVb87633d24e494da28777fcbbb3f8a55c" localSheetId="0" hidden="1">#REF!</definedName>
    <definedName name="_RIVb87633d24e494da28777fcbbb3f8a55c" hidden="1">#REF!</definedName>
    <definedName name="_RIVb89a7c59b35a4f5d86cfda30771c5da7" localSheetId="0" hidden="1">#REF!</definedName>
    <definedName name="_RIVb89a7c59b35a4f5d86cfda30771c5da7" hidden="1">#REF!</definedName>
    <definedName name="_RIVb89b0ee796ac4de1b8d3231b091c16d4" localSheetId="0" hidden="1">#REF!</definedName>
    <definedName name="_RIVb89b0ee796ac4de1b8d3231b091c16d4" hidden="1">#REF!</definedName>
    <definedName name="_RIVb8c4dfdfde9f4e18b8568cca6a11fdb0" localSheetId="0" hidden="1">#REF!</definedName>
    <definedName name="_RIVb8c4dfdfde9f4e18b8568cca6a11fdb0" hidden="1">#REF!</definedName>
    <definedName name="_RIVb9042e131aa649b9940f181465d57c4c" localSheetId="0" hidden="1">#REF!</definedName>
    <definedName name="_RIVb9042e131aa649b9940f181465d57c4c" hidden="1">#REF!</definedName>
    <definedName name="_RIVb90600069d48419da4d4d07cf9c183a7" localSheetId="0" hidden="1">#REF!</definedName>
    <definedName name="_RIVb90600069d48419da4d4d07cf9c183a7" hidden="1">#REF!</definedName>
    <definedName name="_RIVb92fd80fd2544a07aea04927e0f6914a" localSheetId="0" hidden="1">#REF!</definedName>
    <definedName name="_RIVb92fd80fd2544a07aea04927e0f6914a" hidden="1">#REF!</definedName>
    <definedName name="_RIVb9338451941e4a2cb5c5d98b1aef3fae" localSheetId="0" hidden="1">#REF!</definedName>
    <definedName name="_RIVb9338451941e4a2cb5c5d98b1aef3fae" hidden="1">#REF!</definedName>
    <definedName name="_RIVb972167f92a34c1eacddb3e42ffaf7bb" localSheetId="0" hidden="1">#REF!</definedName>
    <definedName name="_RIVb972167f92a34c1eacddb3e42ffaf7bb" hidden="1">#REF!</definedName>
    <definedName name="_RIVb9d834a71990403186dcfc4d3fa3f76f" localSheetId="0" hidden="1">#REF!</definedName>
    <definedName name="_RIVb9d834a71990403186dcfc4d3fa3f76f" hidden="1">#REF!</definedName>
    <definedName name="_RIVba1c4ec1b8d84944a035b6b170334678" localSheetId="0" hidden="1">#REF!</definedName>
    <definedName name="_RIVba1c4ec1b8d84944a035b6b170334678" hidden="1">#REF!</definedName>
    <definedName name="_RIVba73aac341074c6597df2c6b550d314d" localSheetId="0" hidden="1">#REF!</definedName>
    <definedName name="_RIVba73aac341074c6597df2c6b550d314d" hidden="1">#REF!</definedName>
    <definedName name="_RIVba917b07fb8a45499daf39ba723940a0" localSheetId="0" hidden="1">#REF!</definedName>
    <definedName name="_RIVba917b07fb8a45499daf39ba723940a0" hidden="1">#REF!</definedName>
    <definedName name="_RIVba935b42505e4bdda44dd60922be9336" localSheetId="0" hidden="1">#REF!</definedName>
    <definedName name="_RIVba935b42505e4bdda44dd60922be9336" hidden="1">#REF!</definedName>
    <definedName name="_RIVbb238c00de9e4309a7889ee8ea4b3542" localSheetId="0" hidden="1">#REF!</definedName>
    <definedName name="_RIVbb238c00de9e4309a7889ee8ea4b3542" hidden="1">#REF!</definedName>
    <definedName name="_RIVbb3bf299413a4cfdb4e670b025335c98" localSheetId="0" hidden="1">#REF!</definedName>
    <definedName name="_RIVbb3bf299413a4cfdb4e670b025335c98" hidden="1">#REF!</definedName>
    <definedName name="_RIVbb6427b70c154d409924988f0ff6f909" localSheetId="0" hidden="1">#REF!</definedName>
    <definedName name="_RIVbb6427b70c154d409924988f0ff6f909" hidden="1">#REF!</definedName>
    <definedName name="_RIVbb9f375e178140bd9c27f882874866c1" localSheetId="0" hidden="1">#REF!</definedName>
    <definedName name="_RIVbb9f375e178140bd9c27f882874866c1" hidden="1">#REF!</definedName>
    <definedName name="_RIVbbcc70b68b324ebab11822a3db79f495" localSheetId="0" hidden="1">#REF!</definedName>
    <definedName name="_RIVbbcc70b68b324ebab11822a3db79f495" hidden="1">#REF!</definedName>
    <definedName name="_RIVbc0b9bee6c5f46e18ab0bbbc1983cc76" localSheetId="0" hidden="1">#REF!</definedName>
    <definedName name="_RIVbc0b9bee6c5f46e18ab0bbbc1983cc76" hidden="1">#REF!</definedName>
    <definedName name="_RIVbc5f01b1fd6e4ba18c2658ecc0fcf392" localSheetId="0" hidden="1">#REF!</definedName>
    <definedName name="_RIVbc5f01b1fd6e4ba18c2658ecc0fcf392" hidden="1">#REF!</definedName>
    <definedName name="_RIVbc6de33580dc4105af1b71f1233e4d3c" localSheetId="0" hidden="1">#REF!</definedName>
    <definedName name="_RIVbc6de33580dc4105af1b71f1233e4d3c" hidden="1">#REF!</definedName>
    <definedName name="_RIVbd563380c9984e2dbc6986989d055be4" localSheetId="0" hidden="1">#REF!</definedName>
    <definedName name="_RIVbd563380c9984e2dbc6986989d055be4" hidden="1">#REF!</definedName>
    <definedName name="_RIVbdc2a0f0600d43fbbeb5ccadabefd492" localSheetId="0" hidden="1">#REF!</definedName>
    <definedName name="_RIVbdc2a0f0600d43fbbeb5ccadabefd492" hidden="1">#REF!</definedName>
    <definedName name="_RIVbe42f44c1a7540b9a2f607bc33dd1d2b" localSheetId="0" hidden="1">#REF!</definedName>
    <definedName name="_RIVbe42f44c1a7540b9a2f607bc33dd1d2b" hidden="1">#REF!</definedName>
    <definedName name="_RIVbe4c498834e1454da1a22a28041d6d9f" localSheetId="0" hidden="1">#REF!</definedName>
    <definedName name="_RIVbe4c498834e1454da1a22a28041d6d9f" hidden="1">#REF!</definedName>
    <definedName name="_RIVbe68a95137124abdaa893b0b94397786" localSheetId="0" hidden="1">#REF!</definedName>
    <definedName name="_RIVbe68a95137124abdaa893b0b94397786" hidden="1">#REF!</definedName>
    <definedName name="_RIVbea158b4e018429f9941dcee9d0852f6" localSheetId="0" hidden="1">#REF!</definedName>
    <definedName name="_RIVbea158b4e018429f9941dcee9d0852f6" hidden="1">#REF!</definedName>
    <definedName name="_RIVbeb899df37144cb9b31679f2847223e4" localSheetId="0" hidden="1">#REF!</definedName>
    <definedName name="_RIVbeb899df37144cb9b31679f2847223e4" hidden="1">#REF!</definedName>
    <definedName name="_RIVbf323b3c4dbd4c599b4261875223eb5c" localSheetId="0" hidden="1">#REF!</definedName>
    <definedName name="_RIVbf323b3c4dbd4c599b4261875223eb5c" hidden="1">#REF!</definedName>
    <definedName name="_RIVbf33d4495e984436806bcbc49bf28f12" localSheetId="0" hidden="1">#REF!</definedName>
    <definedName name="_RIVbf33d4495e984436806bcbc49bf28f12" hidden="1">#REF!</definedName>
    <definedName name="_RIVbf49ca375b274e7bb05bf507b475e455" localSheetId="0" hidden="1">#REF!</definedName>
    <definedName name="_RIVbf49ca375b274e7bb05bf507b475e455" hidden="1">#REF!</definedName>
    <definedName name="_RIVbf71ea08f44c4138a7d4eed370195840" localSheetId="0" hidden="1">#REF!</definedName>
    <definedName name="_RIVbf71ea08f44c4138a7d4eed370195840" hidden="1">#REF!</definedName>
    <definedName name="_RIVbfcce4af5d524d87a457eb4efdb42cdb" localSheetId="0" hidden="1">#REF!</definedName>
    <definedName name="_RIVbfcce4af5d524d87a457eb4efdb42cdb" hidden="1">#REF!</definedName>
    <definedName name="_RIVc112cacfd48c48399efe71837e6f140a" localSheetId="0" hidden="1">#REF!</definedName>
    <definedName name="_RIVc112cacfd48c48399efe71837e6f140a" hidden="1">#REF!</definedName>
    <definedName name="_RIVc12c9caa61854e35b060e7bda422ffc2" localSheetId="0" hidden="1">#REF!</definedName>
    <definedName name="_RIVc12c9caa61854e35b060e7bda422ffc2" hidden="1">#REF!</definedName>
    <definedName name="_RIVc145b83760324ff0b46bc0be22201b01" localSheetId="0" hidden="1">#REF!</definedName>
    <definedName name="_RIVc145b83760324ff0b46bc0be22201b01" hidden="1">#REF!</definedName>
    <definedName name="_RIVc161c617e9eb4a8c8363107cf2f6f64c" localSheetId="0" hidden="1">#REF!</definedName>
    <definedName name="_RIVc161c617e9eb4a8c8363107cf2f6f64c" hidden="1">#REF!</definedName>
    <definedName name="_RIVc1a264e4053f43ba93b7425d44c76c95" localSheetId="0" hidden="1">#REF!</definedName>
    <definedName name="_RIVc1a264e4053f43ba93b7425d44c76c95" hidden="1">#REF!</definedName>
    <definedName name="_RIVc1f9c068f396402399b177b60b152526" localSheetId="0" hidden="1">#REF!</definedName>
    <definedName name="_RIVc1f9c068f396402399b177b60b152526" hidden="1">#REF!</definedName>
    <definedName name="_RIVc22bdfcd536547dd94a71c6a8704b246" localSheetId="0" hidden="1">#REF!</definedName>
    <definedName name="_RIVc22bdfcd536547dd94a71c6a8704b246" hidden="1">#REF!</definedName>
    <definedName name="_RIVc231ade285a148929ad4b27998c4b4e7" localSheetId="0" hidden="1">#REF!</definedName>
    <definedName name="_RIVc231ade285a148929ad4b27998c4b4e7" hidden="1">#REF!</definedName>
    <definedName name="_RIVc28a799fde1446989900f6b85efb3dad" localSheetId="0" hidden="1">#REF!</definedName>
    <definedName name="_RIVc28a799fde1446989900f6b85efb3dad" hidden="1">#REF!</definedName>
    <definedName name="_RIVc29449db8b434f0b80a98503e5590a39" localSheetId="0" hidden="1">#REF!</definedName>
    <definedName name="_RIVc29449db8b434f0b80a98503e5590a39" hidden="1">#REF!</definedName>
    <definedName name="_RIVc32823a46d5945408f5b81a5f3a208c0" localSheetId="0" hidden="1">#REF!</definedName>
    <definedName name="_RIVc32823a46d5945408f5b81a5f3a208c0" hidden="1">#REF!</definedName>
    <definedName name="_RIVc3328c28d8c742ae9f650e9c1ad477a8" localSheetId="0" hidden="1">#REF!</definedName>
    <definedName name="_RIVc3328c28d8c742ae9f650e9c1ad477a8" hidden="1">#REF!</definedName>
    <definedName name="_RIVc3be465286d54c61b00d17c77b6ea72d" localSheetId="0" hidden="1">#REF!</definedName>
    <definedName name="_RIVc3be465286d54c61b00d17c77b6ea72d" hidden="1">#REF!</definedName>
    <definedName name="_RIVc415c45781ec400badf82d4a3451f388" localSheetId="0" hidden="1">#REF!</definedName>
    <definedName name="_RIVc415c45781ec400badf82d4a3451f388" hidden="1">#REF!</definedName>
    <definedName name="_RIVc420bb2e0b3d4e70abe1df70d0bb35a4" localSheetId="0" hidden="1">#REF!</definedName>
    <definedName name="_RIVc420bb2e0b3d4e70abe1df70d0bb35a4" hidden="1">#REF!</definedName>
    <definedName name="_RIVc42ddc187c014bc5b6d203956caaa7ae" localSheetId="0" hidden="1">#REF!</definedName>
    <definedName name="_RIVc42ddc187c014bc5b6d203956caaa7ae" hidden="1">#REF!</definedName>
    <definedName name="_RIVc4ba5af324a547f48d06699c32379bb5" localSheetId="0" hidden="1">#REF!</definedName>
    <definedName name="_RIVc4ba5af324a547f48d06699c32379bb5" hidden="1">#REF!</definedName>
    <definedName name="_RIVc55632898adf4beea8f45a783ddc6217" localSheetId="0" hidden="1">#REF!</definedName>
    <definedName name="_RIVc55632898adf4beea8f45a783ddc6217" hidden="1">#REF!</definedName>
    <definedName name="_RIVc59f4f85e039499f94cdf2ac881ab88f" localSheetId="0" hidden="1">#REF!</definedName>
    <definedName name="_RIVc59f4f85e039499f94cdf2ac881ab88f" hidden="1">#REF!</definedName>
    <definedName name="_RIVc602c553b54c4b1a9c7d31e2b49e9411" localSheetId="0" hidden="1">#REF!</definedName>
    <definedName name="_RIVc602c553b54c4b1a9c7d31e2b49e9411" hidden="1">#REF!</definedName>
    <definedName name="_RIVc629529c82264a629b30c0b502e216d9" localSheetId="0" hidden="1">#REF!</definedName>
    <definedName name="_RIVc629529c82264a629b30c0b502e216d9" hidden="1">#REF!</definedName>
    <definedName name="_RIVc6f9325d2dc84b799acd5e852c99c623" localSheetId="0" hidden="1">#REF!</definedName>
    <definedName name="_RIVc6f9325d2dc84b799acd5e852c99c623" hidden="1">#REF!</definedName>
    <definedName name="_RIVc75ff32204954e43b5afefe42788c46f" localSheetId="0" hidden="1">#REF!</definedName>
    <definedName name="_RIVc75ff32204954e43b5afefe42788c46f" hidden="1">#REF!</definedName>
    <definedName name="_RIVc78234250d3f4c03b5c245da20460b90" localSheetId="0" hidden="1">#REF!</definedName>
    <definedName name="_RIVc78234250d3f4c03b5c245da20460b90" hidden="1">#REF!</definedName>
    <definedName name="_RIVc7c20943a1d64f78bf6bd5d436432b8b" localSheetId="0" hidden="1">#REF!</definedName>
    <definedName name="_RIVc7c20943a1d64f78bf6bd5d436432b8b" hidden="1">#REF!</definedName>
    <definedName name="_RIVc7f5d7b827bb437fb81841977895fbbb" localSheetId="0" hidden="1">#REF!</definedName>
    <definedName name="_RIVc7f5d7b827bb437fb81841977895fbbb" hidden="1">#REF!</definedName>
    <definedName name="_RIVc807edd09e5d4d9ba8afb42f54dee9ca" localSheetId="0" hidden="1">#REF!</definedName>
    <definedName name="_RIVc807edd09e5d4d9ba8afb42f54dee9ca" hidden="1">#REF!</definedName>
    <definedName name="_RIVc85c296a9b784ee099e86985efc84142" localSheetId="0" hidden="1">#REF!</definedName>
    <definedName name="_RIVc85c296a9b784ee099e86985efc84142" hidden="1">#REF!</definedName>
    <definedName name="_RIVc867a1ff388c4429a94697c31bea5972" localSheetId="0" hidden="1">#REF!</definedName>
    <definedName name="_RIVc867a1ff388c4429a94697c31bea5972" hidden="1">#REF!</definedName>
    <definedName name="_RIVc8ece94bb2fe43bab74d5c093d9ebd9a" localSheetId="0" hidden="1">#REF!</definedName>
    <definedName name="_RIVc8ece94bb2fe43bab74d5c093d9ebd9a" hidden="1">#REF!</definedName>
    <definedName name="_RIVc9171ed5ef554e008c5771e70431b3ff" localSheetId="0" hidden="1">#REF!</definedName>
    <definedName name="_RIVc9171ed5ef554e008c5771e70431b3ff" hidden="1">#REF!</definedName>
    <definedName name="_RIVc932a7532cff44eaa88401a0c86833fa" localSheetId="0" hidden="1">#REF!</definedName>
    <definedName name="_RIVc932a7532cff44eaa88401a0c86833fa" hidden="1">#REF!</definedName>
    <definedName name="_RIVc9958f4d567546d19913a8e20863a23a" localSheetId="0" hidden="1">#REF!</definedName>
    <definedName name="_RIVc9958f4d567546d19913a8e20863a23a" hidden="1">#REF!</definedName>
    <definedName name="_RIVc9b362bd61d24720b0a21edcdfd27a68" localSheetId="0" hidden="1">#REF!</definedName>
    <definedName name="_RIVc9b362bd61d24720b0a21edcdfd27a68" hidden="1">#REF!</definedName>
    <definedName name="_RIVc9c5fba10df34fe4a4e0caace355c839" localSheetId="0" hidden="1">#REF!</definedName>
    <definedName name="_RIVc9c5fba10df34fe4a4e0caace355c839" hidden="1">#REF!</definedName>
    <definedName name="_RIVc9d98bf84c90438abbfcb9fc16d9ed2e" localSheetId="0" hidden="1">#REF!</definedName>
    <definedName name="_RIVc9d98bf84c90438abbfcb9fc16d9ed2e" hidden="1">#REF!</definedName>
    <definedName name="_RIVca16b603c70b4e978d7eb95b0dd07288" localSheetId="0" hidden="1">#REF!</definedName>
    <definedName name="_RIVca16b603c70b4e978d7eb95b0dd07288" hidden="1">#REF!</definedName>
    <definedName name="_RIVca59a1b769444d4b845224b8a4fb6b4c" localSheetId="0" hidden="1">#REF!</definedName>
    <definedName name="_RIVca59a1b769444d4b845224b8a4fb6b4c" hidden="1">#REF!</definedName>
    <definedName name="_RIVcace7412b7d844e498e1d4abe701621d" localSheetId="0" hidden="1">#REF!</definedName>
    <definedName name="_RIVcace7412b7d844e498e1d4abe701621d" hidden="1">#REF!</definedName>
    <definedName name="_RIVcb88e190c4b347f18d2908419a8d47c0" localSheetId="0" hidden="1">#REF!</definedName>
    <definedName name="_RIVcb88e190c4b347f18d2908419a8d47c0" hidden="1">#REF!</definedName>
    <definedName name="_RIVcb8f7a72bb464e2ea49328afb37dfa88" localSheetId="0" hidden="1">#REF!</definedName>
    <definedName name="_RIVcb8f7a72bb464e2ea49328afb37dfa88" hidden="1">#REF!</definedName>
    <definedName name="_RIVcbff17ab9867474898a8b205b76654d3" localSheetId="0" hidden="1">#REF!</definedName>
    <definedName name="_RIVcbff17ab9867474898a8b205b76654d3" hidden="1">#REF!</definedName>
    <definedName name="_RIVcc330899dfc5428d974aac755f4faf02" localSheetId="0" hidden="1">#REF!</definedName>
    <definedName name="_RIVcc330899dfc5428d974aac755f4faf02" hidden="1">#REF!</definedName>
    <definedName name="_RIVcc788287365a41afa27072d1332b214e" localSheetId="0" hidden="1">#REF!</definedName>
    <definedName name="_RIVcc788287365a41afa27072d1332b214e" hidden="1">#REF!</definedName>
    <definedName name="_RIVcc83ef6b92754ca08eae763dacdda9aa" localSheetId="0" hidden="1">#REF!</definedName>
    <definedName name="_RIVcc83ef6b92754ca08eae763dacdda9aa" hidden="1">#REF!</definedName>
    <definedName name="_RIVcccc7ef7c5dd4e479027870ca4a06976" localSheetId="0" hidden="1">#REF!</definedName>
    <definedName name="_RIVcccc7ef7c5dd4e479027870ca4a06976" hidden="1">#REF!</definedName>
    <definedName name="_RIVccf962cb2ad74ec3a8e2912254397693" localSheetId="0" hidden="1">#REF!</definedName>
    <definedName name="_RIVccf962cb2ad74ec3a8e2912254397693" hidden="1">#REF!</definedName>
    <definedName name="_RIVce21bc6664444a27a6ca963f177c9686" localSheetId="0" hidden="1">#REF!</definedName>
    <definedName name="_RIVce21bc6664444a27a6ca963f177c9686" hidden="1">#REF!</definedName>
    <definedName name="_RIVce7ba44edbcc42d9a58d797aef7e905a" localSheetId="0" hidden="1">#REF!</definedName>
    <definedName name="_RIVce7ba44edbcc42d9a58d797aef7e905a" hidden="1">#REF!</definedName>
    <definedName name="_RIVce7d128c0f60457e91d8c6152eb9ac85" localSheetId="0" hidden="1">#REF!</definedName>
    <definedName name="_RIVce7d128c0f60457e91d8c6152eb9ac85" hidden="1">#REF!</definedName>
    <definedName name="_RIVcf28666014844f0094724f6734c07e1d" localSheetId="0" hidden="1">#REF!</definedName>
    <definedName name="_RIVcf28666014844f0094724f6734c07e1d" hidden="1">#REF!</definedName>
    <definedName name="_RIVcf2fdc10b7584c618447200e1d8d1f12" localSheetId="0" hidden="1">#REF!</definedName>
    <definedName name="_RIVcf2fdc10b7584c618447200e1d8d1f12" hidden="1">#REF!</definedName>
    <definedName name="_RIVcf43891b32fa499d97c361c46a7b39ea" localSheetId="0" hidden="1">#REF!</definedName>
    <definedName name="_RIVcf43891b32fa499d97c361c46a7b39ea" hidden="1">#REF!</definedName>
    <definedName name="_RIVcf63d915d8914db2a3e927b1aac1000b" localSheetId="0" hidden="1">#REF!</definedName>
    <definedName name="_RIVcf63d915d8914db2a3e927b1aac1000b" hidden="1">#REF!</definedName>
    <definedName name="_RIVcf9360763c334c47b281cc821bd2299d" localSheetId="0" hidden="1">#REF!</definedName>
    <definedName name="_RIVcf9360763c334c47b281cc821bd2299d" hidden="1">#REF!</definedName>
    <definedName name="_RIVcfb171370dd241fcb78fd4e8b5f8cd9c" localSheetId="0" hidden="1">#REF!</definedName>
    <definedName name="_RIVcfb171370dd241fcb78fd4e8b5f8cd9c" hidden="1">#REF!</definedName>
    <definedName name="_RIVcfdcfff3b33842ffa9dd2ff2ada6334d" localSheetId="0" hidden="1">#REF!</definedName>
    <definedName name="_RIVcfdcfff3b33842ffa9dd2ff2ada6334d" hidden="1">#REF!</definedName>
    <definedName name="_RIVcff94c30ea3a4a5481eadf380751d9f5" localSheetId="0" hidden="1">#REF!</definedName>
    <definedName name="_RIVcff94c30ea3a4a5481eadf380751d9f5" hidden="1">#REF!</definedName>
    <definedName name="_RIVd0200610ba444e289f304d7436f67442" localSheetId="0" hidden="1">#REF!</definedName>
    <definedName name="_RIVd0200610ba444e289f304d7436f67442" hidden="1">#REF!</definedName>
    <definedName name="_RIVd055f811af1d4a29b1e1816ba56075f5" localSheetId="0" hidden="1">#REF!</definedName>
    <definedName name="_RIVd055f811af1d4a29b1e1816ba56075f5" hidden="1">#REF!</definedName>
    <definedName name="_RIVd05802ee3a284870b09c2320e4a28152" localSheetId="0" hidden="1">#REF!</definedName>
    <definedName name="_RIVd05802ee3a284870b09c2320e4a28152" hidden="1">#REF!</definedName>
    <definedName name="_RIVd09d73b306054de6b16da768b2116713" localSheetId="0" hidden="1">#REF!</definedName>
    <definedName name="_RIVd09d73b306054de6b16da768b2116713" hidden="1">#REF!</definedName>
    <definedName name="_RIVd0a1e92070424b92bd2c19fcad266c1f" localSheetId="0" hidden="1">#REF!</definedName>
    <definedName name="_RIVd0a1e92070424b92bd2c19fcad266c1f" hidden="1">#REF!</definedName>
    <definedName name="_RIVd0e23ed8a16b460caff609562d01be8b" localSheetId="0" hidden="1">#REF!</definedName>
    <definedName name="_RIVd0e23ed8a16b460caff609562d01be8b" hidden="1">#REF!</definedName>
    <definedName name="_RIVd0fc58f2de1f496cb4f532ec8ca3106f" localSheetId="0" hidden="1">#REF!</definedName>
    <definedName name="_RIVd0fc58f2de1f496cb4f532ec8ca3106f" hidden="1">#REF!</definedName>
    <definedName name="_RIVd1195748c76f4fc6bc7518503f3b8713" localSheetId="0" hidden="1">#REF!</definedName>
    <definedName name="_RIVd1195748c76f4fc6bc7518503f3b8713" hidden="1">#REF!</definedName>
    <definedName name="_RIVd136f5ca25704086bbf61f55821a9ced" localSheetId="0" hidden="1">#REF!</definedName>
    <definedName name="_RIVd136f5ca25704086bbf61f55821a9ced" hidden="1">#REF!</definedName>
    <definedName name="_RIVd1556c4a1b3a465d804590f8406c5d71" localSheetId="0" hidden="1">#REF!</definedName>
    <definedName name="_RIVd1556c4a1b3a465d804590f8406c5d71" hidden="1">#REF!</definedName>
    <definedName name="_RIVd15fac66890149a59ed66d8f0608239d" localSheetId="0" hidden="1">#REF!</definedName>
    <definedName name="_RIVd15fac66890149a59ed66d8f0608239d" hidden="1">#REF!</definedName>
    <definedName name="_RIVd18daae6425543b09c5123337bbe3ef2" localSheetId="0" hidden="1">#REF!</definedName>
    <definedName name="_RIVd18daae6425543b09c5123337bbe3ef2" hidden="1">#REF!</definedName>
    <definedName name="_RIVd1b98fedafa04fea81ff86bf7ec1d7b5" localSheetId="0" hidden="1">#REF!</definedName>
    <definedName name="_RIVd1b98fedafa04fea81ff86bf7ec1d7b5" hidden="1">#REF!</definedName>
    <definedName name="_RIVd1ce659554fc4fb09eaac0e8baf6de2a" localSheetId="0" hidden="1">#REF!</definedName>
    <definedName name="_RIVd1ce659554fc4fb09eaac0e8baf6de2a" hidden="1">#REF!</definedName>
    <definedName name="_RIVd1dbe91574ae494c8410a115306b207a" localSheetId="0" hidden="1">#REF!</definedName>
    <definedName name="_RIVd1dbe91574ae494c8410a115306b207a" hidden="1">#REF!</definedName>
    <definedName name="_RIVd1f80cc340714b1394f55ace41889c73" localSheetId="0" hidden="1">#REF!</definedName>
    <definedName name="_RIVd1f80cc340714b1394f55ace41889c73" hidden="1">#REF!</definedName>
    <definedName name="_RIVd217fedd94e84171946f10628c769a5b" localSheetId="0" hidden="1">#REF!</definedName>
    <definedName name="_RIVd217fedd94e84171946f10628c769a5b" hidden="1">#REF!</definedName>
    <definedName name="_RIVd21fc85937714d2fa635ffe63b7e58da" localSheetId="0" hidden="1">#REF!</definedName>
    <definedName name="_RIVd21fc85937714d2fa635ffe63b7e58da" hidden="1">#REF!</definedName>
    <definedName name="_RIVd25559d822db43208933725a5fe8f495" localSheetId="0" hidden="1">#REF!</definedName>
    <definedName name="_RIVd25559d822db43208933725a5fe8f495" hidden="1">#REF!</definedName>
    <definedName name="_RIVd2ac617ca93b4fe9bedc198c9df86ed8" localSheetId="0" hidden="1">#REF!</definedName>
    <definedName name="_RIVd2ac617ca93b4fe9bedc198c9df86ed8" hidden="1">#REF!</definedName>
    <definedName name="_RIVd2dffe67cc4f435b9223a6f5fddb4819" localSheetId="0" hidden="1">#REF!</definedName>
    <definedName name="_RIVd2dffe67cc4f435b9223a6f5fddb4819" hidden="1">#REF!</definedName>
    <definedName name="_RIVd31a1f7a6eed47a69d2e6c996bc5d39d" localSheetId="0" hidden="1">#REF!</definedName>
    <definedName name="_RIVd31a1f7a6eed47a69d2e6c996bc5d39d" hidden="1">#REF!</definedName>
    <definedName name="_RIVd33c6a55d8ea48a0afc7913e2a8ea2a3" localSheetId="0" hidden="1">#REF!</definedName>
    <definedName name="_RIVd33c6a55d8ea48a0afc7913e2a8ea2a3" hidden="1">#REF!</definedName>
    <definedName name="_RIVd3460e68f8c54b7ba52d6fdd8ff2da99" localSheetId="0" hidden="1">#REF!</definedName>
    <definedName name="_RIVd3460e68f8c54b7ba52d6fdd8ff2da99" hidden="1">#REF!</definedName>
    <definedName name="_RIVd44d21671cc3496f892485b96774b99c" localSheetId="0" hidden="1">#REF!</definedName>
    <definedName name="_RIVd44d21671cc3496f892485b96774b99c" hidden="1">#REF!</definedName>
    <definedName name="_RIVd46a40bda5a141b99f292d6ec5ebea0b" localSheetId="0" hidden="1">#REF!</definedName>
    <definedName name="_RIVd46a40bda5a141b99f292d6ec5ebea0b" hidden="1">#REF!</definedName>
    <definedName name="_RIVd488d9b2521e4e6baaf20b430e53b151" localSheetId="0" hidden="1">#REF!</definedName>
    <definedName name="_RIVd488d9b2521e4e6baaf20b430e53b151" hidden="1">#REF!</definedName>
    <definedName name="_RIVd4ac4e6926ce4ee38b34995d8ffcf632" localSheetId="0" hidden="1">#REF!</definedName>
    <definedName name="_RIVd4ac4e6926ce4ee38b34995d8ffcf632" hidden="1">#REF!</definedName>
    <definedName name="_RIVd5733916351a486cbb5025d99a10f9c3" localSheetId="0" hidden="1">#REF!</definedName>
    <definedName name="_RIVd5733916351a486cbb5025d99a10f9c3" hidden="1">#REF!</definedName>
    <definedName name="_RIVd5e2126dee9d4da5a05205774901e933" localSheetId="0" hidden="1">#REF!</definedName>
    <definedName name="_RIVd5e2126dee9d4da5a05205774901e933" hidden="1">#REF!</definedName>
    <definedName name="_RIVd5f4316cb78745e4b943146aab071788" localSheetId="0" hidden="1">#REF!</definedName>
    <definedName name="_RIVd5f4316cb78745e4b943146aab071788" hidden="1">#REF!</definedName>
    <definedName name="_RIVd693da189a8f4d4f9240885b98567ed5" localSheetId="0" hidden="1">#REF!</definedName>
    <definedName name="_RIVd693da189a8f4d4f9240885b98567ed5" hidden="1">#REF!</definedName>
    <definedName name="_RIVd6e2cc3b59304bc9a99d647f69608366" localSheetId="0" hidden="1">#REF!</definedName>
    <definedName name="_RIVd6e2cc3b59304bc9a99d647f69608366" hidden="1">#REF!</definedName>
    <definedName name="_RIVd71bbf9991b8474fbd2cde9bd838659f" localSheetId="0" hidden="1">#REF!</definedName>
    <definedName name="_RIVd71bbf9991b8474fbd2cde9bd838659f" hidden="1">#REF!</definedName>
    <definedName name="_RIVd752eaddb33d46a481ccd3f54e1a7c16" localSheetId="0" hidden="1">#REF!</definedName>
    <definedName name="_RIVd752eaddb33d46a481ccd3f54e1a7c16" hidden="1">#REF!</definedName>
    <definedName name="_RIVd797edc2a7fc415f9f46da6557607e7a" localSheetId="0" hidden="1">#REF!</definedName>
    <definedName name="_RIVd797edc2a7fc415f9f46da6557607e7a" hidden="1">#REF!</definedName>
    <definedName name="_RIVd7ae162c662e40b39e84044c549d4e2f" localSheetId="0" hidden="1">#REF!</definedName>
    <definedName name="_RIVd7ae162c662e40b39e84044c549d4e2f" hidden="1">#REF!</definedName>
    <definedName name="_RIVd85af82bd8294a27bf475f003649c0ed" localSheetId="0" hidden="1">#REF!</definedName>
    <definedName name="_RIVd85af82bd8294a27bf475f003649c0ed" hidden="1">#REF!</definedName>
    <definedName name="_RIVd8b780625cd24bce88cf0880874664e0" localSheetId="0" hidden="1">#REF!</definedName>
    <definedName name="_RIVd8b780625cd24bce88cf0880874664e0" hidden="1">#REF!</definedName>
    <definedName name="_RIVd90d11ab7c244c4c9b423f2998b87874" localSheetId="0" hidden="1">#REF!</definedName>
    <definedName name="_RIVd90d11ab7c244c4c9b423f2998b87874" hidden="1">#REF!</definedName>
    <definedName name="_RIVd932c66d2b24413e953d26aac8990e20" localSheetId="0" hidden="1">#REF!</definedName>
    <definedName name="_RIVd932c66d2b24413e953d26aac8990e20" hidden="1">#REF!</definedName>
    <definedName name="_RIVd93ee4b4575745bfab6d695cf7deb0a5" localSheetId="0" hidden="1">#REF!</definedName>
    <definedName name="_RIVd93ee4b4575745bfab6d695cf7deb0a5" hidden="1">#REF!</definedName>
    <definedName name="_RIVd9e130781f0647b982b5d7847db46aa2" localSheetId="0" hidden="1">#REF!</definedName>
    <definedName name="_RIVd9e130781f0647b982b5d7847db46aa2" hidden="1">#REF!</definedName>
    <definedName name="_RIVda50257aaaad47d8a318df56f90af4c9" localSheetId="0" hidden="1">#REF!</definedName>
    <definedName name="_RIVda50257aaaad47d8a318df56f90af4c9" hidden="1">#REF!</definedName>
    <definedName name="_RIVda797fbb6d6147d7a115c86f410586fb" localSheetId="0" hidden="1">#REF!</definedName>
    <definedName name="_RIVda797fbb6d6147d7a115c86f410586fb" hidden="1">#REF!</definedName>
    <definedName name="_RIVdb101912339c40789a7cfd63ee966a51" localSheetId="0" hidden="1">#REF!</definedName>
    <definedName name="_RIVdb101912339c40789a7cfd63ee966a51" hidden="1">#REF!</definedName>
    <definedName name="_RIVdb31f52ef14d44929e32f87a58b42c48" localSheetId="0" hidden="1">#REF!</definedName>
    <definedName name="_RIVdb31f52ef14d44929e32f87a58b42c48" hidden="1">#REF!</definedName>
    <definedName name="_RIVdb58141001c64da4975fae99765fc7b5" localSheetId="0" hidden="1">#REF!</definedName>
    <definedName name="_RIVdb58141001c64da4975fae99765fc7b5" hidden="1">#REF!</definedName>
    <definedName name="_RIVdb7589f0bcbe453a829ae6a9ff863390" localSheetId="0" hidden="1">#REF!</definedName>
    <definedName name="_RIVdb7589f0bcbe453a829ae6a9ff863390" hidden="1">#REF!</definedName>
    <definedName name="_RIVdb7884696d7347b5aa2472befe266cad" localSheetId="0" hidden="1">#REF!</definedName>
    <definedName name="_RIVdb7884696d7347b5aa2472befe266cad" hidden="1">#REF!</definedName>
    <definedName name="_RIVdbc75b10fb454daabab8789b2e05e89b" localSheetId="0" hidden="1">#REF!</definedName>
    <definedName name="_RIVdbc75b10fb454daabab8789b2e05e89b" hidden="1">#REF!</definedName>
    <definedName name="_RIVdc0369ff802543fe99a4bb5991e51f6a" localSheetId="0" hidden="1">#REF!</definedName>
    <definedName name="_RIVdc0369ff802543fe99a4bb5991e51f6a" hidden="1">#REF!</definedName>
    <definedName name="_RIVdc85d1bd671f46d0bfbdedaffc5c4e93" localSheetId="0" hidden="1">#REF!</definedName>
    <definedName name="_RIVdc85d1bd671f46d0bfbdedaffc5c4e93" hidden="1">#REF!</definedName>
    <definedName name="_RIVdcedcc05b3ce4de0b9fae4da0f1409f7" localSheetId="0" hidden="1">#REF!</definedName>
    <definedName name="_RIVdcedcc05b3ce4de0b9fae4da0f1409f7" hidden="1">#REF!</definedName>
    <definedName name="_RIVdd0847c9bf7647f88ab90f8f56d00b02" localSheetId="0" hidden="1">#REF!</definedName>
    <definedName name="_RIVdd0847c9bf7647f88ab90f8f56d00b02" hidden="1">#REF!</definedName>
    <definedName name="_RIVdd1a5adbd974483d93705045d55f7b76" localSheetId="0" hidden="1">#REF!</definedName>
    <definedName name="_RIVdd1a5adbd974483d93705045d55f7b76" hidden="1">#REF!</definedName>
    <definedName name="_RIVdd1fd55dbb084d9fa9563998865456d2" localSheetId="0" hidden="1">#REF!</definedName>
    <definedName name="_RIVdd1fd55dbb084d9fa9563998865456d2" hidden="1">#REF!</definedName>
    <definedName name="_RIVdd65cfda2add4d59b5f2dabc5b457443" localSheetId="0" hidden="1">#REF!</definedName>
    <definedName name="_RIVdd65cfda2add4d59b5f2dabc5b457443" hidden="1">#REF!</definedName>
    <definedName name="_RIVdd6eab0eaa794610800f88638bd7d895" localSheetId="0" hidden="1">#REF!</definedName>
    <definedName name="_RIVdd6eab0eaa794610800f88638bd7d895" hidden="1">#REF!</definedName>
    <definedName name="_RIVde179d9a649d45b6bf6078ce2b31c4a6" localSheetId="0" hidden="1">#REF!</definedName>
    <definedName name="_RIVde179d9a649d45b6bf6078ce2b31c4a6" hidden="1">#REF!</definedName>
    <definedName name="_RIVde4a363851d9477192cbedd4853ae04a" localSheetId="0" hidden="1">#REF!</definedName>
    <definedName name="_RIVde4a363851d9477192cbedd4853ae04a" hidden="1">#REF!</definedName>
    <definedName name="_RIVde6754bf8b3b4793bf82dc71c3e1639e" localSheetId="0" hidden="1">#REF!</definedName>
    <definedName name="_RIVde6754bf8b3b4793bf82dc71c3e1639e" hidden="1">#REF!</definedName>
    <definedName name="_RIVde79f91f50d14e63b650eb494086c48c" localSheetId="0" hidden="1">#REF!</definedName>
    <definedName name="_RIVde79f91f50d14e63b650eb494086c48c" hidden="1">#REF!</definedName>
    <definedName name="_RIVdec55315da344e09b7f7eaee4b8ecdf8" localSheetId="0" hidden="1">#REF!</definedName>
    <definedName name="_RIVdec55315da344e09b7f7eaee4b8ecdf8" hidden="1">#REF!</definedName>
    <definedName name="_RIVdfe1a0cadc044502a85e09c35110bf8a" localSheetId="0" hidden="1">#REF!</definedName>
    <definedName name="_RIVdfe1a0cadc044502a85e09c35110bf8a" hidden="1">#REF!</definedName>
    <definedName name="_RIVdffbe37144ac454ca817141b6656a8de" localSheetId="0" hidden="1">#REF!</definedName>
    <definedName name="_RIVdffbe37144ac454ca817141b6656a8de" hidden="1">#REF!</definedName>
    <definedName name="_RIVe05b321e955e42bd89497183d3bb6258" localSheetId="0" hidden="1">#REF!</definedName>
    <definedName name="_RIVe05b321e955e42bd89497183d3bb6258" hidden="1">#REF!</definedName>
    <definedName name="_RIVe081d09e5e0a491f95d19dbfc263f4dc" localSheetId="0" hidden="1">#REF!</definedName>
    <definedName name="_RIVe081d09e5e0a491f95d19dbfc263f4dc" hidden="1">#REF!</definedName>
    <definedName name="_RIVe0949d290a394f11974a6640a1b1eefc" localSheetId="0" hidden="1">#REF!</definedName>
    <definedName name="_RIVe0949d290a394f11974a6640a1b1eefc" hidden="1">#REF!</definedName>
    <definedName name="_RIVe09e3f788406425cab44b214bad41ce2" localSheetId="0" hidden="1">#REF!</definedName>
    <definedName name="_RIVe09e3f788406425cab44b214bad41ce2" hidden="1">#REF!</definedName>
    <definedName name="_RIVe0b79c3e01484070996bbc3caba452f4" localSheetId="0" hidden="1">#REF!</definedName>
    <definedName name="_RIVe0b79c3e01484070996bbc3caba452f4" hidden="1">#REF!</definedName>
    <definedName name="_RIVe13db6398289487fb99dd1cd98b1f65a" localSheetId="0" hidden="1">#REF!</definedName>
    <definedName name="_RIVe13db6398289487fb99dd1cd98b1f65a" hidden="1">#REF!</definedName>
    <definedName name="_RIVe1ad084475cf4125a67bd616faecfab3" localSheetId="0" hidden="1">#REF!</definedName>
    <definedName name="_RIVe1ad084475cf4125a67bd616faecfab3" hidden="1">#REF!</definedName>
    <definedName name="_RIVe1e37a5dd6394649b5ca857fe3099a87" localSheetId="0" hidden="1">#REF!</definedName>
    <definedName name="_RIVe1e37a5dd6394649b5ca857fe3099a87" hidden="1">#REF!</definedName>
    <definedName name="_RIVe2042355b3d149a4aa58c62dc1bd81fc" localSheetId="0" hidden="1">#REF!</definedName>
    <definedName name="_RIVe2042355b3d149a4aa58c62dc1bd81fc" hidden="1">#REF!</definedName>
    <definedName name="_RIVe20c0b605f72483eb9d45f234dffb6f9" localSheetId="0" hidden="1">#REF!</definedName>
    <definedName name="_RIVe20c0b605f72483eb9d45f234dffb6f9" hidden="1">#REF!</definedName>
    <definedName name="_RIVe236efc111224b05aa7542ea92129ff9" localSheetId="0" hidden="1">#REF!</definedName>
    <definedName name="_RIVe236efc111224b05aa7542ea92129ff9" hidden="1">#REF!</definedName>
    <definedName name="_RIVe2cf2790e453478f8374a14a8f9aae04" localSheetId="0" hidden="1">#REF!</definedName>
    <definedName name="_RIVe2cf2790e453478f8374a14a8f9aae04" hidden="1">#REF!</definedName>
    <definedName name="_RIVe34bd678204b4195b812d53d4cef5e96" localSheetId="0" hidden="1">#REF!</definedName>
    <definedName name="_RIVe34bd678204b4195b812d53d4cef5e96" hidden="1">#REF!</definedName>
    <definedName name="_RIVe3b522945f3c4783bf0031f54de94d03" localSheetId="0" hidden="1">#REF!</definedName>
    <definedName name="_RIVe3b522945f3c4783bf0031f54de94d03" hidden="1">#REF!</definedName>
    <definedName name="_RIVe3dc3f71a51f4822b398d76b5799033b" localSheetId="0" hidden="1">#REF!</definedName>
    <definedName name="_RIVe3dc3f71a51f4822b398d76b5799033b" hidden="1">#REF!</definedName>
    <definedName name="_RIVe4aa35232043469f9b309c7ec77d70a1" localSheetId="0" hidden="1">#REF!</definedName>
    <definedName name="_RIVe4aa35232043469f9b309c7ec77d70a1" hidden="1">#REF!</definedName>
    <definedName name="_RIVe4ab08472b274967ad8739ae9f406168" localSheetId="0" hidden="1">#REF!</definedName>
    <definedName name="_RIVe4ab08472b274967ad8739ae9f406168" hidden="1">#REF!</definedName>
    <definedName name="_RIVe4cc73599aaf4967ad417e966b61c698" localSheetId="0" hidden="1">#REF!</definedName>
    <definedName name="_RIVe4cc73599aaf4967ad417e966b61c698" hidden="1">#REF!</definedName>
    <definedName name="_RIVe4d4639782ab46859c003565e82e1d74" localSheetId="0" hidden="1">#REF!</definedName>
    <definedName name="_RIVe4d4639782ab46859c003565e82e1d74" hidden="1">#REF!</definedName>
    <definedName name="_RIVe4f2c3c2b6554b4496838ef9072b79bb" localSheetId="0" hidden="1">#REF!</definedName>
    <definedName name="_RIVe4f2c3c2b6554b4496838ef9072b79bb" hidden="1">#REF!</definedName>
    <definedName name="_RIVe56e7f4c0c794ec3a62a179788ee6302" localSheetId="0" hidden="1">#REF!</definedName>
    <definedName name="_RIVe56e7f4c0c794ec3a62a179788ee6302" hidden="1">#REF!</definedName>
    <definedName name="_RIVe5cd35a8692f4b718cab9803517a9a6c" localSheetId="0" hidden="1">#REF!</definedName>
    <definedName name="_RIVe5cd35a8692f4b718cab9803517a9a6c" hidden="1">#REF!</definedName>
    <definedName name="_RIVe605fc0a1876451c91ab3d87d5f9fc5d" localSheetId="0" hidden="1">#REF!</definedName>
    <definedName name="_RIVe605fc0a1876451c91ab3d87d5f9fc5d" hidden="1">#REF!</definedName>
    <definedName name="_RIVe620b6c0f6a14665bc356d3831c53706" localSheetId="0" hidden="1">#REF!</definedName>
    <definedName name="_RIVe620b6c0f6a14665bc356d3831c53706" hidden="1">#REF!</definedName>
    <definedName name="_RIVe62bceae836c4a3ca4582c19b5f5df36" localSheetId="0" hidden="1">#REF!</definedName>
    <definedName name="_RIVe62bceae836c4a3ca4582c19b5f5df36" hidden="1">#REF!</definedName>
    <definedName name="_RIVe6ca5ed832c34ad294f7dcde0dbda935" localSheetId="0" hidden="1">#REF!</definedName>
    <definedName name="_RIVe6ca5ed832c34ad294f7dcde0dbda935" hidden="1">#REF!</definedName>
    <definedName name="_RIVe71fbfb3b41a4c5585b2f4255d815a71" localSheetId="0" hidden="1">#REF!</definedName>
    <definedName name="_RIVe71fbfb3b41a4c5585b2f4255d815a71" hidden="1">#REF!</definedName>
    <definedName name="_RIVe7322f6e3c344a388f7f87c7c85b7201" localSheetId="0" hidden="1">#REF!</definedName>
    <definedName name="_RIVe7322f6e3c344a388f7f87c7c85b7201" hidden="1">#REF!</definedName>
    <definedName name="_RIVe757920856534db19a5836d17a5f54e7" localSheetId="0" hidden="1">#REF!</definedName>
    <definedName name="_RIVe757920856534db19a5836d17a5f54e7" hidden="1">#REF!</definedName>
    <definedName name="_RIVe773420b9a4a407ea5a745049c0a3654" localSheetId="0" hidden="1">#REF!</definedName>
    <definedName name="_RIVe773420b9a4a407ea5a745049c0a3654" hidden="1">#REF!</definedName>
    <definedName name="_RIVe77960ca80554bd3b3e4e35427caa203" localSheetId="0" hidden="1">#REF!</definedName>
    <definedName name="_RIVe77960ca80554bd3b3e4e35427caa203" hidden="1">#REF!</definedName>
    <definedName name="_RIVe77cf6a8da954c968151ce4d1010cf44" localSheetId="0" hidden="1">#REF!</definedName>
    <definedName name="_RIVe77cf6a8da954c968151ce4d1010cf44" hidden="1">#REF!</definedName>
    <definedName name="_RIVe7fd0cc913a64ae39353df567b69a4cc" localSheetId="0" hidden="1">#REF!</definedName>
    <definedName name="_RIVe7fd0cc913a64ae39353df567b69a4cc" hidden="1">#REF!</definedName>
    <definedName name="_RIVe8d0f22662484416af2354b704ece555" localSheetId="0" hidden="1">#REF!</definedName>
    <definedName name="_RIVe8d0f22662484416af2354b704ece555" hidden="1">#REF!</definedName>
    <definedName name="_RIVe9045192a74d41338ee5cf7935eac9d4" localSheetId="0" hidden="1">#REF!</definedName>
    <definedName name="_RIVe9045192a74d41338ee5cf7935eac9d4" hidden="1">#REF!</definedName>
    <definedName name="_RIVe945965d20e8427ba23d569056b27e69" localSheetId="0" hidden="1">#REF!</definedName>
    <definedName name="_RIVe945965d20e8427ba23d569056b27e69" hidden="1">#REF!</definedName>
    <definedName name="_RIVe9f784d1fa8546e591f64f1bbc7e3a8d" localSheetId="0" hidden="1">#REF!</definedName>
    <definedName name="_RIVe9f784d1fa8546e591f64f1bbc7e3a8d" hidden="1">#REF!</definedName>
    <definedName name="_RIVea2950675cab40998658bd812df3802d" localSheetId="0" hidden="1">#REF!</definedName>
    <definedName name="_RIVea2950675cab40998658bd812df3802d" hidden="1">#REF!</definedName>
    <definedName name="_RIVea55e9c299f74aa48893ac2b09729ed0" localSheetId="0" hidden="1">#REF!</definedName>
    <definedName name="_RIVea55e9c299f74aa48893ac2b09729ed0" hidden="1">#REF!</definedName>
    <definedName name="_RIVeac2a12d65dd4b098696bf3e011d3b00" localSheetId="0" hidden="1">#REF!</definedName>
    <definedName name="_RIVeac2a12d65dd4b098696bf3e011d3b00" hidden="1">#REF!</definedName>
    <definedName name="_RIVeaca13addaa243cabc501af866bfd4f0" localSheetId="0" hidden="1">#REF!</definedName>
    <definedName name="_RIVeaca13addaa243cabc501af866bfd4f0" hidden="1">#REF!</definedName>
    <definedName name="_RIVeb9d35ab41e34ae08bdb76a4ce401959" localSheetId="0" hidden="1">#REF!</definedName>
    <definedName name="_RIVeb9d35ab41e34ae08bdb76a4ce401959" hidden="1">#REF!</definedName>
    <definedName name="_RIVeba8cfef4bf9440cb4eb4848aac898e1" localSheetId="0" hidden="1">#REF!</definedName>
    <definedName name="_RIVeba8cfef4bf9440cb4eb4848aac898e1" hidden="1">#REF!</definedName>
    <definedName name="_RIVebc8bddd29274e87be6b656b6f5bce09" localSheetId="0" hidden="1">#REF!</definedName>
    <definedName name="_RIVebc8bddd29274e87be6b656b6f5bce09" hidden="1">#REF!</definedName>
    <definedName name="_RIVec2953ea9c6e44d99895dfd07e9a72c4" localSheetId="0" hidden="1">#REF!</definedName>
    <definedName name="_RIVec2953ea9c6e44d99895dfd07e9a72c4" hidden="1">#REF!</definedName>
    <definedName name="_RIVec8cbac67c2d40cc827361c642fa468c" localSheetId="0" hidden="1">#REF!</definedName>
    <definedName name="_RIVec8cbac67c2d40cc827361c642fa468c" hidden="1">#REF!</definedName>
    <definedName name="_RIVec8eab439973412baadf27966ff134a1" localSheetId="0" hidden="1">#REF!</definedName>
    <definedName name="_RIVec8eab439973412baadf27966ff134a1" hidden="1">#REF!</definedName>
    <definedName name="_RIVecce2f6c44bb4a59b41b54e807c64c25" localSheetId="0" hidden="1">#REF!</definedName>
    <definedName name="_RIVecce2f6c44bb4a59b41b54e807c64c25" hidden="1">#REF!</definedName>
    <definedName name="_RIVecee8537aa4846c89bf9716ba2561a39" localSheetId="0" hidden="1">#REF!</definedName>
    <definedName name="_RIVecee8537aa4846c89bf9716ba2561a39" hidden="1">#REF!</definedName>
    <definedName name="_RIVed343934333044aaba86f3b87d8cf5f5" localSheetId="0" hidden="1">#REF!</definedName>
    <definedName name="_RIVed343934333044aaba86f3b87d8cf5f5" hidden="1">#REF!</definedName>
    <definedName name="_RIVed81611b3b6f46b2891b62210227bfef" localSheetId="0" hidden="1">#REF!</definedName>
    <definedName name="_RIVed81611b3b6f46b2891b62210227bfef" hidden="1">#REF!</definedName>
    <definedName name="_RIVed8bef8e50584f04b3ccd4831220e50b" localSheetId="0" hidden="1">#REF!</definedName>
    <definedName name="_RIVed8bef8e50584f04b3ccd4831220e50b" hidden="1">#REF!</definedName>
    <definedName name="_RIVed92858c36d04da998c36f9fe21b981c" localSheetId="0" hidden="1">#REF!</definedName>
    <definedName name="_RIVed92858c36d04da998c36f9fe21b981c" hidden="1">#REF!</definedName>
    <definedName name="_RIVeda14cb031ba40e8aadc9a6b2bd53e5c" localSheetId="0" hidden="1">#REF!</definedName>
    <definedName name="_RIVeda14cb031ba40e8aadc9a6b2bd53e5c" hidden="1">#REF!</definedName>
    <definedName name="_RIVedd5ce088a9d4b9faf9d801f9050e26a" localSheetId="0" hidden="1">#REF!</definedName>
    <definedName name="_RIVedd5ce088a9d4b9faf9d801f9050e26a" hidden="1">#REF!</definedName>
    <definedName name="_RIVeea62ccfd0774079826dedf57a6b0505" localSheetId="0" hidden="1">#REF!</definedName>
    <definedName name="_RIVeea62ccfd0774079826dedf57a6b0505" hidden="1">#REF!</definedName>
    <definedName name="_RIVef1b4b1c7d4845659a1f06fd42f11131" localSheetId="0" hidden="1">#REF!</definedName>
    <definedName name="_RIVef1b4b1c7d4845659a1f06fd42f11131" hidden="1">#REF!</definedName>
    <definedName name="_RIVef205827297f4035b8bb7f50f1facfe5" localSheetId="0" hidden="1">#REF!</definedName>
    <definedName name="_RIVef205827297f4035b8bb7f50f1facfe5" hidden="1">#REF!</definedName>
    <definedName name="_RIVef5d6aad1f7644b08d78c76126c19b2b" localSheetId="0" hidden="1">#REF!</definedName>
    <definedName name="_RIVef5d6aad1f7644b08d78c76126c19b2b" hidden="1">#REF!</definedName>
    <definedName name="_RIVefc8b48bff5f4e208004348d9b6c9c39" localSheetId="0" hidden="1">#REF!</definedName>
    <definedName name="_RIVefc8b48bff5f4e208004348d9b6c9c39" hidden="1">#REF!</definedName>
    <definedName name="_RIVf0005c5519a848dcbc5bcd1861e395d6" localSheetId="0" hidden="1">#REF!</definedName>
    <definedName name="_RIVf0005c5519a848dcbc5bcd1861e395d6" hidden="1">#REF!</definedName>
    <definedName name="_RIVf000f54303ef4b678ab2098642246e24" localSheetId="0" hidden="1">#REF!</definedName>
    <definedName name="_RIVf000f54303ef4b678ab2098642246e24" hidden="1">#REF!</definedName>
    <definedName name="_RIVf0822c478b0a4b70b31a06d2db87718a" localSheetId="0" hidden="1">#REF!</definedName>
    <definedName name="_RIVf0822c478b0a4b70b31a06d2db87718a" hidden="1">#REF!</definedName>
    <definedName name="_RIVf0d1c0fb454444f8814c5d5d02b193eb" localSheetId="0" hidden="1">#REF!</definedName>
    <definedName name="_RIVf0d1c0fb454444f8814c5d5d02b193eb" hidden="1">#REF!</definedName>
    <definedName name="_RIVf1a23225a69045baa335a9daa0a87773" localSheetId="0" hidden="1">#REF!</definedName>
    <definedName name="_RIVf1a23225a69045baa335a9daa0a87773" hidden="1">#REF!</definedName>
    <definedName name="_RIVf1b99b307759434a9efb4dd7d1c276f2" localSheetId="0" hidden="1">#REF!</definedName>
    <definedName name="_RIVf1b99b307759434a9efb4dd7d1c276f2" hidden="1">#REF!</definedName>
    <definedName name="_RIVf1c01cd1aa794030a98a6aed978ff2b2" localSheetId="0" hidden="1">#REF!</definedName>
    <definedName name="_RIVf1c01cd1aa794030a98a6aed978ff2b2" hidden="1">#REF!</definedName>
    <definedName name="_RIVf1f966c8ac16438e9c3784d73415bbf8" localSheetId="0" hidden="1">#REF!</definedName>
    <definedName name="_RIVf1f966c8ac16438e9c3784d73415bbf8" hidden="1">#REF!</definedName>
    <definedName name="_RIVf235dfad7a634f74807070eb5008df41" localSheetId="0" hidden="1">#REF!</definedName>
    <definedName name="_RIVf235dfad7a634f74807070eb5008df41" hidden="1">#REF!</definedName>
    <definedName name="_RIVf240d5ab7e5946568cc8c4b94bd9f306" localSheetId="0" hidden="1">#REF!</definedName>
    <definedName name="_RIVf240d5ab7e5946568cc8c4b94bd9f306" hidden="1">#REF!</definedName>
    <definedName name="_RIVf25403fb376849cda5f43980b00b3688" localSheetId="0" hidden="1">#REF!</definedName>
    <definedName name="_RIVf25403fb376849cda5f43980b00b3688" hidden="1">#REF!</definedName>
    <definedName name="_RIVf2af1ddd94a44cd09475461ee6afc851" localSheetId="0" hidden="1">#REF!</definedName>
    <definedName name="_RIVf2af1ddd94a44cd09475461ee6afc851" hidden="1">#REF!</definedName>
    <definedName name="_RIVf301f6d231a0443d9f36705d2bd0faa1" localSheetId="0" hidden="1">#REF!</definedName>
    <definedName name="_RIVf301f6d231a0443d9f36705d2bd0faa1" hidden="1">#REF!</definedName>
    <definedName name="_RIVf317a479614d44e8a48b3c21789081ff" localSheetId="0" hidden="1">#REF!</definedName>
    <definedName name="_RIVf317a479614d44e8a48b3c21789081ff" hidden="1">#REF!</definedName>
    <definedName name="_RIVf3896dbee593460d89e7d3bb98d6b383" localSheetId="0" hidden="1">#REF!</definedName>
    <definedName name="_RIVf3896dbee593460d89e7d3bb98d6b383" hidden="1">#REF!</definedName>
    <definedName name="_RIVf38c82703e3446ae82c43035a07a8bb1" localSheetId="0" hidden="1">#REF!</definedName>
    <definedName name="_RIVf38c82703e3446ae82c43035a07a8bb1" hidden="1">#REF!</definedName>
    <definedName name="_RIVf3951e507e0a4cd7a2590077f6979fe8" localSheetId="0" hidden="1">#REF!</definedName>
    <definedName name="_RIVf3951e507e0a4cd7a2590077f6979fe8" hidden="1">#REF!</definedName>
    <definedName name="_RIVf3c8713504bd4ba49ecc5f764a4b32a4" localSheetId="0" hidden="1">#REF!</definedName>
    <definedName name="_RIVf3c8713504bd4ba49ecc5f764a4b32a4" hidden="1">#REF!</definedName>
    <definedName name="_RIVf3c91c174e9a43aabcb371591d26c1a0" localSheetId="0" hidden="1">#REF!</definedName>
    <definedName name="_RIVf3c91c174e9a43aabcb371591d26c1a0" hidden="1">#REF!</definedName>
    <definedName name="_RIVf3d78907c29842b6805638b548151149" localSheetId="0" hidden="1">#REF!</definedName>
    <definedName name="_RIVf3d78907c29842b6805638b548151149" hidden="1">#REF!</definedName>
    <definedName name="_RIVf47ce333f33c46c88f826802986faaed" localSheetId="0" hidden="1">#REF!</definedName>
    <definedName name="_RIVf47ce333f33c46c88f826802986faaed" hidden="1">#REF!</definedName>
    <definedName name="_RIVf5e0380a967b4d53b5612f5c277da646" localSheetId="0" hidden="1">#REF!</definedName>
    <definedName name="_RIVf5e0380a967b4d53b5612f5c277da646" hidden="1">#REF!</definedName>
    <definedName name="_RIVf61ec8b1317446388d98af01c7b5d664" localSheetId="0" hidden="1">#REF!</definedName>
    <definedName name="_RIVf61ec8b1317446388d98af01c7b5d664" hidden="1">#REF!</definedName>
    <definedName name="_RIVf6864c5d22d84608973c3471dece1680" localSheetId="0" hidden="1">#REF!</definedName>
    <definedName name="_RIVf6864c5d22d84608973c3471dece1680" hidden="1">#REF!</definedName>
    <definedName name="_RIVf6920854eec844cc8dd4ffd84e69218d" localSheetId="0" hidden="1">#REF!</definedName>
    <definedName name="_RIVf6920854eec844cc8dd4ffd84e69218d" hidden="1">#REF!</definedName>
    <definedName name="_RIVf6f5b5de05e944f48f97a3701e161457" localSheetId="0" hidden="1">#REF!</definedName>
    <definedName name="_RIVf6f5b5de05e944f48f97a3701e161457" hidden="1">#REF!</definedName>
    <definedName name="_RIVf709c42e10e4449da2bff4895932c4df" localSheetId="0" hidden="1">#REF!</definedName>
    <definedName name="_RIVf709c42e10e4449da2bff4895932c4df" hidden="1">#REF!</definedName>
    <definedName name="_RIVf71af2125094495b9470b6bfd22e6e94" localSheetId="0" hidden="1">#REF!</definedName>
    <definedName name="_RIVf71af2125094495b9470b6bfd22e6e94" hidden="1">#REF!</definedName>
    <definedName name="_RIVf73ed09ae41d482d9100f04c309bddab" localSheetId="0" hidden="1">#REF!</definedName>
    <definedName name="_RIVf73ed09ae41d482d9100f04c309bddab" hidden="1">#REF!</definedName>
    <definedName name="_RIVf776dcc5f8df477fbac2e9e3bd31db31" localSheetId="0" hidden="1">#REF!</definedName>
    <definedName name="_RIVf776dcc5f8df477fbac2e9e3bd31db31" hidden="1">#REF!</definedName>
    <definedName name="_RIVf77d9684c9024de6bb6584b332f4e67a" localSheetId="0" hidden="1">#REF!</definedName>
    <definedName name="_RIVf77d9684c9024de6bb6584b332f4e67a" hidden="1">#REF!</definedName>
    <definedName name="_RIVf7a120bac1f04c6eb0b2c2c01121d952" localSheetId="0" hidden="1">#REF!</definedName>
    <definedName name="_RIVf7a120bac1f04c6eb0b2c2c01121d952" hidden="1">#REF!</definedName>
    <definedName name="_RIVf7c9d115cafa4c15a9775beeb277b6aa" localSheetId="0" hidden="1">#REF!</definedName>
    <definedName name="_RIVf7c9d115cafa4c15a9775beeb277b6aa" hidden="1">#REF!</definedName>
    <definedName name="_RIVf7f4539568fa457bb476b07001fab17f" localSheetId="0" hidden="1">#REF!</definedName>
    <definedName name="_RIVf7f4539568fa457bb476b07001fab17f" hidden="1">#REF!</definedName>
    <definedName name="_RIVf81af179eef545c8af3e3c3f227739f2" localSheetId="0" hidden="1">#REF!</definedName>
    <definedName name="_RIVf81af179eef545c8af3e3c3f227739f2" hidden="1">#REF!</definedName>
    <definedName name="_RIVf9197a9edaa04e75ab4bf0fbe3b51bd9" localSheetId="0" hidden="1">#REF!</definedName>
    <definedName name="_RIVf9197a9edaa04e75ab4bf0fbe3b51bd9" hidden="1">#REF!</definedName>
    <definedName name="_RIVf93c55c8ce734ae1ac119fabfcb74a1c" localSheetId="0" hidden="1">#REF!</definedName>
    <definedName name="_RIVf93c55c8ce734ae1ac119fabfcb74a1c" hidden="1">#REF!</definedName>
    <definedName name="_RIVf988a0fddd104f0a8133bbca1fe56870" localSheetId="0" hidden="1">#REF!</definedName>
    <definedName name="_RIVf988a0fddd104f0a8133bbca1fe56870" hidden="1">#REF!</definedName>
    <definedName name="_RIVf9d4b5c0488646e4a3cf080716f82f85" localSheetId="0" hidden="1">#REF!</definedName>
    <definedName name="_RIVf9d4b5c0488646e4a3cf080716f82f85" hidden="1">#REF!</definedName>
    <definedName name="_RIVf9db30e221854b078306b748bdfe51cf" localSheetId="0" hidden="1">#REF!</definedName>
    <definedName name="_RIVf9db30e221854b078306b748bdfe51cf" hidden="1">#REF!</definedName>
    <definedName name="_RIVfaa9aaf4014443b1bf462ac03b9c1cb4" localSheetId="0" hidden="1">#REF!</definedName>
    <definedName name="_RIVfaa9aaf4014443b1bf462ac03b9c1cb4" hidden="1">#REF!</definedName>
    <definedName name="_RIVfadf34aae80f4254866cf958e1abc7d3" localSheetId="0" hidden="1">#REF!</definedName>
    <definedName name="_RIVfadf34aae80f4254866cf958e1abc7d3" hidden="1">#REF!</definedName>
    <definedName name="_RIVfbd7f7f5e31b4c4fafce0a6aa306f6ec" localSheetId="0" hidden="1">#REF!</definedName>
    <definedName name="_RIVfbd7f7f5e31b4c4fafce0a6aa306f6ec" hidden="1">#REF!</definedName>
    <definedName name="_RIVfc0e6f94745d4e6eb7dc734851701eaf" localSheetId="0" hidden="1">#REF!</definedName>
    <definedName name="_RIVfc0e6f94745d4e6eb7dc734851701eaf" hidden="1">#REF!</definedName>
    <definedName name="_RIVfc257d2a72af4a8c8723890d730c6f9e" localSheetId="0" hidden="1">#REF!</definedName>
    <definedName name="_RIVfc257d2a72af4a8c8723890d730c6f9e" hidden="1">#REF!</definedName>
    <definedName name="_RIVfc324f1218cd4588bc6fdc95da06640c" localSheetId="0" hidden="1">#REF!</definedName>
    <definedName name="_RIVfc324f1218cd4588bc6fdc95da06640c" hidden="1">#REF!</definedName>
    <definedName name="_RIVfc3e05a71ef149c7b37c9affff91b9e2" localSheetId="0" hidden="1">#REF!</definedName>
    <definedName name="_RIVfc3e05a71ef149c7b37c9affff91b9e2" hidden="1">#REF!</definedName>
    <definedName name="_RIVfc745f59e4dd4036b4e3e4756c61efea" localSheetId="0" hidden="1">#REF!</definedName>
    <definedName name="_RIVfc745f59e4dd4036b4e3e4756c61efea" hidden="1">#REF!</definedName>
    <definedName name="_RIVfc78b2eb66ec4dc98035e6fe628378c7" localSheetId="0" hidden="1">#REF!</definedName>
    <definedName name="_RIVfc78b2eb66ec4dc98035e6fe628378c7" hidden="1">#REF!</definedName>
    <definedName name="_RIVfc9c00be7130434c8625184430801646" localSheetId="0" hidden="1">#REF!</definedName>
    <definedName name="_RIVfc9c00be7130434c8625184430801646" hidden="1">#REF!</definedName>
    <definedName name="_RIVfcc21f4b7c7142118b524966067560c7" localSheetId="0" hidden="1">#REF!</definedName>
    <definedName name="_RIVfcc21f4b7c7142118b524966067560c7" hidden="1">#REF!</definedName>
    <definedName name="_RIVfd78d36a85294ab386dff779efba9daf" localSheetId="0" hidden="1">#REF!</definedName>
    <definedName name="_RIVfd78d36a85294ab386dff779efba9daf" hidden="1">#REF!</definedName>
    <definedName name="_RIVfd7ff9dd9bc74327a9483b61f90505db" localSheetId="0" hidden="1">#REF!</definedName>
    <definedName name="_RIVfd7ff9dd9bc74327a9483b61f90505db" hidden="1">#REF!</definedName>
    <definedName name="_RIVfdb85c6daa284406bf991c599141e3d2" localSheetId="0" hidden="1">#REF!</definedName>
    <definedName name="_RIVfdb85c6daa284406bf991c599141e3d2" hidden="1">#REF!</definedName>
    <definedName name="_RIVfde2eddcf7ba4ac29bafc9262f8008a4" localSheetId="0" hidden="1">#REF!</definedName>
    <definedName name="_RIVfde2eddcf7ba4ac29bafc9262f8008a4" hidden="1">#REF!</definedName>
    <definedName name="_RIVfdfc7507cbcb484c9108982987a9a5e4" localSheetId="0" hidden="1">#REF!</definedName>
    <definedName name="_RIVfdfc7507cbcb484c9108982987a9a5e4" hidden="1">#REF!</definedName>
    <definedName name="_RIVfe118c3f7fd8444692926e2e3a06d9b2" localSheetId="0" hidden="1">#REF!</definedName>
    <definedName name="_RIVfe118c3f7fd8444692926e2e3a06d9b2" hidden="1">#REF!</definedName>
    <definedName name="_RIVfe493d9a9f4444dd9300e87233c48170" localSheetId="0" hidden="1">#REF!</definedName>
    <definedName name="_RIVfe493d9a9f4444dd9300e87233c48170" hidden="1">#REF!</definedName>
    <definedName name="_RIVfea10b3df1094fef9969099c27af62e9" localSheetId="0" hidden="1">#REF!</definedName>
    <definedName name="_RIVfea10b3df1094fef9969099c27af62e9" hidden="1">#REF!</definedName>
    <definedName name="_RIVff0c61f8d81744bc92030c78114b5e6b" localSheetId="0" hidden="1">#REF!</definedName>
    <definedName name="_RIVff0c61f8d81744bc92030c78114b5e6b" hidden="1">#REF!</definedName>
    <definedName name="_RIVff5b293e013a4d0eaa51ca0456aa731b" localSheetId="0" hidden="1">#REF!</definedName>
    <definedName name="_RIVff5b293e013a4d0eaa51ca0456aa731b" hidden="1">#REF!</definedName>
    <definedName name="_RIVff67d4d192ce438d96719a7b7cb6009b" localSheetId="0" hidden="1">#REF!</definedName>
    <definedName name="_RIVff67d4d192ce438d96719a7b7cb6009b" hidden="1">#REF!</definedName>
    <definedName name="_RIVfff938b02b3e4d53a0c45139e9db2ae1" localSheetId="0" hidden="1">#REF!</definedName>
    <definedName name="_RIVfff938b02b3e4d53a0c45139e9db2ae1" hidden="1">#REF!</definedName>
    <definedName name="_s1" hidden="1">'[9]sales vol.'!$J$34:$J$37</definedName>
    <definedName name="_s2" hidden="1">'[9]sales vol.'!$J$398:$J$401</definedName>
    <definedName name="_s3" hidden="1">'[9]sales vol.'!$J$211:$J$214</definedName>
    <definedName name="_s4" hidden="1">'[9]sales vol.'!$I$1121:$I$1122</definedName>
    <definedName name="_s5" hidden="1">'[9]sales vol.'!$I$1632:$I$1635</definedName>
    <definedName name="_s6" hidden="1">'[9]sales vol.'!$I$2248:$I$2251</definedName>
    <definedName name="_sa1" localSheetId="0" hidden="1">{#N/A,#N/A,FALSE,"Assessment";#N/A,#N/A,FALSE,"Staffing";#N/A,#N/A,FALSE,"Hires";#N/A,#N/A,FALSE,"Assumptions"}</definedName>
    <definedName name="_sa1" hidden="1">{#N/A,#N/A,FALSE,"Assessment";#N/A,#N/A,FALSE,"Staffing";#N/A,#N/A,FALSE,"Hires";#N/A,#N/A,FALSE,"Assumptions"}</definedName>
    <definedName name="_sch1">'[99]D-1'!$A$1:$I$38</definedName>
    <definedName name="_sen2" localSheetId="0" hidden="1">{#N/A,#N/A,FALSE,"Carat";"VENTA",#N/A,FALSE,"05";#N/A,#N/A,FALSE,"06";"CASHFLOW",#N/A,FALSE,"05";"TAX PLAN",#N/A,FALSE,"05"}</definedName>
    <definedName name="_sen2" hidden="1">{#N/A,#N/A,FALSE,"Carat";"VENTA",#N/A,FALSE,"05";#N/A,#N/A,FALSE,"06";"CASHFLOW",#N/A,FALSE,"05";"TAX PLAN",#N/A,FALSE,"05"}</definedName>
    <definedName name="_SHR1">#REF!</definedName>
    <definedName name="_SHR2" localSheetId="0">#REF!</definedName>
    <definedName name="_SHR2">#REF!</definedName>
    <definedName name="_Sort" localSheetId="2" hidden="1">#REF!</definedName>
    <definedName name="_Sort" localSheetId="3">#REF!</definedName>
    <definedName name="_Sort" localSheetId="9">#REF!</definedName>
    <definedName name="_Sort" localSheetId="0">#REF!</definedName>
    <definedName name="_Sort" localSheetId="6">#REF!</definedName>
    <definedName name="_Sort" localSheetId="7">#REF!</definedName>
    <definedName name="_Sort">#REF!</definedName>
    <definedName name="_Sortb" hidden="1">[100]Sheet1!$A$84:$I$85</definedName>
    <definedName name="_t2" localSheetId="0" hidden="1">{#N/A,#N/A,FALSE,"Assessment";#N/A,#N/A,FALSE,"Staffing";#N/A,#N/A,FALSE,"Hires";#N/A,#N/A,FALSE,"Assumptions"}</definedName>
    <definedName name="_t2" hidden="1">{#N/A,#N/A,FALSE,"Assessment";#N/A,#N/A,FALSE,"Staffing";#N/A,#N/A,FALSE,"Hires";#N/A,#N/A,FALSE,"Assumptions"}</definedName>
    <definedName name="_t3" localSheetId="0" hidden="1">{#N/A,#N/A,FALSE,"Assessment";#N/A,#N/A,FALSE,"Staffing";#N/A,#N/A,FALSE,"Hires";#N/A,#N/A,FALSE,"Assumptions"}</definedName>
    <definedName name="_t3" hidden="1">{#N/A,#N/A,FALSE,"Assessment";#N/A,#N/A,FALSE,"Staffing";#N/A,#N/A,FALSE,"Hires";#N/A,#N/A,FALSE,"Assumptions"}</definedName>
    <definedName name="_t4" localSheetId="0" hidden="1">{#N/A,#N/A,FALSE,"Assessment";#N/A,#N/A,FALSE,"Staffing";#N/A,#N/A,FALSE,"Hires";#N/A,#N/A,FALSE,"Assumptions"}</definedName>
    <definedName name="_t4" hidden="1">{#N/A,#N/A,FALSE,"Assessment";#N/A,#N/A,FALSE,"Staffing";#N/A,#N/A,FALSE,"Hires";#N/A,#N/A,FALSE,"Assumptions"}</definedName>
    <definedName name="_Table1_In1" hidden="1">#REF!</definedName>
    <definedName name="_Table1_Out" hidden="1">[101]DIL4!$E$59:$I$68</definedName>
    <definedName name="_Table2_In1" localSheetId="2" hidden="1">[102]Warrants!#REF!</definedName>
    <definedName name="_Table2_In1" hidden="1">[102]Warrants!#REF!</definedName>
    <definedName name="_Table2_In1a" localSheetId="2" hidden="1">'[103]Bank Model'!#REF!</definedName>
    <definedName name="_Table2_In1a" hidden="1">'[103]Bank Model'!#REF!</definedName>
    <definedName name="_Table2_In2" localSheetId="2" hidden="1">'[104]Bank Model'!#REF!</definedName>
    <definedName name="_Table2_In2" hidden="1">'[105]Bank Model'!#REF!</definedName>
    <definedName name="_Table2_In2a" hidden="1">'[103]Bank Model'!#REF!</definedName>
    <definedName name="_Table2_Out" hidden="1">[102]Warrants!#REF!</definedName>
    <definedName name="_Table3_In2" localSheetId="0" hidden="1">#REF!</definedName>
    <definedName name="_Table3_In2" hidden="1">#REF!</definedName>
    <definedName name="_tax1" localSheetId="0">#REF!</definedName>
    <definedName name="_tax1">#REF!</definedName>
    <definedName name="_tax2" localSheetId="0" hidden="1">{"expltr",#N/A,FALSE,"Expense projects";"explgl",#N/A,FALSE,"Expense projects"}</definedName>
    <definedName name="_tax2" hidden="1">{"expltr",#N/A,FALSE,"Expense projects";"explgl",#N/A,FALSE,"Expense projects"}</definedName>
    <definedName name="_tax3">#REF!</definedName>
    <definedName name="_tax4" localSheetId="0">#REF!</definedName>
    <definedName name="_tax4">#REF!</definedName>
    <definedName name="_tb2" localSheetId="0" hidden="1">OFFSET(TB,1,)</definedName>
    <definedName name="_tb2" hidden="1">OFFSET(TB,1,)</definedName>
    <definedName name="_TMAutoChartCount" hidden="1">2</definedName>
    <definedName name="_TMProjChart1">"'Timeline'!$A$4,Chart 1"</definedName>
    <definedName name="_TMProjChartMC">1</definedName>
    <definedName name="_tst2" localSheetId="0" hidden="1">{"SourcesUses",#N/A,TRUE,"CFMODEL";"TransOverview",#N/A,TRUE,"CFMODEL"}</definedName>
    <definedName name="_tst2" hidden="1">{"SourcesUses",#N/A,TRUE,"CFMODEL";"TransOverview",#N/A,TRUE,"CFMODEL"}</definedName>
    <definedName name="_tst3" localSheetId="0" hidden="1">{"SourcesUses",#N/A,TRUE,#N/A;"TransOverview",#N/A,TRUE,"CFMODEL"}</definedName>
    <definedName name="_tst3" hidden="1">{"SourcesUses",#N/A,TRUE,#N/A;"TransOverview",#N/A,TRUE,"CFMODEL"}</definedName>
    <definedName name="_tst4" localSheetId="0" hidden="1">{"SourcesUses",#N/A,TRUE,"FundsFlow";"TransOverview",#N/A,TRUE,"FundsFlow"}</definedName>
    <definedName name="_tst4" hidden="1">{"SourcesUses",#N/A,TRUE,"FundsFlow";"TransOverview",#N/A,TRUE,"FundsFlow"}</definedName>
    <definedName name="_v" hidden="1">#REF!</definedName>
    <definedName name="_w1" localSheetId="0" hidden="1">{"PVGraph2",#N/A,FALSE,"PV Data"}</definedName>
    <definedName name="_w1" hidden="1">{"PVGraph2",#N/A,FALSE,"PV Data"}</definedName>
    <definedName name="_w11" localSheetId="0" hidden="1">{"PVGraph2",#N/A,FALSE,"PV Data"}</definedName>
    <definedName name="_w11" hidden="1">{"PVGraph2",#N/A,FALSE,"PV Data"}</definedName>
    <definedName name="_w112" localSheetId="0" hidden="1">{"PVGraph2",#N/A,FALSE,"PV Data"}</definedName>
    <definedName name="_w112" hidden="1">{"PVGraph2",#N/A,FALSE,"PV Data"}</definedName>
    <definedName name="_w1121" localSheetId="0" hidden="1">{"PVGraph2",#N/A,FALSE,"PV Data"}</definedName>
    <definedName name="_w1121" hidden="1">{"PVGraph2",#N/A,FALSE,"PV Data"}</definedName>
    <definedName name="_w12" localSheetId="0" hidden="1">{"PVGraph2",#N/A,FALSE,"PV Data"}</definedName>
    <definedName name="_w12" hidden="1">{"PVGraph2",#N/A,FALSE,"PV Data"}</definedName>
    <definedName name="_w121" localSheetId="0" hidden="1">{"PVGraph2",#N/A,FALSE,"PV Data"}</definedName>
    <definedName name="_w121" hidden="1">{"PVGraph2",#N/A,FALSE,"PV Data"}</definedName>
    <definedName name="_w12345" localSheetId="0" hidden="1">{"PVGraph2",#N/A,FALSE,"PV Data"}</definedName>
    <definedName name="_w12345" hidden="1">{"PVGraph2",#N/A,FALSE,"PV Data"}</definedName>
    <definedName name="_w13" localSheetId="0" hidden="1">{"PVGraph2",#N/A,FALSE,"PV Data"}</definedName>
    <definedName name="_w13" hidden="1">{"PVGraph2",#N/A,FALSE,"PV Data"}</definedName>
    <definedName name="_w2" localSheetId="0" hidden="1">{"PVGraph2",#N/A,FALSE,"PV Data"}</definedName>
    <definedName name="_w2" hidden="1">{"PVGraph2",#N/A,FALSE,"PV Data"}</definedName>
    <definedName name="_w3" localSheetId="0" hidden="1">{"PVGraph2",#N/A,FALSE,"PV Data"}</definedName>
    <definedName name="_w3" hidden="1">{"PVGraph2",#N/A,FALSE,"PV Data"}</definedName>
    <definedName name="_w9" localSheetId="0" hidden="1">{"PVGraph2",#N/A,FALSE,"PV Data"}</definedName>
    <definedName name="_w9" hidden="1">{"PVGraph2",#N/A,FALSE,"PV Data"}</definedName>
    <definedName name="_WC1">#REF!</definedName>
    <definedName name="_WC2" localSheetId="0">#REF!</definedName>
    <definedName name="_WC2">#REF!</definedName>
    <definedName name="_WC5" localSheetId="0">#REF!</definedName>
    <definedName name="_WC5">#REF!</definedName>
    <definedName name="_wrb2" localSheetId="0" hidden="1">{#N/A,#N/A,TRUE,"P&amp;L comparatives - summary_per";#N/A,#N/A,TRUE,"P&amp;L comparatives - detail_per";#N/A,#N/A,TRUE,"P&amp;L comparatives - summary_ytd";#N/A,#N/A,TRUE,"P&amp;L comparatives - detail_ytd"}</definedName>
    <definedName name="_wrb2" hidden="1">{#N/A,#N/A,TRUE,"P&amp;L comparatives - summary_per";#N/A,#N/A,TRUE,"P&amp;L comparatives - detail_per";#N/A,#N/A,TRUE,"P&amp;L comparatives - summary_ytd";#N/A,#N/A,TRUE,"P&amp;L comparatives - detail_ytd"}</definedName>
    <definedName name="_WTI10">#REF!</definedName>
    <definedName name="_WTI50" localSheetId="0">#REF!</definedName>
    <definedName name="_WTI50">#REF!</definedName>
    <definedName name="_WTI90" localSheetId="0">#REF!</definedName>
    <definedName name="_WTI90">#REF!</definedName>
    <definedName name="_x1">#N/A</definedName>
    <definedName name="_x2" localSheetId="0" hidden="1">{"PVGraph2",#N/A,FALSE,"PV Data"}</definedName>
    <definedName name="_x2" hidden="1">{"PVGraph2",#N/A,FALSE,"PV Data"}</definedName>
    <definedName name="_xz4" localSheetId="0" hidden="1">{0,0,0,0;0,0,0,0;0,0,0,0;0,0,0,0;0,0,0,0;0,0,0,0}</definedName>
    <definedName name="_xz4" hidden="1">{0,0,0,0;0,0,0,0;0,0,0,0;0,0,0,0;0,0,0,0;0,0,0,0}</definedName>
    <definedName name="_y2" localSheetId="0" hidden="1">{"PVGraph2",#N/A,FALSE,"PV Data"}</definedName>
    <definedName name="_y2" hidden="1">{"PVGraph2",#N/A,FALSE,"PV Data"}</definedName>
    <definedName name="_y22" localSheetId="0" hidden="1">{"PVGraph2",#N/A,FALSE,"PV Data"}</definedName>
    <definedName name="_y22" hidden="1">{"PVGraph2",#N/A,FALSE,"PV Data"}</definedName>
    <definedName name="A" localSheetId="2">#REF!</definedName>
    <definedName name="A" localSheetId="0">#REF!</definedName>
    <definedName name="A">#REF!</definedName>
    <definedName name="A_Chicago" localSheetId="0">'[106]Content EITF 0025'!#REF!</definedName>
    <definedName name="A_Chicago">'[106]Content EITF 0025'!#REF!</definedName>
    <definedName name="a_old" localSheetId="0" hidden="1">{#N/A,#N/A,TRUE,"DCF Summary (2)";#N/A,#N/A,TRUE,"DCF Summary";#N/A,"Middle Case Drivers",TRUE,"DCF"}</definedName>
    <definedName name="a_old" hidden="1">{#N/A,#N/A,TRUE,"DCF Summary (2)";#N/A,#N/A,TRUE,"DCF Summary";#N/A,"Middle Case Drivers",TRUE,"DCF"}</definedName>
    <definedName name="A_Potomac">'[106]Content EITF 0025'!#REF!</definedName>
    <definedName name="A11SelectionBegin" hidden="1">[91]General!$BZ$2</definedName>
    <definedName name="A11SelectionMap" localSheetId="0" hidden="1">OFFSET(A11SelectionBegin,0,0,COUNTA([91]General!$BZ$1:$BZ$65536)-1,-1)</definedName>
    <definedName name="A11SelectionMap" hidden="1">OFFSET(A11SelectionBegin,0,0,COUNTA([91]General!$BZ$1:$BZ$65536)-1,-1)</definedName>
    <definedName name="A1SelectionBegin" hidden="1">[91]General!$BS$2</definedName>
    <definedName name="A1SelectionMap" localSheetId="0" hidden="1">OFFSET(A1SelectionBegin,0,0,COUNTA([91]General!$BS$1:$BS$65536)-1,-1)</definedName>
    <definedName name="A1SelectionMap" hidden="1">OFFSET(A1SelectionBegin,0,0,COUNTA([91]General!$BS$1:$BS$65536)-1,-1)</definedName>
    <definedName name="A1SelectionRestore" localSheetId="0" hidden="1">OFFSET(A1SelectionRestoreBegin,0,0,COUNTA([91]General!$BW$1:$BW$65536)-1,-1)</definedName>
    <definedName name="A1SelectionRestore" hidden="1">OFFSET(A1SelectionRestoreBegin,0,0,COUNTA([91]General!$BW$1:$BW$65536)-1,-1)</definedName>
    <definedName name="A1SelectionRestoreBegin" hidden="1">[91]General!$BW$2</definedName>
    <definedName name="A49884_09Q1_006cn" localSheetId="0">#REF!</definedName>
    <definedName name="A49884_09Q1_006cn">#REF!</definedName>
    <definedName name="A49884_09Q3rd" localSheetId="0">#REF!</definedName>
    <definedName name="A49884_09Q3rd">#REF!</definedName>
    <definedName name="A49884_10Q4_006cn" localSheetId="0">#REF!</definedName>
    <definedName name="A49884_10Q4_006cn">#REF!</definedName>
    <definedName name="A5fml" hidden="1">INDIRECT("'A5'!$3:$3")</definedName>
    <definedName name="aa" localSheetId="0" hidden="1">{#N/A,#N/A,TRUE,"Cover";#N/A,#N/A,TRUE,"WNRX Topline";#N/A,#N/A,TRUE,"WTRX Topline";#N/A,#N/A,TRUE,"CEDAX NRx";#N/A,#N/A,TRUE,"Key NRX";#N/A,#N/A,TRUE,"Key TRX"}</definedName>
    <definedName name="aa" hidden="1">{#N/A,#N/A,TRUE,"Cover";#N/A,#N/A,TRUE,"WNRX Topline";#N/A,#N/A,TRUE,"WTRX Topline";#N/A,#N/A,TRUE,"CEDAX NRx";#N/A,#N/A,TRUE,"Key NRX";#N/A,#N/A,TRUE,"Key TRX"}</definedName>
    <definedName name="aa.2" localSheetId="0" hidden="1">{#N/A,#N/A,FALSE,"Cashflow Analysis";#N/A,#N/A,FALSE,"Sensitivity Analysis";#N/A,#N/A,FALSE,"PV";#N/A,#N/A,FALSE,"Pro Forma"}</definedName>
    <definedName name="aa.2" hidden="1">{#N/A,#N/A,FALSE,"Cashflow Analysis";#N/A,#N/A,FALSE,"Sensitivity Analysis";#N/A,#N/A,FALSE,"PV";#N/A,#N/A,FALSE,"Pro Forma"}</definedName>
    <definedName name="AA.Report.Files" hidden="1">#REF!</definedName>
    <definedName name="AA.Reports.Available" localSheetId="0" hidden="1">#REF!</definedName>
    <definedName name="AA.Reports.Available" hidden="1">#REF!</definedName>
    <definedName name="AAA" localSheetId="0">'[107]Cost of Sales(2)'!#REF!</definedName>
    <definedName name="AAA">'[107]Cost of Sales(2)'!#REF!</definedName>
    <definedName name="AAA_DOCTOPS" hidden="1">"AAA_SET"</definedName>
    <definedName name="AAA_duser" hidden="1">"OFF"</definedName>
    <definedName name="AAAA" hidden="1">0</definedName>
    <definedName name="aaaaa" localSheetId="0" hidden="1">{#N/A,#N/A,FALSE,"High Level";#N/A,#N/A,FALSE,"Position Summaries";#N/A,#N/A,FALSE,"Position Listing"}</definedName>
    <definedName name="aaaaa" hidden="1">{#N/A,#N/A,FALSE,"High Level";#N/A,#N/A,FALSE,"Position Summaries";#N/A,#N/A,FALSE,"Position Listing"}</definedName>
    <definedName name="aaaaaa" hidden="1">#REF!</definedName>
    <definedName name="aaaaaaaaaa" localSheetId="0" hidden="1">{#N/A,#N/A,TRUE,"Cover";#N/A,#N/A,TRUE,"WNRX Topline";#N/A,#N/A,TRUE,"WTRX Topline";#N/A,#N/A,TRUE,"CEDAX NRx";#N/A,#N/A,TRUE,"Key NRX";#N/A,#N/A,TRUE,"Key TRX"}</definedName>
    <definedName name="aaaaaaaaaa" hidden="1">{#N/A,#N/A,TRUE,"Cover";#N/A,#N/A,TRUE,"WNRX Topline";#N/A,#N/A,TRUE,"WTRX Topline";#N/A,#N/A,TRUE,"CEDAX NRx";#N/A,#N/A,TRUE,"Key NRX";#N/A,#N/A,TRUE,"Key TRX"}</definedName>
    <definedName name="aaaaaaaaaaaaa" localSheetId="0" hidden="1">{"Stage 1 Cost",#N/A,FALSE,"Stage 1";"Stage 2 Cost",#N/A,FALSE,"Stage 2";"Stage 3 Cost",#N/A,FALSE,"Stage 3"}</definedName>
    <definedName name="aaaaaaaaaaaaa" hidden="1">{"Stage 1 Cost",#N/A,FALSE,"Stage 1";"Stage 2 Cost",#N/A,FALSE,"Stage 2";"Stage 3 Cost",#N/A,FALSE,"Stage 3"}</definedName>
    <definedName name="aaag">'[108]inputs &amp; financials'!$F$166/40</definedName>
    <definedName name="aab" localSheetId="0" hidden="1">{"Nivel_1L",#N/A,FALSE,"Total_Report";"Nivel_1L",#N/A,FALSE,"Report_Cristal";"Nivel_1L",#N/A,FALSE,"Report_Vidro";"Nivel_1L",#N/A,FALSE,"Report_GSup";"Nivel_1L",#N/A,FALSE,"Report_Formação";"Nivel_1L",#N/A,FALSE,"Report_ActComuns";"Nivel_1L",#N/A,FALSE,"AJE_Total";"Nivel_1L",#N/A,FALSE,"Total_CTB"}</definedName>
    <definedName name="aab" hidden="1">{"Nivel_1L",#N/A,FALSE,"Total_Report";"Nivel_1L",#N/A,FALSE,"Report_Cristal";"Nivel_1L",#N/A,FALSE,"Report_Vidro";"Nivel_1L",#N/A,FALSE,"Report_GSup";"Nivel_1L",#N/A,FALSE,"Report_Formação";"Nivel_1L",#N/A,FALSE,"Report_ActComuns";"Nivel_1L",#N/A,FALSE,"AJE_Total";"Nivel_1L",#N/A,FALSE,"Total_CTB"}</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h5lin" localSheetId="2">[109]!aah5lin</definedName>
    <definedName name="aah5lin" localSheetId="9">[109]!aah5lin</definedName>
    <definedName name="aah5lin">[109]!aah5lin</definedName>
    <definedName name="aahosprint" localSheetId="2">[110]!aahosprint</definedName>
    <definedName name="aahosprint" localSheetId="9">[110]!aahosprint</definedName>
    <definedName name="aahosprint">[110]!aahosprint</definedName>
    <definedName name="aahprint" localSheetId="2">[111]!aahprint</definedName>
    <definedName name="aahprint" localSheetId="9">[111]!aahprint</definedName>
    <definedName name="aahprint">[111]!aahprint</definedName>
    <definedName name="ABBREVIATED" localSheetId="0">#REF!</definedName>
    <definedName name="ABBREVIATED">#REF!</definedName>
    <definedName name="ABC" localSheetId="0"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d" localSheetId="0" hidden="1">{#N/A,#N/A,TRUE,"Cover";#N/A,#N/A,TRUE,"WNRX Topline";#N/A,#N/A,TRUE,"WTRX Topline";#N/A,#N/A,TRUE,"CEDAX NRx";#N/A,#N/A,TRUE,"Key NRX";#N/A,#N/A,TRUE,"Key TRX"}</definedName>
    <definedName name="abcd" hidden="1">{#N/A,#N/A,TRUE,"Cover";#N/A,#N/A,TRUE,"WNRX Topline";#N/A,#N/A,TRUE,"WTRX Topline";#N/A,#N/A,TRUE,"CEDAX NRx";#N/A,#N/A,TRUE,"Key NRX";#N/A,#N/A,TRUE,"Key TRX"}</definedName>
    <definedName name="abcde"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f" localSheetId="0" hidden="1">{#N/A,#N/A,FALSE,"Cost Adjustment "}</definedName>
    <definedName name="abcdef" hidden="1">{#N/A,#N/A,FALSE,"Cost Adjustment "}</definedName>
    <definedName name="abcder" localSheetId="0" hidden="1">{#N/A,#N/A,TRUE,"P&amp;L comparatives - summary_per";#N/A,#N/A,TRUE,"P&amp;L comparatives - detail_per"}</definedName>
    <definedName name="abcder" hidden="1">{#N/A,#N/A,TRUE,"P&amp;L comparatives - summary_per";#N/A,#N/A,TRUE,"P&amp;L comparatives - detail_per"}</definedName>
    <definedName name="abcfedfsaf">#REF!</definedName>
    <definedName name="acc_dil" localSheetId="0">#REF!</definedName>
    <definedName name="acc_dil">#REF!</definedName>
    <definedName name="Access_Button" hidden="1">"Grants_Summary_by_Employee_List"</definedName>
    <definedName name="Access_Fee">'[112]Input Sheet'!$E$277</definedName>
    <definedName name="AccessDatabase" hidden="1">"I:\hr\options\Grants.mdb"</definedName>
    <definedName name="accessub">#REF!</definedName>
    <definedName name="Account" localSheetId="0">#REF!</definedName>
    <definedName name="Account">#REF!</definedName>
    <definedName name="AccountList" localSheetId="0">[113]Instructions!#REF!</definedName>
    <definedName name="AccountList">[113]Instructions!#REF!</definedName>
    <definedName name="ACCSFromA5" hidden="1">#N/A</definedName>
    <definedName name="ACCT" localSheetId="0">[48]Hidden!#REF!</definedName>
    <definedName name="ACCT">[48]Hidden!#REF!</definedName>
    <definedName name="AcctLaborCost">[114]!Table4[#All]</definedName>
    <definedName name="Acq" localSheetId="0">#REF!</definedName>
    <definedName name="Acq">#REF!</definedName>
    <definedName name="acquiror">[115]Purchase!$F$38</definedName>
    <definedName name="ACT" localSheetId="0">#REF!</definedName>
    <definedName name="ACT">#REF!</definedName>
    <definedName name="ACT_CUR" localSheetId="0">[48]Hidden!#REF!</definedName>
    <definedName name="ACT_CUR">[48]Hidden!#REF!</definedName>
    <definedName name="ACT_YTD">[48]Hidden!#REF!</definedName>
    <definedName name="active" localSheetId="0">#REF!</definedName>
    <definedName name="active">#REF!</definedName>
    <definedName name="ACwvu.DBASE." localSheetId="0" hidden="1">'[116]Jul 97'!#REF!</definedName>
    <definedName name="ACwvu.DBASE." hidden="1">'[116]Jul 97'!#REF!</definedName>
    <definedName name="ACwvu.DETAIL." hidden="1">'[116]Jul 97'!#REF!</definedName>
    <definedName name="ACwvu.REPORT1." hidden="1">'[116]Jul 97'!#REF!</definedName>
    <definedName name="ACwvu.REPORT2." hidden="1">'[116]Jul 97'!#REF!</definedName>
    <definedName name="ACwvu.REPORT3." hidden="1">'[116]Jul 97'!#REF!</definedName>
    <definedName name="ACwvu.REPORT4." hidden="1">'[116]Jul 97'!#REF!</definedName>
    <definedName name="ad" localSheetId="0">#REF!</definedName>
    <definedName name="ad">#REF!</definedName>
    <definedName name="adfa" localSheetId="0">#REF!</definedName>
    <definedName name="adfa">#REF!</definedName>
    <definedName name="ADFWAE" localSheetId="0" hidden="1">{"summary1",#N/A,TRUE,"Comps";"summary2",#N/A,TRUE,"Comps";"summary3",#N/A,TRUE,"Comps"}</definedName>
    <definedName name="ADFWAE" hidden="1">{"summary1",#N/A,TRUE,"Comps";"summary2",#N/A,TRUE,"Comps";"summary3",#N/A,TRUE,"Comps"}</definedName>
    <definedName name="adfwaerw"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fwaerw"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g" localSheetId="0" hidden="1">{"'Sheet1'!$A$1:$O$40"}</definedName>
    <definedName name="adg" hidden="1">{"'Sheet1'!$A$1:$O$40"}</definedName>
    <definedName name="adgad"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j_Acc_Exp">#REF!</definedName>
    <definedName name="Adj_Date" localSheetId="0">#REF!</definedName>
    <definedName name="Adj_Date">#REF!</definedName>
    <definedName name="AdjCost" localSheetId="4">#REF!</definedName>
    <definedName name="AdjCost" localSheetId="0">#REF!</definedName>
    <definedName name="AdjCost" localSheetId="8">#REF!</definedName>
    <definedName name="AdjCost" localSheetId="6">#REF!</definedName>
    <definedName name="AdjCost" localSheetId="7">#REF!</definedName>
    <definedName name="AdjCost">#REF!</definedName>
    <definedName name="adkhdslkj" localSheetId="0" hidden="1">{"Revenue",#N/A,FALSE,"Series";"Ecprofit",#N/A,FALSE,"Series"}</definedName>
    <definedName name="adkhdslkj" hidden="1">{"Revenue",#N/A,FALSE,"Series";"Ecprofit",#N/A,FALSE,"Series"}</definedName>
    <definedName name="adkhdslkj_1" localSheetId="0" hidden="1">{"Revenue",#N/A,FALSE,"Series";"Ecprofit",#N/A,FALSE,"Series"}</definedName>
    <definedName name="adkhdslkj_1" hidden="1">{"Revenue",#N/A,FALSE,"Series";"Ecprofit",#N/A,FALSE,"Series"}</definedName>
    <definedName name="adkhdslkj_2" localSheetId="0" hidden="1">{"Revenue",#N/A,FALSE,"Series";"Ecprofit",#N/A,FALSE,"Series"}</definedName>
    <definedName name="adkhdslkj_2" hidden="1">{"Revenue",#N/A,FALSE,"Series";"Ecprofit",#N/A,FALSE,"Series"}</definedName>
    <definedName name="ADLER">[117]LBO_Model!$W$81</definedName>
    <definedName name="adlla" localSheetId="0" hidden="1">{"'TRXAllergyVolume'!$A$1:$I$47"}</definedName>
    <definedName name="adlla" hidden="1">{"'TRXAllergyVolume'!$A$1:$I$47"}</definedName>
    <definedName name="ads" localSheetId="0" hidden="1">{"inputs raw data",#N/A,TRUE,"INPUT"}</definedName>
    <definedName name="ads" hidden="1">{"inputs raw data",#N/A,TRUE,"INPUT"}</definedName>
    <definedName name="adsf" localSheetId="0" hidden="1">{#N/A,#N/A,FALSE,"AD_Purch";#N/A,#N/A,FALSE,"Projections";#N/A,#N/A,FALSE,"DCF";#N/A,#N/A,FALSE,"Mkt Val"}</definedName>
    <definedName name="adsf" hidden="1">{#N/A,#N/A,FALSE,"AD_Purch";#N/A,#N/A,FALSE,"Projections";#N/A,#N/A,FALSE,"DCF";#N/A,#N/A,FALSE,"Mkt Val"}</definedName>
    <definedName name="ADSFA" localSheetId="0" hidden="1">{"inputs raw data",#N/A,TRUE,"INPUT"}</definedName>
    <definedName name="ADSFA" hidden="1">{"inputs raw data",#N/A,TRUE,"INPUT"}</definedName>
    <definedName name="aera">'[118]Inputs &amp; Financials'!$I$14</definedName>
    <definedName name="aerfqfr" localSheetId="0" hidden="1">{#N/A,#N/A,FALSE,"VOLUMES";#N/A,#N/A,FALSE,"REVENUES";#N/A,#N/A,FALSE,"VALUATION"}</definedName>
    <definedName name="aerfqfr" hidden="1">{#N/A,#N/A,FALSE,"VOLUMES";#N/A,#N/A,FALSE,"REVENUES";#N/A,#N/A,FALSE,"VALUATION"}</definedName>
    <definedName name="Aero_1" localSheetId="0" hidden="1">{#N/A,#N/A,TRUE,"CIN-11";#N/A,#N/A,TRUE,"CIN-13";#N/A,#N/A,TRUE,"CIN-14";#N/A,#N/A,TRUE,"CIN-16";#N/A,#N/A,TRUE,"CIN-17";#N/A,#N/A,TRUE,"CIN-18";#N/A,#N/A,TRUE,"CIN Earnings To Fixed Charges";#N/A,#N/A,TRUE,"CIN Financial Ratios";#N/A,#N/A,TRUE,"CIN-IS";#N/A,#N/A,TRUE,"CIN-BS";#N/A,#N/A,TRUE,"CIN-CS";#N/A,#N/A,TRUE,"Invest In Unconsol Subs"}</definedName>
    <definedName name="Aero_1" hidden="1">{#N/A,#N/A,TRUE,"CIN-11";#N/A,#N/A,TRUE,"CIN-13";#N/A,#N/A,TRUE,"CIN-14";#N/A,#N/A,TRUE,"CIN-16";#N/A,#N/A,TRUE,"CIN-17";#N/A,#N/A,TRUE,"CIN-18";#N/A,#N/A,TRUE,"CIN Earnings To Fixed Charges";#N/A,#N/A,TRUE,"CIN Financial Ratios";#N/A,#N/A,TRUE,"CIN-IS";#N/A,#N/A,TRUE,"CIN-BS";#N/A,#N/A,TRUE,"CIN-CS";#N/A,#N/A,TRUE,"Invest In Unconsol Subs"}</definedName>
    <definedName name="aert">'[118]Inputs &amp; Financials'!$C$4</definedName>
    <definedName name="AEWEW" localSheetId="0" hidden="1">{"inputs raw data",#N/A,TRUE,"INPUT"}</definedName>
    <definedName name="AEWEW" hidden="1">{"inputs raw data",#N/A,TRUE,"INPUT"}</definedName>
    <definedName name="af" localSheetId="0" hidden="1">{#N/A,#N/A,FALSE,"Valuation";#N/A,#N/A,FALSE,"Inputs";#N/A,#N/A,FALSE,"Financial Statements";#N/A,#N/A,FALSE,"MLP Impact";#N/A,#N/A,FALSE,"Revenues"}</definedName>
    <definedName name="af" hidden="1">{#N/A,#N/A,FALSE,"Valuation";#N/A,#N/A,FALSE,"Inputs";#N/A,#N/A,FALSE,"Financial Statements";#N/A,#N/A,FALSE,"MLP Impact";#N/A,#N/A,FALSE,"Revenues"}</definedName>
    <definedName name="AFD">#REF!</definedName>
    <definedName name="afsgafanhte" localSheetId="0" hidden="1">{"DCF1",#N/A,FALSE,"SIERRA DCF";"MATRIX1",#N/A,FALSE,"SIERRA DCF"}</definedName>
    <definedName name="afsgafanhte" hidden="1">{"DCF1",#N/A,FALSE,"SIERRA DCF";"MATRIX1",#N/A,FALSE,"SIERRA DCF"}</definedName>
    <definedName name="Aggregate">#REF!</definedName>
    <definedName name="aging" localSheetId="0">#REF!</definedName>
    <definedName name="aging">#REF!</definedName>
    <definedName name="agraph" hidden="1">[119]graph!$B$3:$B$14</definedName>
    <definedName name="ah5lin" localSheetId="2">[109]!ah5lin</definedName>
    <definedName name="ah5lin" localSheetId="9">[109]!ah5lin</definedName>
    <definedName name="ah5lin">[109]!ah5lin</definedName>
    <definedName name="ahprint" localSheetId="2">[111]!ahprint</definedName>
    <definedName name="ahprint" localSheetId="9">[111]!ahprint</definedName>
    <definedName name="ahprint">[111]!ahprint</definedName>
    <definedName name="akak" localSheetId="0" hidden="1">{#N/A,#N/A,FALSE,"Assessment";#N/A,#N/A,FALSE,"Staffing";#N/A,#N/A,FALSE,"Hires";#N/A,#N/A,FALSE,"Assumptions"}</definedName>
    <definedName name="akak" hidden="1">{#N/A,#N/A,FALSE,"Assessment";#N/A,#N/A,FALSE,"Staffing";#N/A,#N/A,FALSE,"Hires";#N/A,#N/A,FALSE,"Assumptions"}</definedName>
    <definedName name="al5lin" localSheetId="2">[109]!al5lin</definedName>
    <definedName name="al5lin" localSheetId="9">[109]!al5lin</definedName>
    <definedName name="al5lin">[109]!al5lin</definedName>
    <definedName name="Alignment" hidden="1">"a1"</definedName>
    <definedName name="all5lin" localSheetId="2">[109]!all5lin</definedName>
    <definedName name="all5lin" localSheetId="9">[109]!all5lin</definedName>
    <definedName name="all5lin">[109]!all5lin</definedName>
    <definedName name="ALLOC1" localSheetId="0" hidden="1">{#N/A,#N/A,FALSE,"ALLOC"}</definedName>
    <definedName name="ALLOC1" hidden="1">{#N/A,#N/A,FALSE,"ALLOC"}</definedName>
    <definedName name="ALLOC1_1" localSheetId="0" hidden="1">{#N/A,#N/A,FALSE,"ALLOC"}</definedName>
    <definedName name="ALLOC1_1" hidden="1">{#N/A,#N/A,FALSE,"ALLOC"}</definedName>
    <definedName name="alloc2" localSheetId="0" hidden="1">{#N/A,#N/A,FALSE,"ALLOC"}</definedName>
    <definedName name="alloc2" hidden="1">{#N/A,#N/A,FALSE,"ALLOC"}</definedName>
    <definedName name="ALLOC3" localSheetId="0" hidden="1">{#N/A,#N/A,FALSE,"ALLOC"}</definedName>
    <definedName name="ALLOC3" hidden="1">{#N/A,#N/A,FALSE,"ALLOC"}</definedName>
    <definedName name="ALLOC4" localSheetId="0" hidden="1">{#N/A,#N/A,FALSE,"ALLOC"}</definedName>
    <definedName name="ALLOC4" hidden="1">{#N/A,#N/A,FALSE,"ALLOC"}</definedName>
    <definedName name="ALLOC5" localSheetId="0" hidden="1">{#N/A,#N/A,FALSE,"ALLOC"}</definedName>
    <definedName name="ALLOC5" hidden="1">{#N/A,#N/A,FALSE,"ALLOC"}</definedName>
    <definedName name="allx1" hidden="1">'[91]Detail1-4'!$C$17:$C$20,'[91]Detail1-4'!$H$17,'[91]Detail1-4'!$H$19,'[91]Detail1-4'!$H$21,'[91]Detail1-4'!$C$27:$C$36,'[91]Detail1-4'!$H$27:$H$29,'[91]Detail1-4'!$H$31:$H$33,'[91]Detail1-4'!$C$45:$C$47,'[91]Detail1-4'!$H$45:$H$48</definedName>
    <definedName name="Allx2" hidden="1">'[91]Detail1-4'!$C$57:$C$60,'[91]Detail1-4'!$C$65:$C$67,'[91]Detail1-4'!$H$57:$H$60,'[91]Detail1-4'!$H$65:$H$66</definedName>
    <definedName name="ALONOV1" localSheetId="0" hidden="1">{#N/A,#N/A,FALSE,"ALNOV96"}</definedName>
    <definedName name="ALONOV1" hidden="1">{#N/A,#N/A,FALSE,"ALNOV96"}</definedName>
    <definedName name="alpha" localSheetId="2">#REF!</definedName>
    <definedName name="alpha" localSheetId="0">#REF!</definedName>
    <definedName name="alpha">#REF!</definedName>
    <definedName name="alprint" localSheetId="2">[111]!alprint</definedName>
    <definedName name="alprint" localSheetId="9">[111]!alprint</definedName>
    <definedName name="alprint">[111]!alprint</definedName>
    <definedName name="ALSEPT1" localSheetId="0" hidden="1">{#N/A,#N/A,FALSE,"ALSEPT96 "}</definedName>
    <definedName name="ALSEPT1" hidden="1">{#N/A,#N/A,FALSE,"ALSEPT96 "}</definedName>
    <definedName name="amcop">#REF!</definedName>
    <definedName name="ANC" localSheetId="5">OFFSET([0]!ProductNameList,0,0,COUNTA([0]!ProductNameList),1)</definedName>
    <definedName name="ANC" localSheetId="4">OFFSET(ProductNameList,0,0,COUNTA(ProductNameList),1)</definedName>
    <definedName name="ANC" localSheetId="3">OFFSET([0]!ProductNameList,0,0,COUNTA([0]!ProductNameList),1)</definedName>
    <definedName name="ANC" localSheetId="9">OFFSET([0]!ProductNameList,0,0,COUNTA([0]!ProductNameList),1)</definedName>
    <definedName name="ANC" localSheetId="0">OFFSET([0]!ProductNameList,0,0,COUNTA([0]!ProductNameList),1)</definedName>
    <definedName name="ANC" localSheetId="8">OFFSET([0]!ProductNameList,0,0,COUNTA([0]!ProductNameList),1)</definedName>
    <definedName name="ANC" localSheetId="6">OFFSET([0]!ProductNameList,0,0,COUNTA([0]!ProductNameList),1)</definedName>
    <definedName name="ANC" localSheetId="7">OFFSET([0]!ProductNameList,0,0,COUNTA([0]!ProductNameList),1)</definedName>
    <definedName name="ANC" localSheetId="10">OFFSET([0]!ProductNameList,0,0,COUNTA([0]!ProductNameList),1)</definedName>
    <definedName name="ANC">OFFSET([0]!ProductNameList,0,0,COUNTA([0]!ProductNameList),1)</definedName>
    <definedName name="AnimalHealthAct1stQtr" localSheetId="0">#REF!</definedName>
    <definedName name="AnimalHealthAct1stQtr">#REF!</definedName>
    <definedName name="AnimalHealthAct2ndQtr" localSheetId="0">#REF!</definedName>
    <definedName name="AnimalHealthAct2ndQtr">#REF!</definedName>
    <definedName name="AnimalHealthBud" localSheetId="0">#REF!</definedName>
    <definedName name="AnimalHealthBud">#REF!</definedName>
    <definedName name="AnimalHealthLE3rdQtr" localSheetId="0">#REF!</definedName>
    <definedName name="AnimalHealthLE3rdQtr">#REF!</definedName>
    <definedName name="AnimalHealthLE4thQtr" localSheetId="0">#REF!</definedName>
    <definedName name="AnimalHealthLE4thQtr">#REF!</definedName>
    <definedName name="Annual_cap" localSheetId="0">#REF!</definedName>
    <definedName name="Annual_cap">#REF!</definedName>
    <definedName name="anscount" hidden="1">2</definedName>
    <definedName name="app" localSheetId="0">#REF!</definedName>
    <definedName name="app">#REF!</definedName>
    <definedName name="app_Names" localSheetId="0">#REF!</definedName>
    <definedName name="app_Names">#REF!</definedName>
    <definedName name="AppMaster" localSheetId="0">#REF!</definedName>
    <definedName name="AppMaster">#REF!</definedName>
    <definedName name="AppName" localSheetId="0">#REF!</definedName>
    <definedName name="AppName">#REF!</definedName>
    <definedName name="AppVersion" localSheetId="0">#REF!</definedName>
    <definedName name="AppVersion">#REF!</definedName>
    <definedName name="Apr">[120]Sheet3!$E$97</definedName>
    <definedName name="APReport" localSheetId="2" hidden="1">binary</definedName>
    <definedName name="APReport" localSheetId="9" hidden="1">binary</definedName>
    <definedName name="APReport" localSheetId="0" hidden="1">binary</definedName>
    <definedName name="APReport" hidden="1">binary</definedName>
    <definedName name="APROB" localSheetId="0">#REF!</definedName>
    <definedName name="APROB">#REF!</definedName>
    <definedName name="ARA_Threshold" localSheetId="0">#REF!</definedName>
    <definedName name="ARA_Threshold">#REF!</definedName>
    <definedName name="aray" localSheetId="0">#REF!</definedName>
    <definedName name="aray">#REF!</definedName>
    <definedName name="aray2" localSheetId="0">#REF!</definedName>
    <definedName name="aray2">#REF!</definedName>
    <definedName name="aray3" localSheetId="0">#REF!</definedName>
    <definedName name="aray3">#REF!</definedName>
    <definedName name="ARE" localSheetId="0" hidden="1">{"DCF1",#N/A,FALSE,"SIERRA DCF";"MATRIX1",#N/A,FALSE,"SIERRA DCF"}</definedName>
    <definedName name="ARE" hidden="1">{"DCF1",#N/A,FALSE,"SIERRA DCF";"MATRIX1",#N/A,FALSE,"SIERRA DCF"}</definedName>
    <definedName name="arew" localSheetId="0"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0" hidden="1">{"inputs raw data",#N/A,TRUE,"INPUT"}</definedName>
    <definedName name="arg" hidden="1">{"inputs raw data",#N/A,TRUE,"INPUT"}</definedName>
    <definedName name="ARP_Threshold">#REF!</definedName>
    <definedName name="as" localSheetId="0" hidden="1">{"FCB_ALL",#N/A,FALSE,"FCB"}</definedName>
    <definedName name="as" hidden="1">{"FCB_ALL",#N/A,FALSE,"FCB"}</definedName>
    <definedName name="as_old" localSheetId="0" hidden="1">{#N/A,#N/A,TRUE,"DCF Summary (2)";#N/A,#N/A,TRUE,"DCF Summary";#N/A,"Middle Case Drivers",TRUE,"DCF"}</definedName>
    <definedName name="as_old" hidden="1">{#N/A,#N/A,TRUE,"DCF Summary (2)";#N/A,#N/A,TRUE,"DCF Summary";#N/A,"Middle Case Drivers",TRUE,"DCF"}</definedName>
    <definedName name="AS2DocOpenMode" hidden="1">"AS2DocumentEdit"</definedName>
    <definedName name="AS2HasNoAutoHeaderFooter">"OFF"</definedName>
    <definedName name="AS2NamedRange" hidden="1">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0" hidden="1">{#N/A,#N/A,TRUE,"DCF Summary (2)";#N/A,#N/A,TRUE,"DCF Summary";#N/A,"Middle Case Drivers",TRUE,"DCF"}</definedName>
    <definedName name="asas" hidden="1">{#N/A,#N/A,TRUE,"DCF Summary (2)";#N/A,#N/A,TRUE,"DCF Summary";#N/A,"Middle Case Drivers",TRUE,"DCF"}</definedName>
    <definedName name="asas_old" localSheetId="0" hidden="1">{#N/A,#N/A,TRUE,"DCF Summary (2)";#N/A,#N/A,TRUE,"DCF Summary";#N/A,"Middle Case Drivers",TRUE,"DCF"}</definedName>
    <definedName name="asas_old" hidden="1">{#N/A,#N/A,TRUE,"DCF Summary (2)";#N/A,#N/A,TRUE,"DCF Summary";#N/A,"Middle Case Drivers",TRUE,"DCF"}</definedName>
    <definedName name="asd"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asd" hidden="1">[28]graph!$B$3:$B$16</definedName>
    <definedName name="asdasdadsasd" hidden="1">[121]graph!$C$2:$C$13</definedName>
    <definedName name="asdf" localSheetId="0">#REF!</definedName>
    <definedName name="asdf">#REF!</definedName>
    <definedName name="asdfasdfasdfa" localSheetId="2" hidden="1">binary</definedName>
    <definedName name="asdfasdfasdfa" localSheetId="9" hidden="1">binary</definedName>
    <definedName name="asdfasdfasdfa" localSheetId="0" hidden="1">binary</definedName>
    <definedName name="asdfasdfasdfa" hidden="1">binary</definedName>
    <definedName name="asdfasfd" localSheetId="0">#REF!</definedName>
    <definedName name="asdfasfd">#REF!</definedName>
    <definedName name="asdfasfsa" localSheetId="2" hidden="1">binary</definedName>
    <definedName name="asdfasfsa" localSheetId="9" hidden="1">binary</definedName>
    <definedName name="asdfasfsa" localSheetId="0" hidden="1">binary</definedName>
    <definedName name="asdfasfsa" hidden="1">binary</definedName>
    <definedName name="asdfasga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asga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df" localSheetId="0" hidden="1">{#N/A,#N/A,FALSE,"Statement of Ops";#N/A,#N/A,FALSE,"Trend Ops"}</definedName>
    <definedName name="asdfdf" hidden="1">{#N/A,#N/A,FALSE,"Statement of Ops";#N/A,#N/A,FALSE,"Trend Ops"}</definedName>
    <definedName name="asdfsd" localSheetId="2" hidden="1">binary</definedName>
    <definedName name="asdfsd" localSheetId="9" hidden="1">binary</definedName>
    <definedName name="asdfsd" localSheetId="0" hidden="1">binary</definedName>
    <definedName name="asdfsd" hidden="1">binary</definedName>
    <definedName name="asdfw" localSheetId="0" hidden="1">{#N/A,#N/A,TRUE,"DCF Summary (2)";#N/A,#N/A,TRUE,"DCF Summary";#N/A,"Middle Case Drivers",TRUE,"DCF"}</definedName>
    <definedName name="asdfw" hidden="1">{#N/A,#N/A,TRUE,"DCF Summary (2)";#N/A,#N/A,TRUE,"DCF Summary";#N/A,"Middle Case Drivers",TRUE,"DCF"}</definedName>
    <definedName name="asdxas" localSheetId="0" hidden="1">{"'Server Configuration'!$A$1:$DB$281"}</definedName>
    <definedName name="asdxas" hidden="1">{"'Server Configuration'!$A$1:$DB$281"}</definedName>
    <definedName name="asf" localSheetId="2" hidden="1">binary</definedName>
    <definedName name="asf" localSheetId="9" hidden="1">binary</definedName>
    <definedName name="asf" localSheetId="0" hidden="1">binary</definedName>
    <definedName name="asf" hidden="1">binary</definedName>
    <definedName name="ASFASF" localSheetId="0">#REF!</definedName>
    <definedName name="ASFASF">#REF!</definedName>
    <definedName name="asfd" localSheetId="0">#REF!</definedName>
    <definedName name="asfd">#REF!</definedName>
    <definedName name="asfsaf" localSheetId="2" hidden="1">binary</definedName>
    <definedName name="asfsaf" localSheetId="9" hidden="1">binary</definedName>
    <definedName name="asfsaf" localSheetId="0" hidden="1">binary</definedName>
    <definedName name="asfsaf" hidden="1">binary</definedName>
    <definedName name="asgf" localSheetId="0" hidden="1">{#N/A,#N/A,FALSE,"Total";#N/A,#N/A,FALSE,"ASNS";#N/A,#N/A,FALSE,"PNCNS";#N/A,#N/A,FALSE,"DSNS";#N/A,#N/A,FALSE,"TNS"}</definedName>
    <definedName name="asgf" hidden="1">{#N/A,#N/A,FALSE,"Total";#N/A,#N/A,FALSE,"ASNS";#N/A,#N/A,FALSE,"PNCNS";#N/A,#N/A,FALSE,"DSNS";#N/A,#N/A,FALSE,"TNS"}</definedName>
    <definedName name="asgg"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ia" localSheetId="0" hidden="1">{"Revenue",#N/A,FALSE,"Series";"Ecprofit",#N/A,FALSE,"Series"}</definedName>
    <definedName name="Asia" hidden="1">{"Revenue",#N/A,FALSE,"Series";"Ecprofit",#N/A,FALSE,"Series"}</definedName>
    <definedName name="Asia_1" localSheetId="0" hidden="1">{"Revenue",#N/A,FALSE,"Series";"Ecprofit",#N/A,FALSE,"Series"}</definedName>
    <definedName name="Asia_1" hidden="1">{"Revenue",#N/A,FALSE,"Series";"Ecprofit",#N/A,FALSE,"Series"}</definedName>
    <definedName name="Asia_2" localSheetId="0" hidden="1">{"Revenue",#N/A,FALSE,"Series";"Ecprofit",#N/A,FALSE,"Series"}</definedName>
    <definedName name="Asia_2" hidden="1">{"Revenue",#N/A,FALSE,"Series";"Ecprofit",#N/A,FALSE,"Series"}</definedName>
    <definedName name="asldjf" localSheetId="0" hidden="1">{"SCH2C",#N/A,FALSE,"North America"}</definedName>
    <definedName name="asldjf" hidden="1">{"SCH2C",#N/A,FALSE,"North America"}</definedName>
    <definedName name="ASS" hidden="1">#REF!</definedName>
    <definedName name="assetmultiple" localSheetId="0">#REF!</definedName>
    <definedName name="assetmultiple">#REF!</definedName>
    <definedName name="ASSETS" localSheetId="2">#REF!</definedName>
    <definedName name="ASSETS" localSheetId="0">#REF!</definedName>
    <definedName name="ASSETS">#REF!</definedName>
    <definedName name="Assumptions" localSheetId="2">'[122]Bal Sheet &amp; Cash Flow'!#REF!</definedName>
    <definedName name="Assumptions" localSheetId="0">'[122]Bal Sheet &amp; Cash Flow'!#REF!</definedName>
    <definedName name="Assumptions">'[122]Bal Sheet &amp; Cash Flow'!#REF!</definedName>
    <definedName name="Attendees" localSheetId="0" hidden="1">#REF!</definedName>
    <definedName name="Attendees" hidden="1">#REF!</definedName>
    <definedName name="auditprod" localSheetId="0">#REF!</definedName>
    <definedName name="auditprod">#REF!</definedName>
    <definedName name="Aug">[120]Sheet3!$I$97</definedName>
    <definedName name="AugustRevenue" localSheetId="0">#REF!</definedName>
    <definedName name="AugustRevenue">#REF!</definedName>
    <definedName name="AUTO" localSheetId="2">#REF!</definedName>
    <definedName name="AUTO" localSheetId="0">#REF!</definedName>
    <definedName name="AUTO">#REF!</definedName>
    <definedName name="Autocomplete" localSheetId="4">#REF!</definedName>
    <definedName name="Autocomplete" localSheetId="3">#REF!</definedName>
    <definedName name="Autocomplete" localSheetId="9">#REF!</definedName>
    <definedName name="Autocomplete" localSheetId="0">#REF!</definedName>
    <definedName name="Autocomplete" localSheetId="8">#REF!</definedName>
    <definedName name="Autocomplete" localSheetId="6">#REF!</definedName>
    <definedName name="Autocomplete" localSheetId="7">#REF!</definedName>
    <definedName name="Autocomplete">#REF!</definedName>
    <definedName name="av" localSheetId="0" hidden="1">{#N/A,#N/A,FALSE,"Assessment";#N/A,#N/A,FALSE,"Staffing";#N/A,#N/A,FALSE,"Hires";#N/A,#N/A,FALSE,"Assumptions"}</definedName>
    <definedName name="av" hidden="1">{#N/A,#N/A,FALSE,"Assessment";#N/A,#N/A,FALSE,"Staffing";#N/A,#N/A,FALSE,"Hires";#N/A,#N/A,FALSE,"Assumptions"}</definedName>
    <definedName name="Avail" localSheetId="4">#REF!</definedName>
    <definedName name="Avail" localSheetId="0">#REF!</definedName>
    <definedName name="Avail" localSheetId="8">#REF!</definedName>
    <definedName name="Avail" localSheetId="6">#REF!</definedName>
    <definedName name="Avail" localSheetId="7">#REF!</definedName>
    <definedName name="Avail">#REF!</definedName>
    <definedName name="AvailableRevolver2011" localSheetId="0">'[89]Monthly Summary'!#REF!</definedName>
    <definedName name="AvailableRevolver2011">'[89]Monthly Summary'!#REF!</definedName>
    <definedName name="AvailableRevolver2012" localSheetId="0">'[89]Monthly Summary'!#REF!</definedName>
    <definedName name="AvailableRevolver2012">'[89]Monthly Summary'!#REF!</definedName>
    <definedName name="avaqvrqerv" localSheetId="0"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aqvrqerv"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egmultiple" hidden="1">#REF!</definedName>
    <definedName name="awcx" localSheetId="0" hidden="1">{#N/A,#N/A,FALSE,"Assessment";#N/A,#N/A,FALSE,"Staffing";#N/A,#N/A,FALSE,"Hires";#N/A,#N/A,FALSE,"Assumptions"}</definedName>
    <definedName name="awcx" hidden="1">{#N/A,#N/A,FALSE,"Assessment";#N/A,#N/A,FALSE,"Staffing";#N/A,#N/A,FALSE,"Hires";#N/A,#N/A,FALSE,"Assumptions"}</definedName>
    <definedName name="B" localSheetId="2">#REF!</definedName>
    <definedName name="B" localSheetId="0">#REF!</definedName>
    <definedName name="B">#REF!</definedName>
    <definedName name="B14_00_Loss">[47]Assumptions!$E$133</definedName>
    <definedName name="B14_01_Loss">[47]Assumptions!$F$133</definedName>
    <definedName name="B14_02_Loss">[47]Assumptions!$G$133</definedName>
    <definedName name="B14_03_Loss">[47]Assumptions!$H$133</definedName>
    <definedName name="B14_99_Loss">[47]Assumptions!$D$133</definedName>
    <definedName name="B14_API" localSheetId="0">[47]Assumptions!#REF!</definedName>
    <definedName name="B14_API">[47]Assumptions!#REF!</definedName>
    <definedName name="B14_API_Diff">[47]Assumptions!#REF!</definedName>
    <definedName name="B14_CP">[47]Assumptions!$O$125:$R$127</definedName>
    <definedName name="B14_Equity">[47]Assumptions!$E$120</definedName>
    <definedName name="B14_Fuel_Tariff" localSheetId="0">[47]Assumptions!#REF!</definedName>
    <definedName name="B14_Fuel_Tariff">[47]Assumptions!#REF!</definedName>
    <definedName name="B14_L1">[47]Assumptions!$E$126</definedName>
    <definedName name="B14_L2">[47]Assumptions!$E$127</definedName>
    <definedName name="B14_Trans_Tariff">[47]Assumptions!$D$147</definedName>
    <definedName name="B14_Undepd_Asset_Bal">[47]Assumptions!$D$140</definedName>
    <definedName name="B14_UOP_Bal">[47]Assumptions!$D$134</definedName>
    <definedName name="B14_WO_Var" localSheetId="0">[47]Assumptions!#REF!</definedName>
    <definedName name="B14_WO_Var">[47]Assumptions!#REF!</definedName>
    <definedName name="B14_WTI_Diff">[47]Assumptions!#REF!</definedName>
    <definedName name="B14_x1">[47]Assumptions!$E$123</definedName>
    <definedName name="B14_x2">[47]Assumptions!$E$124</definedName>
    <definedName name="B14_x3">[47]Assumptions!$E$125</definedName>
    <definedName name="B14_Y" localSheetId="0">[47]Assumptions!#REF!</definedName>
    <definedName name="B14_Y">[47]Assumptions!#REF!</definedName>
    <definedName name="B15_00_Loss">[47]Assumptions!$E$104</definedName>
    <definedName name="B15_01_Loss">[47]Assumptions!$F$104</definedName>
    <definedName name="B15_02_Loss">[47]Assumptions!$G$104</definedName>
    <definedName name="B15_03_Loss">[47]Assumptions!$H$104</definedName>
    <definedName name="B15_99_Loss">[47]Assumptions!$D$104</definedName>
    <definedName name="B15_API" localSheetId="0">[47]Assumptions!#REF!</definedName>
    <definedName name="B15_API">[47]Assumptions!#REF!</definedName>
    <definedName name="B15_API_Diff">[47]Assumptions!#REF!</definedName>
    <definedName name="B15_Base_L1">[47]Assumptions!$E$72</definedName>
    <definedName name="B15_Base_L2">[47]Assumptions!$E$73</definedName>
    <definedName name="B15_Base_x1">[47]Assumptions!$E$69</definedName>
    <definedName name="B15_Base_x2">[47]Assumptions!$E$70</definedName>
    <definedName name="B15_base_x3">[47]Assumptions!$E$71</definedName>
    <definedName name="B15_CP_Base">[47]Assumptions!$O$71:$R$73</definedName>
    <definedName name="B15_CP_EY">[47]Assumptions!$O$88:$R$90</definedName>
    <definedName name="B15_CP_Limon">[47]Assumptions!$O$96:$R$98</definedName>
    <definedName name="B15_CP_Poss">[47]Assumptions!$O$79:$R$81</definedName>
    <definedName name="B15_Eden_Y_L1">[47]Assumptions!$E$89</definedName>
    <definedName name="B15_Eden_Y_L2">[47]Assumptions!$E$90</definedName>
    <definedName name="B15_Eden_Y_x1">[47]Assumptions!$E$86</definedName>
    <definedName name="B15_Eden_Y_x2">[47]Assumptions!$E$87</definedName>
    <definedName name="B15_Eden_Y_x3">[47]Assumptions!$E$88</definedName>
    <definedName name="B15_Equity">[47]Assumptions!$E$66</definedName>
    <definedName name="B15_Fuel_Tariff" localSheetId="0">[47]Assumptions!#REF!</definedName>
    <definedName name="B15_Fuel_Tariff">[47]Assumptions!#REF!</definedName>
    <definedName name="B15_Limon_L1">[47]Assumptions!$E$97</definedName>
    <definedName name="B15_Limon_L2">[47]Assumptions!$E$98</definedName>
    <definedName name="B15_Limon_x1">[47]Assumptions!$E$94</definedName>
    <definedName name="B15_Limon_x2">[47]Assumptions!$E$95</definedName>
    <definedName name="B15_Limon_x3">[47]Assumptions!$E$96</definedName>
    <definedName name="B15_Poss_L1">[47]Assumptions!$E$80</definedName>
    <definedName name="B15_Poss_L2">[47]Assumptions!$E$81</definedName>
    <definedName name="B15_Poss_x1">[47]Assumptions!$E$77</definedName>
    <definedName name="B15_Poss_x2">[47]Assumptions!$E$78</definedName>
    <definedName name="B15_Poss_x3">[47]Assumptions!$E$79</definedName>
    <definedName name="B15_Trans_Tariff">[47]Assumptions!$D$116</definedName>
    <definedName name="B15_Undepd_Asset_Bal">[47]Assumptions!$D$111</definedName>
    <definedName name="B15_UOP_Bal">[47]Assumptions!$D$105</definedName>
    <definedName name="B15_WO_Var" localSheetId="0">[47]Assumptions!#REF!</definedName>
    <definedName name="B15_WO_Var">[47]Assumptions!#REF!</definedName>
    <definedName name="B15_WTI_Diff">[47]Assumptions!#REF!</definedName>
    <definedName name="B17_00_Loss">[47]Assumptions!$E$167</definedName>
    <definedName name="B17_01_Loss">[47]Assumptions!$F$167</definedName>
    <definedName name="B17_02_Loss">[47]Assumptions!$G$167</definedName>
    <definedName name="B17_03_Loss">[47]Assumptions!$H$167</definedName>
    <definedName name="B17_99_Loss">[47]Assumptions!$D$167</definedName>
    <definedName name="B17_API" localSheetId="0">[47]Assumptions!#REF!</definedName>
    <definedName name="B17_API">[47]Assumptions!#REF!</definedName>
    <definedName name="B17_API_Diff">[47]Assumptions!#REF!</definedName>
    <definedName name="B17_CP">[47]Assumptions!$O$159:$R$161</definedName>
    <definedName name="B17_Equity">[47]Assumptions!$E$154</definedName>
    <definedName name="B17_Fuel_Tariff" localSheetId="0">[47]Assumptions!#REF!</definedName>
    <definedName name="B17_Fuel_Tariff">[47]Assumptions!#REF!</definedName>
    <definedName name="B17_L1">[47]Assumptions!$E$160</definedName>
    <definedName name="B17_L2">[47]Assumptions!$E$161</definedName>
    <definedName name="B17_Trans_Tariff">[47]Assumptions!$D$180</definedName>
    <definedName name="B17_Undepd_Asset_Bal">[47]Assumptions!$D$175</definedName>
    <definedName name="B17_UOP_Bal">[47]Assumptions!$D$168</definedName>
    <definedName name="B17_WO_Var" localSheetId="0">[47]Assumptions!#REF!</definedName>
    <definedName name="B17_WO_Var">[47]Assumptions!#REF!</definedName>
    <definedName name="B17_WTI_Diff">[47]Assumptions!#REF!</definedName>
    <definedName name="B17_x1">[47]Assumptions!$E$157</definedName>
    <definedName name="B17_x2">[47]Assumptions!$E$158</definedName>
    <definedName name="B17_x3">[47]Assumptions!$E$159</definedName>
    <definedName name="balance" localSheetId="0" hidden="1">{#N/A,#N/A,FALSE,"balance";#N/A,#N/A,FALSE,"resultados";#N/A,#N/A,FALSE,"patrimonio";#N/A,#N/A,FALSE,"bienes uso";#N/A,#N/A,FALSE,"art.64"}</definedName>
    <definedName name="balance" hidden="1">{#N/A,#N/A,FALSE,"balance";#N/A,#N/A,FALSE,"resultados";#N/A,#N/A,FALSE,"patrimonio";#N/A,#N/A,FALSE,"bienes uso";#N/A,#N/A,FALSE,"art.64"}</definedName>
    <definedName name="balance_sheet">#REF!</definedName>
    <definedName name="Balance_Sheet_Information">'[123]IS--Annual'!$A$84</definedName>
    <definedName name="BALANCESHEET" localSheetId="0">#REF!</definedName>
    <definedName name="BALANCESHEET">#REF!</definedName>
    <definedName name="BankLookup" localSheetId="0">#REF!</definedName>
    <definedName name="BankLookup">#REF!</definedName>
    <definedName name="bargecharter" localSheetId="0" hidden="1">[124]rev00!#REF!</definedName>
    <definedName name="bargecharter" hidden="1">[124]rev00!#REF!</definedName>
    <definedName name="BaseYear">[125]Setup!$B$4</definedName>
    <definedName name="BatchFunctionValid" localSheetId="0">#REF!</definedName>
    <definedName name="BatchFunctionValid">#REF!</definedName>
    <definedName name="bb" localSheetId="0" hidden="1">{#N/A,#N/A,TRUE,"Cover";#N/A,#N/A,TRUE,"WNRX Topline";#N/A,#N/A,TRUE,"WTRX Topline";#N/A,#N/A,TRUE,"CEDAX NRx";#N/A,#N/A,TRUE,"Key NRX";#N/A,#N/A,TRUE,"Key TRX"}</definedName>
    <definedName name="bb" hidden="1">{#N/A,#N/A,TRUE,"Cover";#N/A,#N/A,TRUE,"WNRX Topline";#N/A,#N/A,TRUE,"WTRX Topline";#N/A,#N/A,TRUE,"CEDAX NRx";#N/A,#N/A,TRUE,"Key NRX";#N/A,#N/A,TRUE,"Key TRX"}</definedName>
    <definedName name="bb_MDBBM0FBQjg0OTI1NDAwQj" hidden="1">#REF!</definedName>
    <definedName name="bb_MDhDQjBGMzYzRDBDNDQzRD" localSheetId="0" hidden="1">#REF!</definedName>
    <definedName name="bb_MDhDQjBGMzYzRDBDNDQzRD" hidden="1">#REF!</definedName>
    <definedName name="bb_MDI1MTE4MEJDOUIyNDgxNT" localSheetId="0" hidden="1">[126]RAP!#REF!</definedName>
    <definedName name="bb_MDI1MTE4MEJDOUIyNDgxNT" hidden="1">[126]RAP!#REF!</definedName>
    <definedName name="bb_MDM2NDBGMkEyM0U0NDJGQT" localSheetId="0" hidden="1">#REF!</definedName>
    <definedName name="bb_MDM2NDBGMkEyM0U0NDJGQT" hidden="1">#REF!</definedName>
    <definedName name="bb_MEY2ODQyM0REQ0U4NDk2OD" localSheetId="0" hidden="1">#REF!</definedName>
    <definedName name="bb_MEY2ODQyM0REQ0U4NDk2OD" hidden="1">#REF!</definedName>
    <definedName name="bb_MjdENEY2ODMxQzFENDlFOD" localSheetId="0" hidden="1">#REF!</definedName>
    <definedName name="bb_MjdENEY2ODMxQzFENDlFOD" hidden="1">#REF!</definedName>
    <definedName name="bb_MjI2QzExOUI3QzQ1NEUwQz" localSheetId="0" hidden="1">#REF!</definedName>
    <definedName name="bb_MjI2QzExOUI3QzQ1NEUwQz" hidden="1">#REF!</definedName>
    <definedName name="bb_MjUyOEVGMDAxNENDNEE4Qz" localSheetId="0" hidden="1">'[127]Cap Table'!#REF!</definedName>
    <definedName name="bb_MjUyOEVGMDAxNENDNEE4Qz" hidden="1">'[127]Cap Table'!#REF!</definedName>
    <definedName name="bb_MkEzNDMyNUFGOTY1NDBEOT" localSheetId="0" hidden="1">'[127]Cap Table'!#REF!</definedName>
    <definedName name="bb_MkEzNDMyNUFGOTY1NDBEOT" hidden="1">'[127]Cap Table'!#REF!</definedName>
    <definedName name="bb_MTNEQjI2MjhGMTMyNDBFNE" localSheetId="0" hidden="1">#REF!</definedName>
    <definedName name="bb_MTNEQjI2MjhGMTMyNDBFNE" hidden="1">#REF!</definedName>
    <definedName name="bb_MTZEMkIwODJCQTI3NDYyND" localSheetId="0" hidden="1">#REF!</definedName>
    <definedName name="bb_MTZEMkIwODJCQTI3NDYyND" hidden="1">#REF!</definedName>
    <definedName name="bb_MUY5RUNFMEMwRjRDNEJFOE" localSheetId="0" hidden="1">#REF!</definedName>
    <definedName name="bb_MUY5RUNFMEMwRjRDNEJFOE" hidden="1">#REF!</definedName>
    <definedName name="bb_MzE1MEY2RTYyRTQ3NDUwOD" localSheetId="0" hidden="1">#REF!</definedName>
    <definedName name="bb_MzE1MEY2RTYyRTQ3NDUwOD" hidden="1">#REF!</definedName>
    <definedName name="bb_MzRGNTMzNkRCMURCNEU1Rj" localSheetId="0" hidden="1">[126]RAP!#REF!</definedName>
    <definedName name="bb_MzRGNTMzNkRCMURCNEU1Rj" hidden="1">[126]RAP!#REF!</definedName>
    <definedName name="bb_N0JDNUI5N0M2MDI2NDFCM0" localSheetId="0" hidden="1">#REF!</definedName>
    <definedName name="bb_N0JDNUI5N0M2MDI2NDFCM0" hidden="1">#REF!</definedName>
    <definedName name="bb_NEI1MEJBMDE0NkRGNEI5QT" localSheetId="0" hidden="1">#REF!</definedName>
    <definedName name="bb_NEI1MEJBMDE0NkRGNEI5QT" hidden="1">#REF!</definedName>
    <definedName name="bb_NENBMkJCN0U3NTA3NERCRU" localSheetId="0" hidden="1">#REF!</definedName>
    <definedName name="bb_NENBMkJCN0U3NTA3NERCRU" hidden="1">#REF!</definedName>
    <definedName name="bb_NERDMEMxQ0JEQzUzNDQ5MD" localSheetId="0" hidden="1">#REF!</definedName>
    <definedName name="bb_NERDMEMxQ0JEQzUzNDQ5MD" hidden="1">#REF!</definedName>
    <definedName name="bb_NjBCQkYyQTFGQjA3NDNEMT" localSheetId="0" hidden="1">#REF!</definedName>
    <definedName name="bb_NjBCQkYyQTFGQjA3NDNEMT" hidden="1">#REF!</definedName>
    <definedName name="bb_Njc5NTQ4RjhBMjkyNEMxQk" localSheetId="0" hidden="1">[126]RAP!#REF!</definedName>
    <definedName name="bb_Njc5NTQ4RjhBMjkyNEMxQk" hidden="1">[126]RAP!#REF!</definedName>
    <definedName name="bb_NjI1OUFBOTcyRUNENERDRj" localSheetId="0" hidden="1">#REF!</definedName>
    <definedName name="bb_NjI1OUFBOTcyRUNENERDRj" hidden="1">#REF!</definedName>
    <definedName name="bb_Njk1NDhFRkI0ODkyNENCQT" localSheetId="0" hidden="1">#REF!</definedName>
    <definedName name="bb_Njk1NDhFRkI0ODkyNENCQT" hidden="1">#REF!</definedName>
    <definedName name="bb_NkNGODA1QTgzNzY5NEY5Qz" localSheetId="0" hidden="1">#REF!</definedName>
    <definedName name="bb_NkNGODA1QTgzNzY5NEY5Qz" hidden="1">#REF!</definedName>
    <definedName name="bb_NkYyQ0E4QzEzREZFNDM0NE" localSheetId="0" hidden="1">#REF!</definedName>
    <definedName name="bb_NkYyQ0E4QzEzREZFNDM0NE" hidden="1">#REF!</definedName>
    <definedName name="bb_NkZDRThBQUJDNjM2NDcwNT" localSheetId="0" hidden="1">#REF!</definedName>
    <definedName name="bb_NkZDRThBQUJDNjM2NDcwNT" hidden="1">#REF!</definedName>
    <definedName name="bb_NUJCOEMzNzFERERFNDE3Nj" localSheetId="0" hidden="1">#REF!</definedName>
    <definedName name="bb_NUJCOEMzNzFERERFNDE3Nj" hidden="1">#REF!</definedName>
    <definedName name="bb_NzcwMjZFNUJBMjQwNDc3NU" localSheetId="0" hidden="1">#REF!</definedName>
    <definedName name="bb_NzcwMjZFNUJBMjQwNDc3NU" hidden="1">#REF!</definedName>
    <definedName name="bb_Nzk5M0M3QkIyMzhBNDVGNE" localSheetId="0" hidden="1">#REF!</definedName>
    <definedName name="bb_Nzk5M0M3QkIyMzhBNDVGNE" hidden="1">#REF!</definedName>
    <definedName name="bb_ODFCQTE5NzNDNjQzNDk4MD" localSheetId="0" hidden="1">#REF!</definedName>
    <definedName name="bb_ODFCQTE5NzNDNjQzNDk4MD" hidden="1">#REF!</definedName>
    <definedName name="bb_ODhFMTEzNEFCQTRDNDJGQT" localSheetId="0" hidden="1">[126]RAP!#REF!</definedName>
    <definedName name="bb_ODhFMTEzNEFCQTRDNDJGQT" hidden="1">[126]RAP!#REF!</definedName>
    <definedName name="bb_ODRDQ0NFMjNCRTNFNEUwOT" localSheetId="0" hidden="1">#REF!</definedName>
    <definedName name="bb_ODRDQ0NFMjNCRTNFNEUwOT" hidden="1">#REF!</definedName>
    <definedName name="bb_OEMxMTJBRTNGODBENERCQk" localSheetId="0" hidden="1">#REF!</definedName>
    <definedName name="bb_OEMxMTJBRTNGODBENERCQk" hidden="1">#REF!</definedName>
    <definedName name="bb_OTBENzM4MzZBQkExNEMzME" localSheetId="0" hidden="1">#REF!</definedName>
    <definedName name="bb_OTBENzM4MzZBQkExNEMzME" hidden="1">#REF!</definedName>
    <definedName name="bb_OTMwNDdDRjZDRjQxNDZCNj" localSheetId="0" hidden="1">#REF!</definedName>
    <definedName name="bb_OTMwNDdDRjZDRjQxNDZCNj" hidden="1">#REF!</definedName>
    <definedName name="bb_OTQzRTkwNkQ0MTdFNDA4RT" localSheetId="0" hidden="1">#REF!</definedName>
    <definedName name="bb_OTQzRTkwNkQ0MTdFNDA4RT" hidden="1">#REF!</definedName>
    <definedName name="bb_Qjc4MzUzMDFCRTEzNEM2OE" localSheetId="0" hidden="1">[126]RAP!#REF!</definedName>
    <definedName name="bb_Qjc4MzUzMDFCRTEzNEM2OE" hidden="1">[126]RAP!#REF!</definedName>
    <definedName name="bb_QjlDM0E4MkMxMzM5NERBQ0" localSheetId="0" hidden="1">#REF!</definedName>
    <definedName name="bb_QjlDM0E4MkMxMzM5NERBQ0" hidden="1">#REF!</definedName>
    <definedName name="bb_QjM5N0RBQjE5RDI5NEZDM0" localSheetId="0" hidden="1">#REF!</definedName>
    <definedName name="bb_QjM5N0RBQjE5RDI5NEZDM0" hidden="1">#REF!</definedName>
    <definedName name="bb_QTNEQzE5QjI3RUY5NDM3QT" localSheetId="0" hidden="1">#REF!</definedName>
    <definedName name="bb_QTNEQzE5QjI3RUY5NDM3QT" hidden="1">#REF!</definedName>
    <definedName name="bb_QUJBNjBDNUFBRjg4NDFBOT" localSheetId="0" hidden="1">#REF!</definedName>
    <definedName name="bb_QUJBNjBDNUFBRjg4NDFBOT" hidden="1">#REF!</definedName>
    <definedName name="bb_QUU0ODQwNUU1ODBDNENCNj" localSheetId="0" hidden="1">#REF!</definedName>
    <definedName name="bb_QUU0ODQwNUU1ODBDNENCNj" hidden="1">#REF!</definedName>
    <definedName name="bb_Qzc2RDEzMDVBNjFBNDMwNU" localSheetId="0" hidden="1">#REF!</definedName>
    <definedName name="bb_Qzc2RDEzMDVBNjFBNDMwNU" hidden="1">#REF!</definedName>
    <definedName name="bb_QzdGMjJBREM0NkRBNEFCRD" localSheetId="0" hidden="1">#REF!</definedName>
    <definedName name="bb_QzdGMjJBREM0NkRBNEFCRD" hidden="1">#REF!</definedName>
    <definedName name="bb_Qzk1MEY0Q0REMzE0NEI1RU" localSheetId="0" hidden="1">#REF!</definedName>
    <definedName name="bb_Qzk1MEY0Q0REMzE0NEI1RU" hidden="1">#REF!</definedName>
    <definedName name="bb_RDc0NzAyQkQ1QTdFNDkzMT" localSheetId="0" hidden="1">#REF!</definedName>
    <definedName name="bb_RDc0NzAyQkQ1QTdFNDkzMT" hidden="1">#REF!</definedName>
    <definedName name="bb_REI3MkNCNTMwODM3NDc1Mz" localSheetId="0" hidden="1">#REF!</definedName>
    <definedName name="bb_REI3MkNCNTMwODM3NDc1Mz" hidden="1">#REF!</definedName>
    <definedName name="bb_RjI5MDA5QkYxMEM3NDNDMk" localSheetId="0" hidden="1">[128]O6!#REF!</definedName>
    <definedName name="bb_RjI5MDA5QkYxMEM3NDNDMk" hidden="1">[128]O6!#REF!</definedName>
    <definedName name="bb_RjI5QjA4QzMyMTY2NDlGMD" localSheetId="0" hidden="1">#REF!</definedName>
    <definedName name="bb_RjI5QjA4QzMyMTY2NDlGMD" hidden="1">#REF!</definedName>
    <definedName name="bb_RjQwN0I2MTEyMjFENDBBNT" localSheetId="0" hidden="1">#REF!</definedName>
    <definedName name="bb_RjQwN0I2MTEyMjFENDBBNT" hidden="1">#REF!</definedName>
    <definedName name="bb_RkFBMTY5REYwRjNGNDVFOT" localSheetId="0" hidden="1">#REF!</definedName>
    <definedName name="bb_RkFBMTY5REYwRjNGNDVFOT" hidden="1">#REF!</definedName>
    <definedName name="bb_RkIyMUI1OTdBQTU0NDZGQ0" localSheetId="0" hidden="1">#REF!</definedName>
    <definedName name="bb_RkIyMUI1OTdBQTU0NDZGQ0" hidden="1">#REF!</definedName>
    <definedName name="bb_RTBBMTMxMjYwNDlGNDVCRD" localSheetId="0" hidden="1">#REF!</definedName>
    <definedName name="bb_RTBBMTMxMjYwNDlGNDVCRD" hidden="1">#REF!</definedName>
    <definedName name="bb_RTg3QUVEQUJERDVGNDE4Mj" localSheetId="0" hidden="1">#REF!</definedName>
    <definedName name="bb_RTg3QUVEQUJERDVGNDE4Mj" hidden="1">#REF!</definedName>
    <definedName name="bb_RTk2MEI5RTU4N0Y0NDg5RU" localSheetId="0" hidden="1">#REF!</definedName>
    <definedName name="bb_RTk2MEI5RTU4N0Y0NDg5RU" hidden="1">#REF!</definedName>
    <definedName name="bb_RTNGMjY3RURCRENCNEQ3Q0" localSheetId="0" hidden="1">#REF!</definedName>
    <definedName name="bb_RTNGMjY3RURCRENCNEQ3Q0" hidden="1">#REF!</definedName>
    <definedName name="bb_RURCQTc3NkM2MTlBNDc2RE" localSheetId="0" hidden="1">#REF!</definedName>
    <definedName name="bb_RURCQTc3NkM2MTlBNDc2RE" hidden="1">#REF!</definedName>
    <definedName name="bb_RUYxQTg0QkFDQTZBNDUzOU" localSheetId="0" hidden="1">#REF!</definedName>
    <definedName name="bb_RUYxQTg0QkFDQTZBNDUzOU" hidden="1">#REF!</definedName>
    <definedName name="bbb" localSheetId="0" hidden="1">{"Area1",#N/A,FALSE,"OREWACC";"Area2",#N/A,FALSE,"OREWACC"}</definedName>
    <definedName name="bbb" hidden="1">{"Area1",#N/A,FALSE,"OREWACC";"Area2",#N/A,FALSE,"OREWACC"}</definedName>
    <definedName name="BBBB" localSheetId="2">#REF!</definedName>
    <definedName name="BBBB" localSheetId="0">#REF!</definedName>
    <definedName name="BBBB">#REF!</definedName>
    <definedName name="bbbbb" localSheetId="0" hidden="1">{#N/A,#N/A,FALSE,"Assessment";#N/A,#N/A,FALSE,"Staffing";#N/A,#N/A,FALSE,"Hires";#N/A,#N/A,FALSE,"Assumptions"}</definedName>
    <definedName name="bbbbb" hidden="1">{#N/A,#N/A,FALSE,"Assessment";#N/A,#N/A,FALSE,"Staffing";#N/A,#N/A,FALSE,"Hires";#N/A,#N/A,FALSE,"Assumptions"}</definedName>
    <definedName name="bbbbbbb"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bbb" localSheetId="2">#REF!</definedName>
    <definedName name="bbbbbbbbbb" localSheetId="0">#REF!</definedName>
    <definedName name="bbbbbbbbbb">#REF!</definedName>
    <definedName name="BBC_Avail">[129]BBC!$L$32:$AO$32</definedName>
    <definedName name="BBC_Borrowings">[129]BBC!$L$35:$AO$35</definedName>
    <definedName name="BBC_Date">[129]BBC!$L$3:$AO$3</definedName>
    <definedName name="BBC_LCs">[129]BBC!$L$33:$AO$33</definedName>
    <definedName name="bcclc" localSheetId="0">#REF!</definedName>
    <definedName name="bcclc">#REF!</definedName>
    <definedName name="bdgdgd"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gdgd"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iaz">[130]COS!#REF!</definedName>
    <definedName name="bdisc">[130]COS!#REF!</definedName>
    <definedName name="Bear" localSheetId="0"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gyr">#REF!</definedName>
    <definedName name="berns" localSheetId="0" hidden="1">{"page1",#N/A,FALSE,"Temp";"page2",#N/A,FALSE,"Temp";"page3",#N/A,FALSE,"Temp";"page4",#N/A,FALSE,"Temp";"page5",#N/A,FALSE,"Temp";"page6",#N/A,FALSE,"Temp"}</definedName>
    <definedName name="berns" hidden="1">{"page1",#N/A,FALSE,"Temp";"page2",#N/A,FALSE,"Temp";"page3",#N/A,FALSE,"Temp";"page4",#N/A,FALSE,"Temp";"page5",#N/A,FALSE,"Temp";"page6",#N/A,FALSE,"Temp"}</definedName>
    <definedName name="bery">[130]COS!#REF!</definedName>
    <definedName name="bfen">[130]COS!#REF!</definedName>
    <definedName name="bff" localSheetId="0" hidden="1">{#N/A,#N/A,FALSE,"Profit Status";#N/A,#N/A,FALSE,"Invest";#N/A,#N/A,FALSE,"Revenue";#N/A,#N/A,FALSE,"Variable Cost";#N/A,#N/A,FALSE,"Options &amp; Series"}</definedName>
    <definedName name="bff" hidden="1">{#N/A,#N/A,FALSE,"Profit Status";#N/A,#N/A,FALSE,"Invest";#N/A,#N/A,FALSE,"Revenue";#N/A,#N/A,FALSE,"Variable Cost";#N/A,#N/A,FALSE,"Options &amp; Series"}</definedName>
    <definedName name="bff_1" localSheetId="0" hidden="1">{#N/A,#N/A,FALSE,"Profit Status";#N/A,#N/A,FALSE,"Invest";#N/A,#N/A,FALSE,"Revenue";#N/A,#N/A,FALSE,"Variable Cost";#N/A,#N/A,FALSE,"Options &amp; Series"}</definedName>
    <definedName name="bff_1" hidden="1">{#N/A,#N/A,FALSE,"Profit Status";#N/A,#N/A,FALSE,"Invest";#N/A,#N/A,FALSE,"Revenue";#N/A,#N/A,FALSE,"Variable Cost";#N/A,#N/A,FALSE,"Options &amp; Series"}</definedName>
    <definedName name="bff_2" localSheetId="0" hidden="1">{#N/A,#N/A,FALSE,"Profit Status";#N/A,#N/A,FALSE,"Invest";#N/A,#N/A,FALSE,"Revenue";#N/A,#N/A,FALSE,"Variable Cost";#N/A,#N/A,FALSE,"Options &amp; Series"}</definedName>
    <definedName name="bff_2" hidden="1">{#N/A,#N/A,FALSE,"Profit Status";#N/A,#N/A,FALSE,"Invest";#N/A,#N/A,FALSE,"Revenue";#N/A,#N/A,FALSE,"Variable Cost";#N/A,#N/A,FALSE,"Options &amp; Series"}</definedName>
    <definedName name="bflura">[130]COS!#REF!</definedName>
    <definedName name="BG_Del" hidden="1">15</definedName>
    <definedName name="BG_Ins" hidden="1">4</definedName>
    <definedName name="BG_Mod" hidden="1">6</definedName>
    <definedName name="bgraph" hidden="1">[119]graph!$B$36:$B$47</definedName>
    <definedName name="bhs" localSheetId="0">#REF!,#REF!,#REF!</definedName>
    <definedName name="bhs">#REF!,#REF!,#REF!</definedName>
    <definedName name="BID_DATE">'[131]Bid Data Sheet'!$B$38</definedName>
    <definedName name="BID_PERSON">'[131]Bid Data Sheet'!$B$39</definedName>
    <definedName name="BID_PERSON_EMAIL">'[131]Bid Data Sheet'!$B$40</definedName>
    <definedName name="BiomedBud" localSheetId="0">#REF!</definedName>
    <definedName name="BiomedBud">#REF!</definedName>
    <definedName name="BLPH1" localSheetId="0" hidden="1">#REF!</definedName>
    <definedName name="BLPH1" hidden="1">#REF!</definedName>
    <definedName name="BLPH10" localSheetId="0" hidden="1">#REF!</definedName>
    <definedName name="BLPH10" hidden="1">#REF!</definedName>
    <definedName name="BLPH11" localSheetId="0" hidden="1">#REF!</definedName>
    <definedName name="BLPH11" hidden="1">#REF!</definedName>
    <definedName name="BLPH2" localSheetId="0" hidden="1">#REF!</definedName>
    <definedName name="BLPH2" hidden="1">#REF!</definedName>
    <definedName name="BLPH3" localSheetId="0" hidden="1">#REF!</definedName>
    <definedName name="BLPH3" hidden="1">#REF!</definedName>
    <definedName name="BLPH4" localSheetId="0" hidden="1">#REF!</definedName>
    <definedName name="BLPH4" hidden="1">#REF!</definedName>
    <definedName name="BLPH5" localSheetId="0" hidden="1">#REF!</definedName>
    <definedName name="BLPH5" hidden="1">#REF!</definedName>
    <definedName name="BLPH6" localSheetId="0" hidden="1">#REF!</definedName>
    <definedName name="BLPH6" hidden="1">#REF!</definedName>
    <definedName name="BLPH7" localSheetId="0" hidden="1">#REF!</definedName>
    <definedName name="BLPH7" hidden="1">#REF!</definedName>
    <definedName name="BLPH8" localSheetId="0" hidden="1">#REF!</definedName>
    <definedName name="BLPH8" hidden="1">#REF!</definedName>
    <definedName name="BLPH9" localSheetId="0" hidden="1">#REF!</definedName>
    <definedName name="BLPH9" hidden="1">#REF!</definedName>
    <definedName name="BLUE" localSheetId="0">#REF!</definedName>
    <definedName name="BLUE">#REF!</definedName>
    <definedName name="bmethyl_sr" localSheetId="0">[130]COS!#REF!</definedName>
    <definedName name="bmethyl_sr">[130]COS!#REF!</definedName>
    <definedName name="bnadadf" localSheetId="0" hidden="1">{"targetdcf",#N/A,FALSE,"Merger consequences";"TARGETASSU",#N/A,FALSE,"Merger consequences";"TERMINAL VALUE",#N/A,FALSE,"Merger consequences"}</definedName>
    <definedName name="bnadadf" hidden="1">{"targetdcf",#N/A,FALSE,"Merger consequences";"TARGETASSU",#N/A,FALSE,"Merger consequences";"TERMINAL VALUE",#N/A,FALSE,"Merger consequences"}</definedName>
    <definedName name="BNE_MESSAGES_HIDDEN" hidden="1">'[132]Journal 1'!$M$20:$M$720</definedName>
    <definedName name="BOI">'[133]Divn 999 - O.I.'!#REF!</definedName>
    <definedName name="book" hidden="1">IF([91]SALT!$G$11=0,IF(ISBLANK([91]SALT!$I$11),0,[91]SALT!$I$11),IF(ISBLANK([91]SALT!$I$11),[91]SALT!$G$11,[91]SALT!$I$11))</definedName>
    <definedName name="bookdebt" localSheetId="0">'[134]Capitalization and BS data'!#REF!</definedName>
    <definedName name="bookdebt">'[134]Capitalization and BS data'!#REF!</definedName>
    <definedName name="BOOKHI" localSheetId="0">#REF!</definedName>
    <definedName name="BOOKHI">#REF!</definedName>
    <definedName name="bookvalue" localSheetId="0">#REF!</definedName>
    <definedName name="bookvalue">#REF!</definedName>
    <definedName name="boxes" localSheetId="0">#REF!</definedName>
    <definedName name="boxes">#REF!</definedName>
    <definedName name="BP_DATE">'[131]Bid Data Sheet'!$B$36</definedName>
    <definedName name="BP_NUMBER">'[131]Bid Data Sheet'!$B$37</definedName>
    <definedName name="bpropr">[130]COS!#REF!</definedName>
    <definedName name="BrandCYYTD" localSheetId="0">#REF!</definedName>
    <definedName name="BrandCYYTD">#REF!</definedName>
    <definedName name="Brazil" localSheetId="0">#REF!</definedName>
    <definedName name="Brazil">#REF!</definedName>
    <definedName name="brian"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an"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dge" localSheetId="0" hidden="1">{"'Highlights'!$A$1:$M$123"}</definedName>
    <definedName name="Bridge" hidden="1">{"'Highlights'!$A$1:$M$123"}</definedName>
    <definedName name="BriteOne">#REF!</definedName>
    <definedName name="BS" localSheetId="0">#REF!</definedName>
    <definedName name="BS">#REF!</definedName>
    <definedName name="BS_1" localSheetId="0">#REF!</definedName>
    <definedName name="BS_1">#REF!</definedName>
    <definedName name="BS_2" localSheetId="0">#REF!</definedName>
    <definedName name="BS_2">#REF!</definedName>
    <definedName name="BS1_1" localSheetId="0">#REF!</definedName>
    <definedName name="BS1_1">#REF!</definedName>
    <definedName name="BS1_2" localSheetId="0">#REF!</definedName>
    <definedName name="BS1_2">#REF!</definedName>
    <definedName name="BS1_3" localSheetId="0">#REF!</definedName>
    <definedName name="BS1_3">#REF!</definedName>
    <definedName name="BS10_A" localSheetId="0">#REF!</definedName>
    <definedName name="BS10_A">#REF!</definedName>
    <definedName name="BS10_B" localSheetId="0">#REF!</definedName>
    <definedName name="BS10_B">#REF!</definedName>
    <definedName name="BS7_A" localSheetId="0">#REF!</definedName>
    <definedName name="BS7_A">#REF!</definedName>
    <definedName name="BS7_B" localSheetId="0">#REF!</definedName>
    <definedName name="BS7_B">#REF!</definedName>
    <definedName name="Bscrptold" localSheetId="0" hidden="1">{#N/A,#N/A,FALSE,"Valuation";#N/A,#N/A,FALSE,"Inputs";#N/A,#N/A,FALSE,"Financial Statements";#N/A,#N/A,FALSE,"MLP Impact";#N/A,#N/A,FALSE,"Revenues"}</definedName>
    <definedName name="Bscrptold" hidden="1">{#N/A,#N/A,FALSE,"Valuation";#N/A,#N/A,FALSE,"Inputs";#N/A,#N/A,FALSE,"Financial Statements";#N/A,#N/A,FALSE,"MLP Impact";#N/A,#N/A,FALSE,"Revenues"}</definedName>
    <definedName name="Bscrptold_nbpproj" localSheetId="0" hidden="1">{#N/A,#N/A,FALSE,"Valuation";#N/A,#N/A,FALSE,"Inputs";#N/A,#N/A,FALSE,"Financial Statements";#N/A,#N/A,FALSE,"MLP Impact";#N/A,#N/A,FALSE,"Revenues"}</definedName>
    <definedName name="Bscrptold_nbpproj" hidden="1">{#N/A,#N/A,FALSE,"Valuation";#N/A,#N/A,FALSE,"Inputs";#N/A,#N/A,FALSE,"Financial Statements";#N/A,#N/A,FALSE,"MLP Impact";#N/A,#N/A,FALSE,"Revenues"}</definedName>
    <definedName name="BSIWhichPageSetup" hidden="1">1</definedName>
    <definedName name="BSIWhichPageSetup_0" hidden="1">"0þ"</definedName>
    <definedName name="BtfeIndexSheetTable">#REF!</definedName>
    <definedName name="bticlo">[130]COS!#REF!</definedName>
    <definedName name="BUD_CUR" localSheetId="0">[48]Hidden!#REF!</definedName>
    <definedName name="BUD_CUR">[48]Hidden!#REF!</definedName>
    <definedName name="BUD_YTD">[48]Hidden!#REF!</definedName>
    <definedName name="BUDGE_AREA_DESCRIPTION">[135]References!$F$2:$F$13</definedName>
    <definedName name="BUDGE_AREA_DESCRPTION" localSheetId="0">#REF!</definedName>
    <definedName name="BUDGE_AREA_DESCRPTION">#REF!</definedName>
    <definedName name="Budget" localSheetId="0">[136]Average!#REF!</definedName>
    <definedName name="Budget">[136]Average!#REF!</definedName>
    <definedName name="BUDGETCURRENCYCODE1">[137]CRITERIA1!$B$16</definedName>
    <definedName name="BUDGETNAME1">[137]CRITERIA1!$B$13</definedName>
    <definedName name="BUDGETORG1">[137]CRITERIA1!$B$14</definedName>
    <definedName name="BudgetSumm" localSheetId="0" hidden="1">{#N/A,#N/A,FALSE,"Cashflow Analysis";#N/A,#N/A,FALSE,"Sensitivity Analysis";#N/A,#N/A,FALSE,"PV";#N/A,#N/A,FALSE,"Pro Forma"}</definedName>
    <definedName name="BudgetSumm" hidden="1">{#N/A,#N/A,FALSE,"Cashflow Analysis";#N/A,#N/A,FALSE,"Sensitivity Analysis";#N/A,#N/A,FALSE,"PV";#N/A,#N/A,FALSE,"Pro Forma"}</definedName>
    <definedName name="BudgetSumm.2" localSheetId="0" hidden="1">{#N/A,#N/A,FALSE,"Cashflow Analysis";#N/A,#N/A,FALSE,"Sensitivity Analysis";#N/A,#N/A,FALSE,"PV";#N/A,#N/A,FALSE,"Pro Forma"}</definedName>
    <definedName name="BudgetSumm.2" hidden="1">{#N/A,#N/A,FALSE,"Cashflow Analysis";#N/A,#N/A,FALSE,"Sensitivity Analysis";#N/A,#N/A,FALSE,"PV";#N/A,#N/A,FALSE,"Pro Forma"}</definedName>
    <definedName name="BUDGT973" localSheetId="2">'[138]OLD DRIVER'!$A$6:$E$10</definedName>
    <definedName name="BUDGT973">'[139]OLD DRIVER'!$A$6:$E$10</definedName>
    <definedName name="BUDGT973MIX" localSheetId="2">'[138]PRODUCT MIX %'!$P$1:$AS$140</definedName>
    <definedName name="BUDGT973MIX">'[139]PRODUCT MIX %'!$P$1:$AS$140</definedName>
    <definedName name="BUDGT973PRODMIX" localSheetId="2">'[138]PRODUCT MIX'!$A$1:$P$501</definedName>
    <definedName name="BUDGT973PRODMIX">'[139]PRODUCT MIX'!$A$1:$P$501</definedName>
    <definedName name="BUDGT973SEASON" localSheetId="2">[138]SEASONALITY!$A$1:$R$25</definedName>
    <definedName name="BUDGT973SEASON">[139]SEASONALITY!$A$1:$R$25</definedName>
    <definedName name="BUDGT973STD" localSheetId="2">'[138]STD PRODUCT COST'!$A$1:$AT$287</definedName>
    <definedName name="BUDGT973STD">'[139]STD PRODUCT COST'!$A$1:$AT$287</definedName>
    <definedName name="buildup" localSheetId="0">[140]Main!#REF!</definedName>
    <definedName name="buildup">[140]Main!#REF!</definedName>
    <definedName name="BusUnitMonth" localSheetId="0">#REF!</definedName>
    <definedName name="BusUnitMonth">#REF!</definedName>
    <definedName name="button_area_1" localSheetId="0">#REF!</definedName>
    <definedName name="button_area_1">#REF!</definedName>
    <definedName name="BVC" localSheetId="0" hidden="1">{"AQUIRORDCF",#N/A,FALSE,"Merger consequences";"Acquirorassns",#N/A,FALSE,"Merger consequences"}</definedName>
    <definedName name="BVC" hidden="1">{"AQUIRORDCF",#N/A,FALSE,"Merger consequences";"Acquirorassns",#N/A,FALSE,"Merger consequences"}</definedName>
    <definedName name="BYD_MGG_ASCA_facility" localSheetId="0" hidden="1">{"Print Summary",#N/A,FALSE,"Summary Analysis";"Print FCF",#N/A,FALSE,"FCF Analysis";"Print Sensitivity",#N/A,FALSE,"Sensitivity Analysis";"Print NAV",#N/A,FALSE,"NAV Analysis";"Print Credit",#N/A,FALSE,"Credit Analysis"}</definedName>
    <definedName name="BYD_MGG_ASCA_facility" hidden="1">{"Print Summary",#N/A,FALSE,"Summary Analysis";"Print FCF",#N/A,FALSE,"FCF Analysis";"Print Sensitivity",#N/A,FALSE,"Sensitivity Analysis";"Print NAV",#N/A,FALSE,"NAV Analysis";"Print Credit",#N/A,FALSE,"Credit Analysis"}</definedName>
    <definedName name="C_1SchK1" hidden="1">[91]C1!$D$3:$D$8,[91]C1!$D$10:$D$12,[91]C1!$D$14:$D$34,[91]C1!$D$36:$D$68</definedName>
    <definedName name="C_1SchK2" hidden="1">[91]C1!$F$3:$F$8,[91]C1!$F$10:$F$12,[91]C1!$F$14:$F$34,[91]C1!$F$36:$F$68</definedName>
    <definedName name="CABINET_MODIFIERS" localSheetId="8">'[141]Data Lists'!$B$19:$B$20</definedName>
    <definedName name="CABINET_MODIFIERS" localSheetId="6">'[141]Data Lists'!$B$19:$B$20</definedName>
    <definedName name="CABINET_MODIFIERS" localSheetId="7">'[141]Data Lists'!$B$19:$B$20</definedName>
    <definedName name="CABINET_MODIFIERS">'[142]Data Lists'!$B$19:$B$20</definedName>
    <definedName name="caipaop">'[143]CAIP AOP'!$B$8:$Z$66</definedName>
    <definedName name="caipcop" localSheetId="0">#REF!</definedName>
    <definedName name="caipcop">#REF!</definedName>
    <definedName name="Cap" localSheetId="0">#REF!</definedName>
    <definedName name="Cap">#REF!</definedName>
    <definedName name="cap_sens" localSheetId="0">#REF!</definedName>
    <definedName name="cap_sens">#REF!</definedName>
    <definedName name="Capacity" hidden="1">#N/A</definedName>
    <definedName name="Capacity2" hidden="1">#N/A</definedName>
    <definedName name="CapEx" localSheetId="0">#REF!</definedName>
    <definedName name="CapEx">#REF!</definedName>
    <definedName name="capex00" localSheetId="0" hidden="1">{"expltr",#N/A,FALSE,"Expense projects";"explgl",#N/A,FALSE,"Expense projects"}</definedName>
    <definedName name="capex00" hidden="1">{"expltr",#N/A,FALSE,"Expense projects";"explgl",#N/A,FALSE,"Expense projects"}</definedName>
    <definedName name="CAPEXTotal">#REF!</definedName>
    <definedName name="case">[144]Model!$AC$22</definedName>
    <definedName name="CASE1">[29]Comps!#REF!</definedName>
    <definedName name="cash">[145]switches!$N$12</definedName>
    <definedName name="cash_conv" localSheetId="0">#REF!</definedName>
    <definedName name="cash_conv">#REF!</definedName>
    <definedName name="Cash_Flow_BT" localSheetId="0">#REF!</definedName>
    <definedName name="Cash_Flow_BT">#REF!</definedName>
    <definedName name="Cash_Flow_BT_Porcentajes" localSheetId="0">#REF!</definedName>
    <definedName name="Cash_Flow_BT_Porcentajes">#REF!</definedName>
    <definedName name="cash_flow_statement" localSheetId="0">#REF!</definedName>
    <definedName name="cash_flow_statement">#REF!</definedName>
    <definedName name="Cash2006" localSheetId="0">#REF!</definedName>
    <definedName name="Cash2006">#REF!</definedName>
    <definedName name="Cash2011" localSheetId="0">'[89]Monthly Summary'!#REF!</definedName>
    <definedName name="Cash2011">'[89]Monthly Summary'!#REF!</definedName>
    <definedName name="Cash2012" localSheetId="0">'[89]Monthly Summary'!#REF!</definedName>
    <definedName name="Cash2012">'[89]Monthly Summary'!#REF!</definedName>
    <definedName name="CashEquiv_PrintRange" localSheetId="2">#REF!</definedName>
    <definedName name="CashEquiv_PrintRange" localSheetId="0">#REF!</definedName>
    <definedName name="CashEquiv_PrintRange">#REF!</definedName>
    <definedName name="CASHFLOW" localSheetId="0">#REF!</definedName>
    <definedName name="CASHFLOW">#REF!</definedName>
    <definedName name="CashOut_Timing_by_ProjectType" localSheetId="8">'[141]Project Cash Out Table'!$A$4:$O$161</definedName>
    <definedName name="CashOut_Timing_by_ProjectType" localSheetId="6">'[141]Project Cash Out Table'!$A$4:$O$161</definedName>
    <definedName name="CashOut_Timing_by_ProjectType" localSheetId="7">'[141]Project Cash Out Table'!$A$4:$O$161</definedName>
    <definedName name="CashOut_Timing_by_ProjectType">'[142]Project Cash Out Table'!$A$4:$O$161</definedName>
    <definedName name="CashOut_Values" localSheetId="8">'[141]Project Cash Out Table'!$A$4:$A$161</definedName>
    <definedName name="CashOut_Values" localSheetId="6">'[141]Project Cash Out Table'!$A$4:$A$161</definedName>
    <definedName name="CashOut_Values" localSheetId="7">'[141]Project Cash Out Table'!$A$4:$A$161</definedName>
    <definedName name="CashOut_Values">'[142]Project Cash Out Table'!$A$4:$A$161</definedName>
    <definedName name="cass" localSheetId="0" hidden="1">{#N/A,#N/A,FALSE,"Assessment";#N/A,#N/A,FALSE,"Staffing";#N/A,#N/A,FALSE,"Hires";#N/A,#N/A,FALSE,"Assumptions"}</definedName>
    <definedName name="cass" hidden="1">{#N/A,#N/A,FALSE,"Assessment";#N/A,#N/A,FALSE,"Staffing";#N/A,#N/A,FALSE,"Hires";#N/A,#N/A,FALSE,"Assumptions"}</definedName>
    <definedName name="cassacac" localSheetId="0" hidden="1">{#N/A,#N/A,FALSE,"Assessment";#N/A,#N/A,FALSE,"Staffing";#N/A,#N/A,FALSE,"Hires";#N/A,#N/A,FALSE,"Assumptions"}</definedName>
    <definedName name="cassacac" hidden="1">{#N/A,#N/A,FALSE,"Assessment";#N/A,#N/A,FALSE,"Staffing";#N/A,#N/A,FALSE,"Hires";#N/A,#N/A,FALSE,"Assumptions"}</definedName>
    <definedName name="CATAGORY1">#REF!</definedName>
    <definedName name="CATAGORY2" localSheetId="0">#REF!</definedName>
    <definedName name="CATAGORY2">#REF!</definedName>
    <definedName name="CATAGORY3" localSheetId="0">#REF!</definedName>
    <definedName name="CATAGORY3">#REF!</definedName>
    <definedName name="CATAGORY4" localSheetId="0">#REF!</definedName>
    <definedName name="CATAGORY4">#REF!</definedName>
    <definedName name="CATAGORY5" localSheetId="0">#REF!</definedName>
    <definedName name="CATAGORY5">#REF!</definedName>
    <definedName name="category" localSheetId="2">#REF!</definedName>
    <definedName name="category" localSheetId="0">#REF!</definedName>
    <definedName name="category">#REF!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89E789_opts" hidden="1">"2, 1, 2, True, 2, False, False, , 0, False, True, 2, 2"</definedName>
    <definedName name="cb_sChart1489EC54_opts" hidden="1">"2, 1, 2, True, 2, False, False, , 0, False, True, 2, 2"</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D72224_opts" hidden="1">"2, 1, 2, True, 2, False, False, , 0, False, True, 1, 1"</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3BD6A6_opts" hidden="1">"1, 10, 1, False, 2, False, False, , 0, False, False,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AAAF_opts" hidden="1">"1, 1, 1, False, 2, False, False, , 0, False, False, 3, 2"</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372A5_opts" hidden="1">"1, 5, 1, False, 2, False, False, , 0, False, False, 1, 1"</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-1344567675</definedName>
    <definedName name="cc" localSheetId="0" hidden="1">{#N/A,#N/A,FALSE,"Assessment";#N/A,#N/A,FALSE,"Staffing";#N/A,#N/A,FALSE,"Hires";#N/A,#N/A,FALSE,"Assumptions"}</definedName>
    <definedName name="cc" hidden="1">{#N/A,#N/A,FALSE,"Assessment";#N/A,#N/A,FALSE,"Staffing";#N/A,#N/A,FALSE,"Hires";#N/A,#N/A,FALSE,"Assumptions"}</definedName>
    <definedName name="ccc" localSheetId="0" hidden="1">{"'Apr-00'!$B$4:$AD$44"}</definedName>
    <definedName name="ccc" hidden="1">{"'Apr-00'!$B$4:$AD$44"}</definedName>
    <definedName name="cccc" localSheetId="0" hidden="1">{#N/A,#N/A,FALSE,"Assessment";#N/A,#N/A,FALSE,"Staffing";#N/A,#N/A,FALSE,"Hires";#N/A,#N/A,FALSE,"Assumptions"}</definedName>
    <definedName name="cccc" hidden="1">{#N/A,#N/A,FALSE,"Assessment";#N/A,#N/A,FALSE,"Staffing";#N/A,#N/A,FALSE,"Hires";#N/A,#N/A,FALSE,"Assumptions"}</definedName>
    <definedName name="ccccccc" localSheetId="0" hidden="1">{#N/A,#N/A,TRUE,"Prod Cover Sheets";"Prod Rec Wksht",#N/A,TRUE,"Prod Rec. Wksht (OLD)";"Table 3 and 4",#N/A,TRUE,"Prod Rec. Wksht (OLD)";"Table 5",#N/A,TRUE,"Prod Rec. Wksht (OLD)";"Tables",#N/A,TRUE,"Prod (OLD)";#N/A,#N/A,TRUE,"605&amp;606 Hrs (PC)"}</definedName>
    <definedName name="ccccccc" hidden="1">{#N/A,#N/A,TRUE,"Prod Cover Sheets";"Prod Rec Wksht",#N/A,TRUE,"Prod Rec. Wksht (OLD)";"Table 3 and 4",#N/A,TRUE,"Prod Rec. Wksht (OLD)";"Table 5",#N/A,TRUE,"Prod Rec. Wksht (OLD)";"Tables",#N/A,TRUE,"Prod (OLD)";#N/A,#N/A,TRUE,"605&amp;606 Hrs (PC)"}</definedName>
    <definedName name="cccccccccccccc" localSheetId="2">#REF!</definedName>
    <definedName name="cccccccccccccc" localSheetId="0">#REF!</definedName>
    <definedName name="cccccccccccccc">#REF!</definedName>
    <definedName name="CCT" localSheetId="0">#REF!</definedName>
    <definedName name="CCT">#REF!</definedName>
    <definedName name="Ccy" localSheetId="0">[146]CapIQ!#REF!</definedName>
    <definedName name="Ccy">[146]CapIQ!#REF!</definedName>
    <definedName name="cd" localSheetId="0" hidden="1">{#N/A,#N/A,FALSE,"Assessment";#N/A,#N/A,FALSE,"Staffing";#N/A,#N/A,FALSE,"Hires";#N/A,#N/A,FALSE,"Assumptions"}</definedName>
    <definedName name="cd" hidden="1">{#N/A,#N/A,FALSE,"Assessment";#N/A,#N/A,FALSE,"Staffing";#N/A,#N/A,FALSE,"Hires";#N/A,#N/A,FALSE,"Assumptions"}</definedName>
    <definedName name="cdac" localSheetId="0" hidden="1">{#N/A,#N/A,FALSE,"Assessment";#N/A,#N/A,FALSE,"Staffing";#N/A,#N/A,FALSE,"Hires";#N/A,#N/A,FALSE,"Assumptions"}</definedName>
    <definedName name="cdac" hidden="1">{#N/A,#N/A,FALSE,"Assessment";#N/A,#N/A,FALSE,"Staffing";#N/A,#N/A,FALSE,"Hires";#N/A,#N/A,FALSE,"Assumptions"}</definedName>
    <definedName name="cdat">#REF!</definedName>
    <definedName name="CDB" localSheetId="0">#REF!</definedName>
    <definedName name="CDB">#REF!</definedName>
    <definedName name="cdd" localSheetId="0" hidden="1">{#N/A,#N/A,FALSE,"Assessment";#N/A,#N/A,FALSE,"Staffing";#N/A,#N/A,FALSE,"Hires";#N/A,#N/A,FALSE,"Assumptions"}</definedName>
    <definedName name="cdd" hidden="1">{#N/A,#N/A,FALSE,"Assessment";#N/A,#N/A,FALSE,"Staffing";#N/A,#N/A,FALSE,"Hires";#N/A,#N/A,FALSE,"Assumptions"}</definedName>
    <definedName name="celltips_area">#REF!</definedName>
    <definedName name="CF2_1" localSheetId="0">#REF!</definedName>
    <definedName name="CF2_1">#REF!</definedName>
    <definedName name="CF2_2" localSheetId="0">#REF!</definedName>
    <definedName name="CF2_2">#REF!</definedName>
    <definedName name="CFCST" localSheetId="0">#REF!</definedName>
    <definedName name="CFCST">#REF!</definedName>
    <definedName name="cgraph" hidden="1">[121]graph!$C$2:$C$13</definedName>
    <definedName name="change" localSheetId="0" hidden="1">{#N/A,#N/A,FALSE,"5 - Headcount Ratios";#N/A,#N/A,FALSE,"6 - Support Ratio Data";#N/A,#N/A,FALSE,"8 - A1 - Asia";#N/A,#N/A,FALSE,"10 - A1 - North America";#N/A,#N/A,FALSE,"11 - A2 - North Sea - Norway";#N/A,#N/A,FALSE,"12 - A2 - North Sea - UK";#N/A,#N/A,FALSE,"14 - A1 - South America"}</definedName>
    <definedName name="change" hidden="1">{#N/A,#N/A,FALSE,"5 - Headcount Ratios";#N/A,#N/A,FALSE,"6 - Support Ratio Data";#N/A,#N/A,FALSE,"8 - A1 - Asia";#N/A,#N/A,FALSE,"10 - A1 - North America";#N/A,#N/A,FALSE,"11 - A2 - North Sea - Norway";#N/A,#N/A,FALSE,"12 - A2 - North Sea - UK";#N/A,#N/A,FALSE,"14 - A1 - South America"}</definedName>
    <definedName name="change23" localSheetId="0" hidden="1">{#N/A,#N/A,FALSE,"5 - Headcount Ratios";#N/A,#N/A,FALSE,"6 - Support Ratio Data";#N/A,#N/A,FALSE,"8 - A1 - Asia";#N/A,#N/A,FALSE,"10 - A1 - North America";#N/A,#N/A,FALSE,"11 - A2 - North Sea - Norway";#N/A,#N/A,FALSE,"12 - A2 - North Sea - UK";#N/A,#N/A,FALSE,"14 - A1 - South America"}</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Range" hidden="1">#N/A</definedName>
    <definedName name="ChangeRange2" hidden="1">#N/A</definedName>
    <definedName name="CHANGES">#REF!</definedName>
    <definedName name="ChangeSize">#N/A</definedName>
    <definedName name="charlie"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lie"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t2" localSheetId="0" hidden="1">{#N/A,#N/A,FALSE,"Carat";"VENTA",#N/A,FALSE,"05";#N/A,#N/A,FALSE,"06";"CASHFLOW",#N/A,FALSE,"05";"TAX PLAN",#N/A,FALSE,"05"}</definedName>
    <definedName name="Chart2" hidden="1">{#N/A,#N/A,FALSE,"Carat";"VENTA",#N/A,FALSE,"05";#N/A,#N/A,FALSE,"06";"CASHFLOW",#N/A,FALSE,"05";"TAX PLAN",#N/A,FALSE,"05"}</definedName>
    <definedName name="Chart3" localSheetId="0" hidden="1">{#N/A,#N/A,FALSE,"Carat";"VENTA",#N/A,FALSE,"05";#N/A,#N/A,FALSE,"06";"CASHFLOW",#N/A,FALSE,"05";"TAX PLAN",#N/A,FALSE,"05"}</definedName>
    <definedName name="Chart3" hidden="1">{#N/A,#N/A,FALSE,"Carat";"VENTA",#N/A,FALSE,"05";#N/A,#N/A,FALSE,"06";"CASHFLOW",#N/A,FALSE,"05";"TAX PLAN",#N/A,FALSE,"05"}</definedName>
    <definedName name="ChartOptions">#N/A</definedName>
    <definedName name="Charttwo" localSheetId="0" hidden="1">{#N/A,#N/A,FALSE,"Carat";"VENTA",#N/A,FALSE,"05";#N/A,#N/A,FALSE,"06";"CASHFLOW",#N/A,FALSE,"05";"TAX PLAN",#N/A,FALSE,"05"}</definedName>
    <definedName name="Charttwo" hidden="1">{#N/A,#N/A,FALSE,"Carat";"VENTA",#N/A,FALSE,"05";#N/A,#N/A,FALSE,"06";"CASHFLOW",#N/A,FALSE,"05";"TAX PLAN",#N/A,FALSE,"05"}</definedName>
    <definedName name="ChartTypeChange">#N/A</definedName>
    <definedName name="chbk">#REF!</definedName>
    <definedName name="check1" localSheetId="0">#REF!</definedName>
    <definedName name="check1">#REF!</definedName>
    <definedName name="check2" localSheetId="0" hidden="1">{#N/A,#N/A,FALSE,"Cashflow Analysis";#N/A,#N/A,FALSE,"Sensitivity Analysis";#N/A,#N/A,FALSE,"PV";#N/A,#N/A,FALSE,"Pro Forma"}</definedName>
    <definedName name="check2" hidden="1">{#N/A,#N/A,FALSE,"Cashflow Analysis";#N/A,#N/A,FALSE,"Sensitivity Analysis";#N/A,#N/A,FALSE,"PV";#N/A,#N/A,FALSE,"Pro Forma"}</definedName>
    <definedName name="checkboxlink">'[147]Travel &amp; Entertainment'!$AG$2</definedName>
    <definedName name="CHECKBS" localSheetId="0">#REF!</definedName>
    <definedName name="CHECKBS">#REF!</definedName>
    <definedName name="CIP" localSheetId="2">#REF!</definedName>
    <definedName name="CIP" localSheetId="0">#REF!</definedName>
    <definedName name="CIP">#REF!</definedName>
    <definedName name="CIQANR_00eaee8e6e6f40009c9c6b10d5c6478a" localSheetId="0" hidden="1">#REF!</definedName>
    <definedName name="CIQANR_00eaee8e6e6f40009c9c6b10d5c6478a" hidden="1">#REF!</definedName>
    <definedName name="CIQANR_02d589a0e9154e15af04308b4277fb09" localSheetId="0" hidden="1">#REF!</definedName>
    <definedName name="CIQANR_02d589a0e9154e15af04308b4277fb09" hidden="1">#REF!</definedName>
    <definedName name="CIQANR_059652b9f920478cafab5e971a631ecb" localSheetId="0" hidden="1">#REF!</definedName>
    <definedName name="CIQANR_059652b9f920478cafab5e971a631ecb" hidden="1">#REF!</definedName>
    <definedName name="CIQANR_0eb7664aec874499b197d601d9952c2a" localSheetId="0" hidden="1">#REF!</definedName>
    <definedName name="CIQANR_0eb7664aec874499b197d601d9952c2a" hidden="1">#REF!</definedName>
    <definedName name="CIQANR_158bbcc665ea4d59a07b523ca6ea69c2" localSheetId="0" hidden="1">#REF!</definedName>
    <definedName name="CIQANR_158bbcc665ea4d59a07b523ca6ea69c2" hidden="1">#REF!</definedName>
    <definedName name="CIQANR_1725b3bc6dd143c9aebe385d52e1774f" localSheetId="0" hidden="1">#REF!</definedName>
    <definedName name="CIQANR_1725b3bc6dd143c9aebe385d52e1774f" hidden="1">#REF!</definedName>
    <definedName name="CIQANR_241653ac89364e1b8ed9453f77b304ed" localSheetId="0" hidden="1">#REF!</definedName>
    <definedName name="CIQANR_241653ac89364e1b8ed9453f77b304ed" hidden="1">#REF!</definedName>
    <definedName name="CIQANR_34afb04ca027413e80cc47de46a0320c" localSheetId="0" hidden="1">#REF!</definedName>
    <definedName name="CIQANR_34afb04ca027413e80cc47de46a0320c" hidden="1">#REF!</definedName>
    <definedName name="CIQANR_3b225d3c035c4d55a0f8cf132054d56a" localSheetId="0" hidden="1">#REF!</definedName>
    <definedName name="CIQANR_3b225d3c035c4d55a0f8cf132054d56a" hidden="1">#REF!</definedName>
    <definedName name="CIQANR_3faf5608244644dea965dbfeb7f73cc0" localSheetId="0" hidden="1">#REF!</definedName>
    <definedName name="CIQANR_3faf5608244644dea965dbfeb7f73cc0" hidden="1">#REF!</definedName>
    <definedName name="CIQANR_4a356134272944f08fcc5b3fb96361ea" localSheetId="0" hidden="1">#REF!</definedName>
    <definedName name="CIQANR_4a356134272944f08fcc5b3fb96361ea" hidden="1">#REF!</definedName>
    <definedName name="CIQANR_4f7fd7903943473b932cda07f075453e" localSheetId="0" hidden="1">#REF!</definedName>
    <definedName name="CIQANR_4f7fd7903943473b932cda07f075453e" hidden="1">#REF!</definedName>
    <definedName name="CIQANR_5031bcb372534b2cb89aee7807a881c2" localSheetId="0" hidden="1">#REF!</definedName>
    <definedName name="CIQANR_5031bcb372534b2cb89aee7807a881c2" hidden="1">#REF!</definedName>
    <definedName name="CIQANR_642a7444eee14c66b7c45b0defc1d613" localSheetId="0" hidden="1">#REF!</definedName>
    <definedName name="CIQANR_642a7444eee14c66b7c45b0defc1d613" hidden="1">#REF!</definedName>
    <definedName name="CIQANR_6e74d5694b994adf96c9e70d217d4bfe" localSheetId="0" hidden="1">#REF!</definedName>
    <definedName name="CIQANR_6e74d5694b994adf96c9e70d217d4bfe" hidden="1">#REF!</definedName>
    <definedName name="CIQANR_74a0a97cbd18474b9c8ca4f4fb604afc" localSheetId="0" hidden="1">#REF!</definedName>
    <definedName name="CIQANR_74a0a97cbd18474b9c8ca4f4fb604afc" hidden="1">#REF!</definedName>
    <definedName name="CIQANR_7dbb367096cd4b67ba1ebd6322ccf730" localSheetId="0" hidden="1">#REF!</definedName>
    <definedName name="CIQANR_7dbb367096cd4b67ba1ebd6322ccf730" hidden="1">#REF!</definedName>
    <definedName name="CIQANR_9e90f9a39c334890ad21f50cf8a9f5ac" localSheetId="0" hidden="1">#REF!</definedName>
    <definedName name="CIQANR_9e90f9a39c334890ad21f50cf8a9f5ac" hidden="1">#REF!</definedName>
    <definedName name="CIQANR_9ff784bb294e41ed96f142a162566d2d" localSheetId="0" hidden="1">#REF!</definedName>
    <definedName name="CIQANR_9ff784bb294e41ed96f142a162566d2d" hidden="1">#REF!</definedName>
    <definedName name="CIQANR_a6746daf15cc44b786158133469b8aa3" localSheetId="0" hidden="1">#REF!</definedName>
    <definedName name="CIQANR_a6746daf15cc44b786158133469b8aa3" hidden="1">#REF!</definedName>
    <definedName name="CIQANR_a724f96e340a47459a98fed3d6c2ecee" localSheetId="0" hidden="1">#REF!</definedName>
    <definedName name="CIQANR_a724f96e340a47459a98fed3d6c2ecee" hidden="1">#REF!</definedName>
    <definedName name="CIQANR_b506d11bcc0441d89a86b5b0cd442b2b" localSheetId="0" hidden="1">#REF!</definedName>
    <definedName name="CIQANR_b506d11bcc0441d89a86b5b0cd442b2b" hidden="1">#REF!</definedName>
    <definedName name="CIQANR_c0ffa6a917f5429abde10a467c6b13a1" localSheetId="0" hidden="1">#REF!</definedName>
    <definedName name="CIQANR_c0ffa6a917f5429abde10a467c6b13a1" hidden="1">#REF!</definedName>
    <definedName name="CIQANR_c995e0cd33854e928c3e0e2723f25d53" localSheetId="0" hidden="1">#REF!</definedName>
    <definedName name="CIQANR_c995e0cd33854e928c3e0e2723f25d53" hidden="1">#REF!</definedName>
    <definedName name="CIQANR_d0f41fff4d164f8d89de729599f3dc56" localSheetId="0" hidden="1">#REF!</definedName>
    <definedName name="CIQANR_d0f41fff4d164f8d89de729599f3dc56" hidden="1">#REF!</definedName>
    <definedName name="CIQANR_e143255a4f4048d3a79e6660a1e3c34d" localSheetId="0" hidden="1">#REF!</definedName>
    <definedName name="CIQANR_e143255a4f4048d3a79e6660a1e3c34d" hidden="1">#REF!</definedName>
    <definedName name="CIQANR_f3cd48a07f884f80a01b4b663d27370d" localSheetId="0" hidden="1">#REF!</definedName>
    <definedName name="CIQANR_f3cd48a07f884f80a01b4b663d27370d" hidden="1">#REF!</definedName>
    <definedName name="CIQANR_f922a1178c2d40d5992702c209e31ae1" localSheetId="0" hidden="1">#REF!</definedName>
    <definedName name="CIQANR_f922a1178c2d40d5992702c209e31ae1" hidden="1">#REF!</definedName>
    <definedName name="CIQANR_fbb5bf762cc94d7bb8a41f5173c96c0a" localSheetId="0" hidden="1">#REF!</definedName>
    <definedName name="CIQANR_fbb5bf762cc94d7bb8a41f5173c96c0a" hidden="1">#REF!</definedName>
    <definedName name="CIQANR_fc8c2dc841bf4ea08850a28bde1cf76e" localSheetId="0" hidden="1">#REF!</definedName>
    <definedName name="CIQANR_fc8c2dc841bf4ea08850a28bde1cf76e" hidden="1">#REF!</definedName>
    <definedName name="CIQANR_fd2549e4aa974849a2a9443da2a329b3" localSheetId="0" hidden="1">#REF!</definedName>
    <definedName name="CIQANR_fd2549e4aa974849a2a9443da2a329b3" hidden="1">#REF!</definedName>
    <definedName name="CIQWBGuid" hidden="1">"0363883b-9acc-4c63-96c4-b016f66a382b"</definedName>
    <definedName name="Circ">#REF!</definedName>
    <definedName name="clarice" localSheetId="0">#REF!</definedName>
    <definedName name="clarice">#REF!</definedName>
    <definedName name="ClearCompList">#N/A</definedName>
    <definedName name="Client" localSheetId="0">#REF!</definedName>
    <definedName name="Client">#REF!</definedName>
    <definedName name="Client_name" localSheetId="0">#REF!</definedName>
    <definedName name="Client_name">#REF!</definedName>
    <definedName name="Client_Number1" localSheetId="0">#REF!</definedName>
    <definedName name="Client_Number1">#REF!</definedName>
    <definedName name="Client_Number2" localSheetId="0">#REF!</definedName>
    <definedName name="Client_Number2">#REF!</definedName>
    <definedName name="ClientMatter" hidden="1">"b1"</definedName>
    <definedName name="ClosedTB" hidden="1">[91]A5!$O$1=2</definedName>
    <definedName name="ClrO21" hidden="1">[91]O2!$B$5:$C$5,[91]O2!$B$7,[91]O2!$B$8,[91]O2!$B$9:$D$10,[91]O2!$B$12,[91]O2!$B$16:$C$20,[91]O2!$E$23:$E$25,[91]O2!$A$28:$A$31,[91]O2!$B$37:$C$41,[91]O2!$A$44:$A$47,[91]O2!$A$51</definedName>
    <definedName name="ClrO210" hidden="1">[91]O2!$B$455:$C$455,[91]O2!$B$457,[91]O2!$B$458,[91]O2!$B$459:$D$460,[91]O2!$B$462,[91]O2!$B$466:$C$470,[91]O2!$E$473:$E$475,[91]O2!$A$478:$A$481,[91]O2!$B$487:$C$491,[91]O2!$A$494:$A$497,[91]O2!$A$501</definedName>
    <definedName name="ClrO22" hidden="1">[91]O2!$B$55:$C$55,[91]O2!$B$57,[91]O2!$B$58,[91]O2!$B$59:$D$60,[91]O2!$B$62,[91]O2!$B$66:$C$70,[91]O2!$E$73:$E$75,[91]O2!$A$78:$A$81,[91]O2!$B$87:$C$91,[91]O2!$A$94:$A$97,[91]O2!$A$101</definedName>
    <definedName name="ClrO23" hidden="1">[91]O2!$B$105:$C$105,[91]O2!$B$107,[91]O2!$B$108,[91]O2!$B$109:$D$110,[91]O2!$B$112,[91]O2!$B$116:$C$120,[91]O2!$E$123:$E$125,[91]O2!$A$128:$A$131,[91]O2!$B$137:$C$141,[91]O2!$A$144:$A$147,[91]O2!$A$151</definedName>
    <definedName name="ClrO24" hidden="1">[91]O2!$B$155:$C$155,[91]O2!$B$157,[91]O2!$B$158,[91]O2!$B$159:$D$160,[91]O2!$B$162,[91]O2!$B$166:$C$170,[91]O2!$E$173:$E$175,[91]O2!$A$178:$A$181,[91]O2!$B$187:$C$191,[91]O2!$A$194:$A$197,[91]O2!$A$201</definedName>
    <definedName name="ClrO25" hidden="1">[91]O2!$B$205:$C$205,[91]O2!$B$207,[91]O2!$B$208,[91]O2!$B$209:$D$210,[91]O2!$B$212,[91]O2!$B$216:$C$220,[91]O2!$E$223:$E$225,[91]O2!$A$228:$A$231,[91]O2!$B$237:$C$241,[91]O2!$A$244,[91]O2!$A$245:$A$247,[91]O2!$A$251</definedName>
    <definedName name="ClrO26" hidden="1">[91]O2!$B$255:$C$255,[91]O2!$B$257,[91]O2!$B$258,[91]O2!$B$259:$D$260,[91]O2!$B$262,[91]O2!$B$266:$C$270,[91]O2!$E$273:$E$275,[91]O2!$A$278:$A$281,[91]O2!$B$287:$C$291,[91]O2!$A$294:$A$297,[91]O2!$A$301</definedName>
    <definedName name="ClrO27" hidden="1">[91]O2!$B$305:$C$305,[91]O2!$B$307,[91]O2!$B$308,[91]O2!$B$309:$D$310,[91]O2!$B$312,[91]O2!$B$316:$C$320,[91]O2!$E$323:$E$325,[91]O2!$A$328:$A$331,[91]O2!$B$337:$C$341,[91]O2!$A$344:$A$347,[91]O2!$A$351</definedName>
    <definedName name="ClrO28" hidden="1">[91]O2!$B$355:$C$355,[91]O2!$B$357,[91]O2!$B$358,[91]O2!$B$359:$D$360,[91]O2!$B$362,[91]O2!$B$366:$C$370,[91]O2!$E$373:$E$375,[91]O2!$A$378:$A$381,[91]O2!$B$387:$C$391,[91]O2!$A$394:$A$397,[91]O2!$A$401</definedName>
    <definedName name="ClrO29" hidden="1">[91]O2!$B$405:$C$405,[91]O2!$B$407,[91]O2!$B$408,[91]O2!$B$409:$D$410,[91]O2!$B$412,[91]O2!$B$416:$C$420,[91]O2!$E$423:$E$425,[91]O2!$A$428:$A$431,[91]O2!$B$437:$C$441,[91]O2!$A$444:$A$447,[91]O2!$A$451</definedName>
    <definedName name="clsdat" localSheetId="0">#REF!</definedName>
    <definedName name="clsdat">#REF!</definedName>
    <definedName name="cmtfee" localSheetId="0">#REF!</definedName>
    <definedName name="cmtfee">#REF!</definedName>
    <definedName name="CMTHFCST" localSheetId="0">#REF!</definedName>
    <definedName name="CMTHFCST">#REF!</definedName>
    <definedName name="Code" localSheetId="0" hidden="1">#REF!</definedName>
    <definedName name="Code" hidden="1">#REF!</definedName>
    <definedName name="COG"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COG" hidden="1">{#N/A,#N/A,FALSE,"Projections";#N/A,#N/A,FALSE,"AccrDil";#N/A,#N/A,FALSE,"PurchPriMult";#N/A,#N/A,FALSE,"Mults7_13";#N/A,#N/A,FALSE,"Mkt Mults";#N/A,#N/A,FALSE,"Acq Mults";#N/A,#N/A,FALSE,"StockPrices";#N/A,#N/A,FALSE,"Prem Paid";#N/A,#N/A,FALSE,"DCF";#N/A,#N/A,FALSE,"AUTO";#N/A,#N/A,FALSE,"Relative Trading";#N/A,#N/A,FALSE,"Mkt Val";#N/A,#N/A,FALSE,"Acq Val"}</definedName>
    <definedName name="COGS">#REF!</definedName>
    <definedName name="cogsacct" localSheetId="0">#REF!</definedName>
    <definedName name="cogsacct">#REF!</definedName>
    <definedName name="cogsacct1" localSheetId="0">#REF!</definedName>
    <definedName name="cogsacct1">#REF!</definedName>
    <definedName name="COL" localSheetId="0">#REF!</definedName>
    <definedName name="COL">#REF!</definedName>
    <definedName name="ColumnTitle1" localSheetId="5">#REF!</definedName>
    <definedName name="ColumnTitle1" localSheetId="4">#REF!</definedName>
    <definedName name="ColumnTitle1" localSheetId="0">#REF!</definedName>
    <definedName name="ColumnTitle1" localSheetId="8">#REF!</definedName>
    <definedName name="ColumnTitle1" localSheetId="6">#REF!</definedName>
    <definedName name="ColumnTitle1" localSheetId="7">#REF!</definedName>
    <definedName name="ColumnTitle1">#REF!</definedName>
    <definedName name="COM" localSheetId="0">#REF!</definedName>
    <definedName name="COM">#REF!</definedName>
    <definedName name="COM_NOTES" localSheetId="0">#REF!</definedName>
    <definedName name="COM_NOTES">#REF!</definedName>
    <definedName name="comp" localSheetId="2">+[148]budget!A$137+[148]budget!A$138+[148]budget!A$139+[148]budget!A$140+[148]budget!A$141+[148]budget!A$142+[148]budget!A$143+[148]budget!A$145+[148]budget!A$146+[148]budget!A$148+[148]budget!A$149+[148]budget!A$152+[148]budget!A$153+[148]budget!A$154</definedName>
    <definedName name="comp">+[148]budget!A$137+[148]budget!A$138+[148]budget!A$139+[148]budget!A$140+[148]budget!A$141+[148]budget!A$142+[148]budget!A$143+[148]budget!A$145+[148]budget!A$146+[148]budget!A$148+[148]budget!A$149+[148]budget!A$152+[148]budget!A$153+[148]budget!A$154</definedName>
    <definedName name="COMPANY" localSheetId="2">[135]References!$H$2:$H$4</definedName>
    <definedName name="Company" localSheetId="4">#REF!</definedName>
    <definedName name="Company" localSheetId="0">#REF!</definedName>
    <definedName name="Company" localSheetId="8">#REF!</definedName>
    <definedName name="Company" localSheetId="6">#REF!</definedName>
    <definedName name="Company" localSheetId="7">#REF!</definedName>
    <definedName name="Company">#REF!</definedName>
    <definedName name="COMPANY_INPUT" localSheetId="0">#REF!</definedName>
    <definedName name="COMPANY_INPUT">#REF!</definedName>
    <definedName name="CompanyChangeSize">#N/A</definedName>
    <definedName name="CompanyList" localSheetId="0">[113]Instructions!#REF!</definedName>
    <definedName name="CompanyList">[113]Instructions!#REF!</definedName>
    <definedName name="CompanyLookup">#N/A</definedName>
    <definedName name="CompgraphHelp">#N/A</definedName>
    <definedName name="complookup">#N/A</definedName>
    <definedName name="compltold" localSheetId="0" hidden="1">{#N/A,#N/A,FALSE,"VOLUMES";#N/A,#N/A,FALSE,"REVENUES";#N/A,#N/A,FALSE,"VALUATION"}</definedName>
    <definedName name="compltold" hidden="1">{#N/A,#N/A,FALSE,"VOLUMES";#N/A,#N/A,FALSE,"REVENUES";#N/A,#N/A,FALSE,"VALUATION"}</definedName>
    <definedName name="compnam" hidden="1">#REF!</definedName>
    <definedName name="Composite_Income_Tax">[47]Assumptions!$D$8</definedName>
    <definedName name="CompositeBuilder">#N/A</definedName>
    <definedName name="comptold_nbpproj" localSheetId="0" hidden="1">{#N/A,#N/A,FALSE,"VOLUMES";#N/A,#N/A,FALSE,"REVENUES";#N/A,#N/A,FALSE,"VALUATION"}</definedName>
    <definedName name="comptold_nbpproj" hidden="1">{#N/A,#N/A,FALSE,"VOLUMES";#N/A,#N/A,FALSE,"REVENUES";#N/A,#N/A,FALSE,"VALUATION"}</definedName>
    <definedName name="conflict" hidden="1">[121]graph!$C$2:$C$13</definedName>
    <definedName name="conflict_1" localSheetId="0" hidden="1">{"Revenue",#N/A,FALSE,"Series";"Ecprofit",#N/A,FALSE,"Series"}</definedName>
    <definedName name="conflict_1" hidden="1">{"Revenue",#N/A,FALSE,"Series";"Ecprofit",#N/A,FALSE,"Series"}</definedName>
    <definedName name="conflict_2" localSheetId="0" hidden="1">{"Revenue",#N/A,FALSE,"Series";"Ecprofit",#N/A,FALSE,"Series"}</definedName>
    <definedName name="conflict_2" hidden="1">{"Revenue",#N/A,FALSE,"Series";"Ecprofit",#N/A,FALSE,"Series"}</definedName>
    <definedName name="Cons">#REF!</definedName>
    <definedName name="cons_is" localSheetId="0">#REF!</definedName>
    <definedName name="cons_is">#REF!</definedName>
    <definedName name="CONSO" localSheetId="0">#REF!</definedName>
    <definedName name="CONSO">#REF!</definedName>
    <definedName name="ContentsHelp" hidden="1">#N/A</definedName>
    <definedName name="Contract" localSheetId="0">#REF!</definedName>
    <definedName name="Contract">#REF!</definedName>
    <definedName name="ContractID" localSheetId="4">#REF!</definedName>
    <definedName name="ContractID" localSheetId="0">#REF!</definedName>
    <definedName name="ContractID" localSheetId="8">#REF!</definedName>
    <definedName name="ContractID" localSheetId="6">#REF!</definedName>
    <definedName name="ContractID" localSheetId="7">#REF!</definedName>
    <definedName name="ContractID">#REF!</definedName>
    <definedName name="ContractType1">[149]DropDownLists!$C$4:$C$6</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hidden="1">{"page1",#N/A,FALSE,"Temp";"page2",#N/A,FALSE,"Temp";"page3",#N/A,FALSE,"Temp";"page4",#N/A,FALSE,"Temp";"page5",#N/A,FALSE,"Temp";"page6",#N/A,FALSE,"Temp"}</definedName>
    <definedName name="contribution_analysis">#REF!</definedName>
    <definedName name="CONTROLLER_MODIFIERS" localSheetId="8">'[141]Data Lists'!$B$25:$B$27</definedName>
    <definedName name="CONTROLLER_MODIFIERS" localSheetId="6">'[141]Data Lists'!$B$25:$B$27</definedName>
    <definedName name="CONTROLLER_MODIFIERS" localSheetId="7">'[141]Data Lists'!$B$25:$B$27</definedName>
    <definedName name="CONTROLLER_MODIFIERS">'[142]Data Lists'!$B$25:$B$27</definedName>
    <definedName name="CONTROLLER_PRICE_MODEL_MASTER" localSheetId="8">'[141]Price List'!$I$24:$I$31</definedName>
    <definedName name="CONTROLLER_PRICE_MODEL_MASTER" localSheetId="6">'[141]Price List'!$I$24:$I$31</definedName>
    <definedName name="CONTROLLER_PRICE_MODEL_MASTER" localSheetId="7">'[141]Price List'!$I$24:$I$31</definedName>
    <definedName name="CONTROLLER_PRICE_MODEL_MASTER">'[142]Price List'!$I$24:$I$31</definedName>
    <definedName name="CONTROLLER_PRICING" localSheetId="8">'[141]Price List'!$I$24:$K$31</definedName>
    <definedName name="CONTROLLER_PRICING" localSheetId="6">'[141]Price List'!$I$24:$K$31</definedName>
    <definedName name="CONTROLLER_PRICING" localSheetId="7">'[141]Price List'!$I$24:$K$31</definedName>
    <definedName name="CONTROLLER_PRICING">'[142]Price List'!$I$24:$K$31</definedName>
    <definedName name="ControlRoom" localSheetId="8">[150]OES1!$A$1:$J$80</definedName>
    <definedName name="ControlRoom" localSheetId="6">[150]OES1!$A$1:$J$80</definedName>
    <definedName name="ControlRoom" localSheetId="7">[150]OES1!$A$1:$J$80</definedName>
    <definedName name="ControlRoom">[151]OES1!$A$1:$J$80</definedName>
    <definedName name="Conv" localSheetId="0">[146]CapIQ!#REF!</definedName>
    <definedName name="Conv">[146]CapIQ!#REF!</definedName>
    <definedName name="conversion" localSheetId="0" hidden="1">{"'Highlights'!$A$1:$M$123"}</definedName>
    <definedName name="conversion" hidden="1">{"'Highlights'!$A$1:$M$123"}</definedName>
    <definedName name="conversion2" localSheetId="0" hidden="1">{"'Highlights'!$A$1:$M$123"}</definedName>
    <definedName name="conversion2" hidden="1">{"'Highlights'!$A$1:$M$123"}</definedName>
    <definedName name="Corporate"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Changes" localSheetId="2">'[107]Cost of Sales(2)'!#REF!</definedName>
    <definedName name="COSChanges">'[107]Cost of Sales(2)'!#REF!</definedName>
    <definedName name="CoSelectorOutputs">#N/A</definedName>
    <definedName name="CostCenter" localSheetId="0">#REF!</definedName>
    <definedName name="CostCenter">#REF!</definedName>
    <definedName name="costmth" localSheetId="0">#REF!</definedName>
    <definedName name="costmth">#REF!</definedName>
    <definedName name="costmth2" localSheetId="0">#REF!</definedName>
    <definedName name="costmth2">#REF!</definedName>
    <definedName name="CostofMaterial" localSheetId="0">#REF!</definedName>
    <definedName name="CostofMaterial">#REF!</definedName>
    <definedName name="coun" localSheetId="0" hidden="1">{#N/A,#N/A,FALSE,"Assessment";#N/A,#N/A,FALSE,"Staffing";#N/A,#N/A,FALSE,"Hires";#N/A,#N/A,FALSE,"Assumptions"}</definedName>
    <definedName name="coun" hidden="1">{#N/A,#N/A,FALSE,"Assessment";#N/A,#N/A,FALSE,"Staffing";#N/A,#N/A,FALSE,"Hires";#N/A,#N/A,FALSE,"Assumptions"}</definedName>
    <definedName name="Count">#REF!</definedName>
    <definedName name="COUNT2" localSheetId="0" hidden="1">{#N/A,#N/A,FALSE,"Assessment";#N/A,#N/A,FALSE,"Staffing";#N/A,#N/A,FALSE,"Hires";#N/A,#N/A,FALSE,"Assumptions"}</definedName>
    <definedName name="COUNT2" hidden="1">{#N/A,#N/A,FALSE,"Assessment";#N/A,#N/A,FALSE,"Staffing";#N/A,#N/A,FALSE,"Hires";#N/A,#N/A,FALSE,"Assumptions"}</definedName>
    <definedName name="COUNTRY" localSheetId="0" hidden="1">{#N/A,#N/A,FALSE,"Assessment";#N/A,#N/A,FALSE,"Staffing";#N/A,#N/A,FALSE,"Hires";#N/A,#N/A,FALSE,"Assumptions"}</definedName>
    <definedName name="COUNTRY" hidden="1">{#N/A,#N/A,FALSE,"Assessment";#N/A,#N/A,FALSE,"Staffing";#N/A,#N/A,FALSE,"Hires";#N/A,#N/A,FALSE,"Assumptions"}</definedName>
    <definedName name="CP">#REF!</definedName>
    <definedName name="CP_Name" localSheetId="0">#REF!</definedName>
    <definedName name="CP_Name">#REF!</definedName>
    <definedName name="CQvsPY" localSheetId="0">'[152]vs BUD'!#REF!</definedName>
    <definedName name="CQvsPY">'[152]vs BUD'!#REF!</definedName>
    <definedName name="CreateTable" hidden="1">#N/A</definedName>
    <definedName name="_xlnm.Criteria" localSheetId="2">#REF!</definedName>
    <definedName name="_xlnm.Criteria" localSheetId="5">#REF!</definedName>
    <definedName name="_xlnm.Criteria" localSheetId="4">#REF!</definedName>
    <definedName name="_xlnm.Criteria" localSheetId="0">#REF!</definedName>
    <definedName name="_xlnm.Criteria" localSheetId="8">#REF!</definedName>
    <definedName name="_xlnm.Criteria" localSheetId="6">#REF!</definedName>
    <definedName name="_xlnm.Criteria" localSheetId="7">#REF!</definedName>
    <definedName name="_xlnm.Criteria" localSheetId="10">#REF!</definedName>
    <definedName name="_xlnm.Criteria">#REF!</definedName>
    <definedName name="Crystal_2_1_WEBI_DataGrid" localSheetId="0" hidden="1">[153]Data!#REF!</definedName>
    <definedName name="Crystal_2_1_WEBI_DataGrid" hidden="1">[153]Data!#REF!</definedName>
    <definedName name="Crystal_2_1_WEBI_HHeading" localSheetId="0" hidden="1">[153]Data!#REF!</definedName>
    <definedName name="Crystal_2_1_WEBI_HHeading" hidden="1">[153]Data!#REF!</definedName>
    <definedName name="Crystal_2_1_WEBI_Table" localSheetId="0" hidden="1">[153]Data!#REF!</definedName>
    <definedName name="Crystal_2_1_WEBI_Table" hidden="1">[153]Data!#REF!</definedName>
    <definedName name="CS" localSheetId="0">#REF!</definedName>
    <definedName name="CS">#REF!</definedName>
    <definedName name="csDesignMode">1</definedName>
    <definedName name="CSN" localSheetId="0">[154]eliminations!#REF!</definedName>
    <definedName name="CSN">[154]eliminations!#REF!</definedName>
    <definedName name="CT_Charge" localSheetId="0">#REF!</definedName>
    <definedName name="CT_Charge">#REF!</definedName>
    <definedName name="CT_Count" localSheetId="0">#REF!</definedName>
    <definedName name="CT_Count">#REF!</definedName>
    <definedName name="CT_Price" localSheetId="0">#REF!</definedName>
    <definedName name="CT_Price">#REF!</definedName>
    <definedName name="CT_Season" localSheetId="0">#REF!</definedName>
    <definedName name="CT_Season">#REF!</definedName>
    <definedName name="Cube">[120]Sheet3!$C$101</definedName>
    <definedName name="CurA" localSheetId="0">#REF!</definedName>
    <definedName name="CurA">#REF!</definedName>
    <definedName name="CURFCST" localSheetId="0">#REF!</definedName>
    <definedName name="CURFCST">#REF!</definedName>
    <definedName name="CURMTHPGP" localSheetId="0">#REF!</definedName>
    <definedName name="CURMTHPGP">#REF!</definedName>
    <definedName name="curr_mth_act" localSheetId="0">#REF!</definedName>
    <definedName name="curr_mth_act">#REF!</definedName>
    <definedName name="curr_mth_fcst" localSheetId="0">#REF!</definedName>
    <definedName name="curr_mth_fcst">#REF!</definedName>
    <definedName name="curr_mth_pgp" localSheetId="0">#REF!</definedName>
    <definedName name="curr_mth_pgp">#REF!</definedName>
    <definedName name="curr_qtr_act" localSheetId="0">#REF!</definedName>
    <definedName name="curr_qtr_act">#REF!</definedName>
    <definedName name="curr_qtr_fcst" localSheetId="0">#REF!</definedName>
    <definedName name="curr_qtr_fcst">#REF!</definedName>
    <definedName name="curr_qtr_pgp" localSheetId="0">#REF!</definedName>
    <definedName name="curr_qtr_pgp">#REF!</definedName>
    <definedName name="curr_yr_act" localSheetId="0">#REF!</definedName>
    <definedName name="curr_yr_act">#REF!</definedName>
    <definedName name="curr_yr_fcst" localSheetId="0">#REF!</definedName>
    <definedName name="curr_yr_fcst">#REF!</definedName>
    <definedName name="curr_yr_pgp" localSheetId="0">#REF!</definedName>
    <definedName name="curr_yr_pgp">#REF!</definedName>
    <definedName name="Currency" localSheetId="0">#REF!</definedName>
    <definedName name="Currency">#REF!</definedName>
    <definedName name="Currency1" localSheetId="0">[113]Instructions!#REF!</definedName>
    <definedName name="Currency1">[113]Instructions!#REF!</definedName>
    <definedName name="Currency10" localSheetId="0">[113]Instructions!#REF!</definedName>
    <definedName name="Currency10">[113]Instructions!#REF!</definedName>
    <definedName name="Currency2" localSheetId="0">[113]Instructions!#REF!</definedName>
    <definedName name="Currency2">[113]Instructions!#REF!</definedName>
    <definedName name="Currency3" localSheetId="0">[113]Instructions!#REF!</definedName>
    <definedName name="Currency3">[113]Instructions!#REF!</definedName>
    <definedName name="Currency4" localSheetId="0">[113]Instructions!#REF!</definedName>
    <definedName name="Currency4">[113]Instructions!#REF!</definedName>
    <definedName name="Currency5">[113]Instructions!#REF!</definedName>
    <definedName name="Currency6">[113]Instructions!#REF!</definedName>
    <definedName name="Currency7">[113]Instructions!#REF!</definedName>
    <definedName name="Currency8">[113]Instructions!#REF!</definedName>
    <definedName name="Currency9">[113]Instructions!#REF!</definedName>
    <definedName name="CurrencyCreate">[113]Instructions!#REF!</definedName>
    <definedName name="CurrencyList">[113]Instructions!#REF!</definedName>
    <definedName name="CURRENT_RANGE" localSheetId="0">#REF!</definedName>
    <definedName name="CURRENT_RANGE">#REF!</definedName>
    <definedName name="currentassets" localSheetId="0">#REF!</definedName>
    <definedName name="currentassets">#REF!</definedName>
    <definedName name="CurrentEntity" localSheetId="0">#REF!</definedName>
    <definedName name="CurrentEntity">#REF!</definedName>
    <definedName name="CurrentHeadEnd" localSheetId="0">#REF!</definedName>
    <definedName name="CurrentHeadEnd">#REF!</definedName>
    <definedName name="currentliab" localSheetId="0">#REF!</definedName>
    <definedName name="currentliab">#REF!</definedName>
    <definedName name="CurrentMonth">[155]Input!$S$111</definedName>
    <definedName name="CurrentMonthYTD" localSheetId="0">#REF!</definedName>
    <definedName name="CurrentMonthYTD">#REF!</definedName>
    <definedName name="CurrentYear" localSheetId="0">#REF!</definedName>
    <definedName name="CurrentYear">#REF!</definedName>
    <definedName name="CurrentYearMTD" localSheetId="0">#REF!</definedName>
    <definedName name="CurrentYearMTD">#REF!</definedName>
    <definedName name="CurrentYearQTD" localSheetId="0">#REF!</definedName>
    <definedName name="CurrentYearQTD">#REF!</definedName>
    <definedName name="CurrentYearYTD" localSheetId="0">#REF!</definedName>
    <definedName name="CurrentYearYTD">#REF!</definedName>
    <definedName name="CURRQTRFCST" localSheetId="0">#REF!</definedName>
    <definedName name="CURRQTRFCST">#REF!</definedName>
    <definedName name="CURRQTRPGP" localSheetId="0">#REF!</definedName>
    <definedName name="CURRQTRPGP">#REF!</definedName>
    <definedName name="CurrWeek">[156]v_headers!$B$1</definedName>
    <definedName name="CurrYear">[157]Initialize!$B$6</definedName>
    <definedName name="curse" localSheetId="0" hidden="1">#REF!</definedName>
    <definedName name="curse" hidden="1">#REF!</definedName>
    <definedName name="CurT" localSheetId="0">#REF!</definedName>
    <definedName name="CurT">#REF!</definedName>
    <definedName name="CustomChart">#N/A</definedName>
    <definedName name="cvb" localSheetId="0" hidden="1">{#N/A,#N/A,FALSE,"Cover";#N/A,#N/A,FALSE,"Profits";#N/A,#N/A,FALSE,"ABS";#N/A,#N/A,FALSE,"TFLE Detail";#N/A,#N/A,FALSE,"TFLE Walk";#N/A,#N/A,FALSE,"Variable Cost";#N/A,#N/A,FALSE,"V.C. Walk"}</definedName>
    <definedName name="cvb" hidden="1">{#N/A,#N/A,FALSE,"Cover";#N/A,#N/A,FALSE,"Profits";#N/A,#N/A,FALSE,"ABS";#N/A,#N/A,FALSE,"TFLE Detail";#N/A,#N/A,FALSE,"TFLE Walk";#N/A,#N/A,FALSE,"Variable Cost";#N/A,#N/A,FALSE,"V.C. Walk"}</definedName>
    <definedName name="cvb_1" localSheetId="0" hidden="1">{#N/A,#N/A,FALSE,"Cover";#N/A,#N/A,FALSE,"Profits";#N/A,#N/A,FALSE,"ABS";#N/A,#N/A,FALSE,"TFLE Detail";#N/A,#N/A,FALSE,"TFLE Walk";#N/A,#N/A,FALSE,"Variable Cost";#N/A,#N/A,FALSE,"V.C. Walk"}</definedName>
    <definedName name="cvb_1" hidden="1">{#N/A,#N/A,FALSE,"Cover";#N/A,#N/A,FALSE,"Profits";#N/A,#N/A,FALSE,"ABS";#N/A,#N/A,FALSE,"TFLE Detail";#N/A,#N/A,FALSE,"TFLE Walk";#N/A,#N/A,FALSE,"Variable Cost";#N/A,#N/A,FALSE,"V.C. Walk"}</definedName>
    <definedName name="cvb_2" localSheetId="0" hidden="1">{#N/A,#N/A,FALSE,"Cover";#N/A,#N/A,FALSE,"Profits";#N/A,#N/A,FALSE,"ABS";#N/A,#N/A,FALSE,"TFLE Detail";#N/A,#N/A,FALSE,"TFLE Walk";#N/A,#N/A,FALSE,"Variable Cost";#N/A,#N/A,FALSE,"V.C. Walk"}</definedName>
    <definedName name="cvb_2" hidden="1">{#N/A,#N/A,FALSE,"Cover";#N/A,#N/A,FALSE,"Profits";#N/A,#N/A,FALSE,"ABS";#N/A,#N/A,FALSE,"TFLE Detail";#N/A,#N/A,FALSE,"TFLE Walk";#N/A,#N/A,FALSE,"Variable Cost";#N/A,#N/A,FALSE,"V.C. Walk"}</definedName>
    <definedName name="Cwvu.GREY_ALL." hidden="1">#REF!</definedName>
    <definedName name="cxgxgfgfs" localSheetId="0" hidden="1">{#N/A,#N/A,FALSE,"Cashflow Analysis";#N/A,#N/A,FALSE,"Sensitivity Analysis";#N/A,#N/A,FALSE,"PV";#N/A,#N/A,FALSE,"Pro Forma"}</definedName>
    <definedName name="cxgxgfgfs" hidden="1">{#N/A,#N/A,FALSE,"Cashflow Analysis";#N/A,#N/A,FALSE,"Sensitivity Analysis";#N/A,#N/A,FALSE,"PV";#N/A,#N/A,FALSE,"Pro Forma"}</definedName>
    <definedName name="cxgxgfgfs.2" localSheetId="0" hidden="1">{#N/A,#N/A,FALSE,"Cashflow Analysis";#N/A,#N/A,FALSE,"Sensitivity Analysis";#N/A,#N/A,FALSE,"PV";#N/A,#N/A,FALSE,"Pro Forma"}</definedName>
    <definedName name="cxgxgfgfs.2" hidden="1">{#N/A,#N/A,FALSE,"Cashflow Analysis";#N/A,#N/A,FALSE,"Sensitivity Analysis";#N/A,#N/A,FALSE,"PV";#N/A,#N/A,FALSE,"Pro Forma"}</definedName>
    <definedName name="CY_Accounts_Receivable">#REF!</definedName>
    <definedName name="CY_Cash" localSheetId="0">#REF!</definedName>
    <definedName name="CY_Cash">#REF!</definedName>
    <definedName name="CY_Inc_Bef_Tax" localSheetId="0">#REF!</definedName>
    <definedName name="CY_Inc_Bef_Tax">#REF!</definedName>
    <definedName name="CY_Taxes" localSheetId="0">#REF!</definedName>
    <definedName name="CY_Taxes">#REF!</definedName>
    <definedName name="CY_TOTAL_CURR_ASSETS" localSheetId="0">#REF!</definedName>
    <definedName name="CY_TOTAL_CURR_ASSETS">#REF!</definedName>
    <definedName name="d" localSheetId="0">#REF!</definedName>
    <definedName name="d">#REF!</definedName>
    <definedName name="D1Type" localSheetId="4">#REF!</definedName>
    <definedName name="D1Type" localSheetId="0">#REF!</definedName>
    <definedName name="D1Type" localSheetId="8">#REF!</definedName>
    <definedName name="D1Type" localSheetId="6">#REF!</definedName>
    <definedName name="D1Type" localSheetId="7">#REF!</definedName>
    <definedName name="D1Type">#REF!</definedName>
    <definedName name="D2Type" localSheetId="4">#REF!</definedName>
    <definedName name="D2Type" localSheetId="0">#REF!</definedName>
    <definedName name="D2Type" localSheetId="8">#REF!</definedName>
    <definedName name="D2Type" localSheetId="6">#REF!</definedName>
    <definedName name="D2Type" localSheetId="7">#REF!</definedName>
    <definedName name="D2Type">#REF!</definedName>
    <definedName name="dad" localSheetId="0">#REF!</definedName>
    <definedName name="dad">#REF!</definedName>
    <definedName name="DAFAD" localSheetId="0"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afa">#REF!</definedName>
    <definedName name="Daily_Rate" localSheetId="2">'[158]Lease Sale'!#REF!</definedName>
    <definedName name="Daily_Rate">'[158]Lease Sale'!#REF!</definedName>
    <definedName name="dani" localSheetId="0">#REF!</definedName>
    <definedName name="dani">#REF!</definedName>
    <definedName name="dasf" localSheetId="0" hidden="1">{#N/A,#N/A,TRUE,"DCF Summary (2)";#N/A,#N/A,TRUE,"DCF Summary";#N/A,"Middle Case Drivers",TRUE,"DCF"}</definedName>
    <definedName name="dasf" hidden="1">{#N/A,#N/A,TRUE,"DCF Summary (2)";#N/A,#N/A,TRUE,"DCF Summary";#N/A,"Middle Case Drivers",TRUE,"DCF"}</definedName>
    <definedName name="Data">OFFSET([159]Data!$A$1,0,0,COUNTA([159]Data!A$1:A$65536),COUNTA([159]Data!$A1:$IV1))</definedName>
    <definedName name="Data.Dump" localSheetId="2" hidden="1">OFFSET([160]!Data.Top.Left,1,0)</definedName>
    <definedName name="Data.Dump" localSheetId="9" hidden="1">OFFSET([160]!Data.Top.Left,1,0)</definedName>
    <definedName name="Data.Dump" hidden="1">OFFSET([160]!Data.Top.Left,1,0)</definedName>
    <definedName name="DATA_01" localSheetId="0" hidden="1">#REF!</definedName>
    <definedName name="DATA_01" hidden="1">#REF!</definedName>
    <definedName name="DATA_02" localSheetId="0" hidden="1">#REF!</definedName>
    <definedName name="DATA_02" hidden="1">#REF!</definedName>
    <definedName name="DATA_03" localSheetId="0" hidden="1">#REF!</definedName>
    <definedName name="DATA_03" hidden="1">#REF!</definedName>
    <definedName name="DATA_04" localSheetId="0" hidden="1">#REF!</definedName>
    <definedName name="DATA_04" hidden="1">#REF!</definedName>
    <definedName name="DATA_05" localSheetId="0" hidden="1">#REF!</definedName>
    <definedName name="DATA_05" hidden="1">#REF!</definedName>
    <definedName name="DATA_06" localSheetId="0" hidden="1">'[161]Balloon Loan Amortization'!#REF!</definedName>
    <definedName name="DATA_06" hidden="1">'[161]Balloon Loan Amortization'!#REF!</definedName>
    <definedName name="DATA_07" localSheetId="0" hidden="1">#REF!</definedName>
    <definedName name="DATA_07" hidden="1">#REF!</definedName>
    <definedName name="DATA_08" localSheetId="0" hidden="1">#REF!</definedName>
    <definedName name="DATA_08" hidden="1">#REF!</definedName>
    <definedName name="DATA_09" localSheetId="0" hidden="1">#REF!</definedName>
    <definedName name="DATA_09" hidden="1">#REF!</definedName>
    <definedName name="DATA_10" localSheetId="0" hidden="1">#REF!</definedName>
    <definedName name="DATA_10" hidden="1">#REF!</definedName>
    <definedName name="DATA_11" localSheetId="0" hidden="1">#REF!</definedName>
    <definedName name="DATA_11" hidden="1">#REF!</definedName>
    <definedName name="data1" localSheetId="0">#REF!</definedName>
    <definedName name="data1">#REF!</definedName>
    <definedName name="data10" localSheetId="0">#REF!</definedName>
    <definedName name="data10">#REF!</definedName>
    <definedName name="data100" localSheetId="0">#REF!</definedName>
    <definedName name="data100">#REF!</definedName>
    <definedName name="data101" localSheetId="0">#REF!</definedName>
    <definedName name="data101">#REF!</definedName>
    <definedName name="data102" localSheetId="0">#REF!</definedName>
    <definedName name="data102">#REF!</definedName>
    <definedName name="data103" localSheetId="0">#REF!</definedName>
    <definedName name="data103">#REF!</definedName>
    <definedName name="data104" localSheetId="0">#REF!</definedName>
    <definedName name="data104">#REF!</definedName>
    <definedName name="data105" localSheetId="0">#REF!</definedName>
    <definedName name="data105">#REF!</definedName>
    <definedName name="data106" localSheetId="0">#REF!</definedName>
    <definedName name="data106">#REF!</definedName>
    <definedName name="data107" localSheetId="0">#REF!</definedName>
    <definedName name="data107">#REF!</definedName>
    <definedName name="data108" localSheetId="0">#REF!</definedName>
    <definedName name="data108">#REF!</definedName>
    <definedName name="data109" localSheetId="0">#REF!</definedName>
    <definedName name="data109">#REF!</definedName>
    <definedName name="data11" localSheetId="0">#REF!</definedName>
    <definedName name="data11">#REF!</definedName>
    <definedName name="data110" localSheetId="0">#REF!</definedName>
    <definedName name="data110">#REF!</definedName>
    <definedName name="data111" localSheetId="0">#REF!</definedName>
    <definedName name="data111">#REF!</definedName>
    <definedName name="data112" localSheetId="0">#REF!</definedName>
    <definedName name="data112">#REF!</definedName>
    <definedName name="data113" localSheetId="0">#REF!</definedName>
    <definedName name="data113">#REF!</definedName>
    <definedName name="data114" localSheetId="0">#REF!</definedName>
    <definedName name="data114">#REF!</definedName>
    <definedName name="data115" localSheetId="0">#REF!</definedName>
    <definedName name="data115">#REF!</definedName>
    <definedName name="data116" localSheetId="0">#REF!</definedName>
    <definedName name="data116">#REF!</definedName>
    <definedName name="data117" localSheetId="0">#REF!</definedName>
    <definedName name="data117">#REF!</definedName>
    <definedName name="data118" localSheetId="0">#REF!</definedName>
    <definedName name="data118">#REF!</definedName>
    <definedName name="data119" localSheetId="0">#REF!</definedName>
    <definedName name="data119">#REF!</definedName>
    <definedName name="data12" localSheetId="0">#REF!</definedName>
    <definedName name="data12">#REF!</definedName>
    <definedName name="data120" localSheetId="0">#REF!</definedName>
    <definedName name="data120">#REF!</definedName>
    <definedName name="data121" localSheetId="0">#REF!</definedName>
    <definedName name="data121">#REF!</definedName>
    <definedName name="data122" localSheetId="0">#REF!</definedName>
    <definedName name="data122">#REF!</definedName>
    <definedName name="data123" localSheetId="0">#REF!</definedName>
    <definedName name="data123">#REF!</definedName>
    <definedName name="data124" localSheetId="0">#REF!</definedName>
    <definedName name="data124">#REF!</definedName>
    <definedName name="data125" localSheetId="0">#REF!</definedName>
    <definedName name="data125">#REF!</definedName>
    <definedName name="data126" localSheetId="0">#REF!</definedName>
    <definedName name="data126">#REF!</definedName>
    <definedName name="data127" localSheetId="0">#REF!</definedName>
    <definedName name="data127">#REF!</definedName>
    <definedName name="data128" localSheetId="0">#REF!</definedName>
    <definedName name="data128">#REF!</definedName>
    <definedName name="data129" localSheetId="0">#REF!</definedName>
    <definedName name="data129">#REF!</definedName>
    <definedName name="data13" localSheetId="0">#REF!</definedName>
    <definedName name="data13">#REF!</definedName>
    <definedName name="data130" localSheetId="0">#REF!</definedName>
    <definedName name="data130">#REF!</definedName>
    <definedName name="data131" localSheetId="0">#REF!</definedName>
    <definedName name="data131">#REF!</definedName>
    <definedName name="data132" localSheetId="0">#REF!</definedName>
    <definedName name="data132">#REF!</definedName>
    <definedName name="data133" localSheetId="0">#REF!</definedName>
    <definedName name="data133">#REF!</definedName>
    <definedName name="data134" localSheetId="0">#REF!</definedName>
    <definedName name="data134">#REF!</definedName>
    <definedName name="data135" localSheetId="0">#REF!</definedName>
    <definedName name="data135">#REF!</definedName>
    <definedName name="data136" localSheetId="0">#REF!</definedName>
    <definedName name="data136">#REF!</definedName>
    <definedName name="data137" localSheetId="0">#REF!</definedName>
    <definedName name="data137">#REF!</definedName>
    <definedName name="data138" localSheetId="0">#REF!</definedName>
    <definedName name="data138">#REF!</definedName>
    <definedName name="data139" localSheetId="0">#REF!</definedName>
    <definedName name="data139">#REF!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71" localSheetId="0">#REF!</definedName>
    <definedName name="data71">#REF!</definedName>
    <definedName name="data72" localSheetId="0">#REF!</definedName>
    <definedName name="data72">#REF!</definedName>
    <definedName name="data73" localSheetId="0">#REF!</definedName>
    <definedName name="data73">#REF!</definedName>
    <definedName name="data74" localSheetId="0">#REF!</definedName>
    <definedName name="data74">#REF!</definedName>
    <definedName name="data75" localSheetId="0">#REF!</definedName>
    <definedName name="data75">#REF!</definedName>
    <definedName name="data76" localSheetId="0">#REF!</definedName>
    <definedName name="data76">#REF!</definedName>
    <definedName name="data77" localSheetId="0">#REF!</definedName>
    <definedName name="data77">#REF!</definedName>
    <definedName name="data78" localSheetId="0">#REF!</definedName>
    <definedName name="data78">#REF!</definedName>
    <definedName name="data79" localSheetId="0">#REF!</definedName>
    <definedName name="data79">#REF!</definedName>
    <definedName name="data8" localSheetId="0">#REF!</definedName>
    <definedName name="data8">#REF!</definedName>
    <definedName name="data80" localSheetId="0">#REF!</definedName>
    <definedName name="data80">#REF!</definedName>
    <definedName name="data81" localSheetId="0">#REF!</definedName>
    <definedName name="data81">#REF!</definedName>
    <definedName name="data82" localSheetId="0">#REF!</definedName>
    <definedName name="data82">#REF!</definedName>
    <definedName name="data83" localSheetId="0">#REF!</definedName>
    <definedName name="data83">#REF!</definedName>
    <definedName name="data84" localSheetId="0">#REF!</definedName>
    <definedName name="data84">#REF!</definedName>
    <definedName name="data85" localSheetId="0">#REF!</definedName>
    <definedName name="data85">#REF!</definedName>
    <definedName name="data86" localSheetId="0">#REF!</definedName>
    <definedName name="data86">#REF!</definedName>
    <definedName name="data87" localSheetId="0">#REF!</definedName>
    <definedName name="data87">#REF!</definedName>
    <definedName name="data88" localSheetId="0">#REF!</definedName>
    <definedName name="data88">#REF!</definedName>
    <definedName name="data89" localSheetId="0">#REF!</definedName>
    <definedName name="data89">#REF!</definedName>
    <definedName name="data9" localSheetId="0">#REF!</definedName>
    <definedName name="data9">#REF!</definedName>
    <definedName name="data90" localSheetId="0">#REF!</definedName>
    <definedName name="data90">#REF!</definedName>
    <definedName name="data91" localSheetId="0">#REF!</definedName>
    <definedName name="data91">#REF!</definedName>
    <definedName name="data92" localSheetId="0">#REF!</definedName>
    <definedName name="data92">#REF!</definedName>
    <definedName name="data93" localSheetId="0">#REF!</definedName>
    <definedName name="data93">#REF!</definedName>
    <definedName name="data94" localSheetId="0">#REF!</definedName>
    <definedName name="data94">#REF!</definedName>
    <definedName name="data95" localSheetId="0">#REF!</definedName>
    <definedName name="data95">#REF!</definedName>
    <definedName name="data96" localSheetId="0">#REF!</definedName>
    <definedName name="data96">#REF!</definedName>
    <definedName name="data97" localSheetId="0">#REF!</definedName>
    <definedName name="data97">#REF!</definedName>
    <definedName name="data98" localSheetId="0">#REF!</definedName>
    <definedName name="data98">#REF!</definedName>
    <definedName name="data99" localSheetId="0">#REF!</definedName>
    <definedName name="data99">#REF!</definedName>
    <definedName name="_xlnm.Database" localSheetId="2">#REF!</definedName>
    <definedName name="_xlnm.Database" localSheetId="5">#REF!</definedName>
    <definedName name="_xlnm.Database" localSheetId="4">#REF!</definedName>
    <definedName name="_xlnm.Database" localSheetId="0">#REF!</definedName>
    <definedName name="_xlnm.Database" localSheetId="8">#REF!</definedName>
    <definedName name="_xlnm.Database" localSheetId="6">#REF!</definedName>
    <definedName name="_xlnm.Database" localSheetId="7">#REF!</definedName>
    <definedName name="_xlnm.Database" localSheetId="10">#REF!</definedName>
    <definedName name="_xlnm.Database">#REF!</definedName>
    <definedName name="Database.File" localSheetId="0" hidden="1">#REF!</definedName>
    <definedName name="Database.File" hidden="1">#REF!</definedName>
    <definedName name="database2">[162]Detail!$A$1:$C$174</definedName>
    <definedName name="datadownfour" localSheetId="0" hidden="1">#REF!</definedName>
    <definedName name="datadownfour" hidden="1">#REF!</definedName>
    <definedName name="datadownone" localSheetId="0" hidden="1">#REF!</definedName>
    <definedName name="datadownone" hidden="1">#REF!</definedName>
    <definedName name="datadownthree" localSheetId="0" hidden="1">#REF!</definedName>
    <definedName name="datadownthree" hidden="1">#REF!</definedName>
    <definedName name="datadowntwo" localSheetId="0" hidden="1">#REF!</definedName>
    <definedName name="datadowntwo" hidden="1">#REF!</definedName>
    <definedName name="DataRange1002" localSheetId="0">#REF!</definedName>
    <definedName name="DataRange1002">#REF!</definedName>
    <definedName name="Dataset1" localSheetId="0">'[163]Prov IS'!#REF!</definedName>
    <definedName name="Dataset1">'[163]Prov IS'!#REF!</definedName>
    <definedName name="Dataset2" localSheetId="0">'[163]Prov IS'!#REF!</definedName>
    <definedName name="Dataset2">'[163]Prov IS'!#REF!</definedName>
    <definedName name="DATASOURCE" localSheetId="0">#REF!</definedName>
    <definedName name="DATASOURCE">#REF!</definedName>
    <definedName name="DATASOURCE2" localSheetId="0">#REF!</definedName>
    <definedName name="DATASOURCE2">#REF!</definedName>
    <definedName name="datatoggle" localSheetId="0" hidden="1">#REF!</definedName>
    <definedName name="datatoggle" hidden="1">#REF!</definedName>
    <definedName name="datatoggletwo" localSheetId="0" hidden="1">#REF!</definedName>
    <definedName name="datatoggletwo" hidden="1">#REF!</definedName>
    <definedName name="DataValDate" localSheetId="0" hidden="1">#REF!</definedName>
    <definedName name="DataValDate" hidden="1">#REF!</definedName>
    <definedName name="datavaldate2" localSheetId="0" hidden="1">#REF!</definedName>
    <definedName name="datavaldate2" hidden="1">#REF!</definedName>
    <definedName name="datavaldate3" localSheetId="0" hidden="1">#REF!</definedName>
    <definedName name="datavaldate3" hidden="1">#REF!</definedName>
    <definedName name="date" localSheetId="2">'[164]strat buyers'!$D$4</definedName>
    <definedName name="Date" localSheetId="4">#REF!</definedName>
    <definedName name="Date" localSheetId="0">#REF!</definedName>
    <definedName name="Date" localSheetId="8">#REF!</definedName>
    <definedName name="Date" localSheetId="6">#REF!</definedName>
    <definedName name="Date" localSheetId="7">#REF!</definedName>
    <definedName name="Date">#REF!</definedName>
    <definedName name="date_title" localSheetId="0">#REF!</definedName>
    <definedName name="date_title">#REF!</definedName>
    <definedName name="date2">[165]CONTROL!$G$1</definedName>
    <definedName name="DateRangePrice" hidden="1">#N/A</definedName>
    <definedName name="DateRangePriceMain" hidden="1">[166]Sheet2!$G$1:$G$65536</definedName>
    <definedName name="david"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yRails" localSheetId="0">StartDateWindow+ROW('[167]Project Timeline'!$3:$10)-1</definedName>
    <definedName name="DayRails">StartDateWindow+ROW('[167]Project Timeline'!$3:$10)-1</definedName>
    <definedName name="days" localSheetId="0">#REF!</definedName>
    <definedName name="days">#REF!</definedName>
    <definedName name="dbmcop" localSheetId="0">#REF!</definedName>
    <definedName name="dbmcop">#REF!</definedName>
    <definedName name="DBNAME1">[137]CRITERIA1!$B$39</definedName>
    <definedName name="DCF" localSheetId="0"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d"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d" localSheetId="0" hidden="1">{#N/A,#N/A,FALSE,"Statement of Ops";#N/A,#N/A,FALSE,"Trend Ops"}</definedName>
    <definedName name="ddd" hidden="1">{#N/A,#N/A,FALSE,"Statement of Ops";#N/A,#N/A,FALSE,"Trend Ops"}</definedName>
    <definedName name="DDDD" localSheetId="2">#REF!</definedName>
    <definedName name="DDDD" localSheetId="0">#REF!</definedName>
    <definedName name="DDDD">#REF!</definedName>
    <definedName name="ddddd" localSheetId="0" hidden="1">{#N/A,#N/A,FALSE,"Statement of Ops";#N/A,#N/A,FALSE,"Trend Ops"}</definedName>
    <definedName name="ddddd" hidden="1">{#N/A,#N/A,FALSE,"Statement of Ops";#N/A,#N/A,FALSE,"Trend Ops"}</definedName>
    <definedName name="dddddd" localSheetId="0" hidden="1">{#N/A,#N/A,FALSE,"Assessment";#N/A,#N/A,FALSE,"Staffing";#N/A,#N/A,FALSE,"Hires";#N/A,#N/A,FALSE,"Assumptions"}</definedName>
    <definedName name="dddddd" hidden="1">{#N/A,#N/A,FALSE,"Assessment";#N/A,#N/A,FALSE,"Staffing";#N/A,#N/A,FALSE,"Hires";#N/A,#N/A,FALSE,"Assumptions"}</definedName>
    <definedName name="ddddddd" hidden="1">#REF!</definedName>
    <definedName name="dddr" localSheetId="0" hidden="1">{#N/A,#N/A,FALSE,"Sheet1"}</definedName>
    <definedName name="dddr" hidden="1">{#N/A,#N/A,FALSE,"Sheet1"}</definedName>
    <definedName name="DDList" localSheetId="0" hidden="1">OFFSET(DDListBegin,0,0,COUNTA([91]General!$AA$1:$AA$65536)-1,2)</definedName>
    <definedName name="DDList" hidden="1">OFFSET(DDListBegin,0,0,COUNTA([91]General!$AA$1:$AA$65536)-1,2)</definedName>
    <definedName name="DDListBegin" hidden="1">[91]General!$AA$2</definedName>
    <definedName name="DDMaster" localSheetId="0" hidden="1">OFFSET(DDMasterListBegin,0,0,COUNTA([91]General!$AG$1:$AG$65536)-1,6)</definedName>
    <definedName name="DDMaster" hidden="1">OFFSET(DDMasterListBegin,0,0,COUNTA([91]General!$AG$1:$AG$65536)-1,6)</definedName>
    <definedName name="DDMasterListBegin" hidden="1">[91]General!$AG$2</definedName>
    <definedName name="ddsds" localSheetId="0" hidden="1">{#N/A,#N/A,FALSE,"Sheet1"}</definedName>
    <definedName name="ddsds" hidden="1">{#N/A,#N/A,FALSE,"Sheet1"}</definedName>
    <definedName name="de" localSheetId="0" hidden="1">{#N/A,#N/A,FALSE,"Assessment";#N/A,#N/A,FALSE,"Staffing";#N/A,#N/A,FALSE,"Hires";#N/A,#N/A,FALSE,"Assumptions"}</definedName>
    <definedName name="de" hidden="1">{#N/A,#N/A,FALSE,"Assessment";#N/A,#N/A,FALSE,"Staffing";#N/A,#N/A,FALSE,"Hires";#N/A,#N/A,FALSE,"Assumptions"}</definedName>
    <definedName name="Deal">#REF!</definedName>
    <definedName name="debtpref" localSheetId="0" hidden="1">#REF!</definedName>
    <definedName name="debtpref" hidden="1">#REF!</definedName>
    <definedName name="debtsum1" localSheetId="0">#REF!</definedName>
    <definedName name="debtsum1">#REF!</definedName>
    <definedName name="debtsum2" localSheetId="0">#REF!</definedName>
    <definedName name="debtsum2">#REF!</definedName>
    <definedName name="Dec">[120]Sheet3!$M$97</definedName>
    <definedName name="Dec05vsDec06summary" localSheetId="0">#REF!</definedName>
    <definedName name="Dec05vsDec06summary">#REF!</definedName>
    <definedName name="DecBriteLots" localSheetId="0">#REF!</definedName>
    <definedName name="DecBriteLots">#REF!</definedName>
    <definedName name="December" localSheetId="0">'[168]Compare Perp. Balances'!#REF!</definedName>
    <definedName name="December">'[168]Compare Perp. Balances'!#REF!</definedName>
    <definedName name="DecLots">'[168]Compare Perp. Balances'!#REF!</definedName>
    <definedName name="DecTag" localSheetId="0">#REF!</definedName>
    <definedName name="DecTag">#REF!</definedName>
    <definedName name="DEFAULT_LEDBOM_GP" localSheetId="8">'[141]LED BOM'!$K$3</definedName>
    <definedName name="DEFAULT_LEDBOM_GP" localSheetId="6">'[141]LED BOM'!$K$3</definedName>
    <definedName name="DEFAULT_LEDBOM_GP" localSheetId="7">'[141]LED BOM'!$K$3</definedName>
    <definedName name="DEFAULT_LEDBOM_GP">'[142]LED BOM'!$K$3</definedName>
    <definedName name="DEL" localSheetId="0"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ete" localSheetId="0" hidden="1">{"'TRXAllergyVolume'!$A$1:$I$47"}</definedName>
    <definedName name="delete" hidden="1">{"'TRXAllergyVolume'!$A$1:$I$47"}</definedName>
    <definedName name="delete1" localSheetId="0" hidden="1">{#N/A,#N/A,FALSE,"VOLUMES";#N/A,#N/A,FALSE,"REVENUES";#N/A,#N/A,FALSE,"VALUATION"}</definedName>
    <definedName name="delete1" hidden="1">{#N/A,#N/A,FALSE,"VOLUMES";#N/A,#N/A,FALSE,"REVENUES";#N/A,#N/A,FALSE,"VALUATION"}</definedName>
    <definedName name="DeleteRange" hidden="1">#N/A</definedName>
    <definedName name="DeleteTable" hidden="1">#N/A</definedName>
    <definedName name="deletme1" localSheetId="0" hidden="1">{"Fiesta Facer Page",#N/A,FALSE,"Q_C_S";"Fiesta Main Page",#N/A,FALSE,"V_L";"Fiesta 95BP Struct",#N/A,FALSE,"StructBP";"Fiesta Post 95BP Struct",#N/A,FALSE,"AdjStructBP"}</definedName>
    <definedName name="deletme1" hidden="1">{"Fiesta Facer Page",#N/A,FALSE,"Q_C_S";"Fiesta Main Page",#N/A,FALSE,"V_L";"Fiesta 95BP Struct",#N/A,FALSE,"StructBP";"Fiesta Post 95BP Struct",#N/A,FALSE,"AdjStructBP"}</definedName>
    <definedName name="deletme1_1" localSheetId="0" hidden="1">{"Fiesta Facer Page",#N/A,FALSE,"Q_C_S";"Fiesta Main Page",#N/A,FALSE,"V_L";"Fiesta 95BP Struct",#N/A,FALSE,"StructBP";"Fiesta Post 95BP Struct",#N/A,FALSE,"AdjStructBP"}</definedName>
    <definedName name="deletme1_1" hidden="1">{"Fiesta Facer Page",#N/A,FALSE,"Q_C_S";"Fiesta Main Page",#N/A,FALSE,"V_L";"Fiesta 95BP Struct",#N/A,FALSE,"StructBP";"Fiesta Post 95BP Struct",#N/A,FALSE,"AdjStructBP"}</definedName>
    <definedName name="deletme1_2" localSheetId="0" hidden="1">{"Fiesta Facer Page",#N/A,FALSE,"Q_C_S";"Fiesta Main Page",#N/A,FALSE,"V_L";"Fiesta 95BP Struct",#N/A,FALSE,"StructBP";"Fiesta Post 95BP Struct",#N/A,FALSE,"AdjStructBP"}</definedName>
    <definedName name="deletme1_2" hidden="1">{"Fiesta Facer Page",#N/A,FALSE,"Q_C_S";"Fiesta Main Page",#N/A,FALSE,"V_L";"Fiesta 95BP Struct",#N/A,FALSE,"StructBP";"Fiesta Post 95BP Struct",#N/A,FALSE,"AdjStructBP"}</definedName>
    <definedName name="deletme2" localSheetId="0" hidden="1">{"avrev",#N/A,FALSE,"AVREV";"rates",#N/A,FALSE,"AVREV"}</definedName>
    <definedName name="deletme2" hidden="1">{"avrev",#N/A,FALSE,"AVREV";"rates",#N/A,FALSE,"AVREV"}</definedName>
    <definedName name="deletme2_1" localSheetId="0" hidden="1">{"avrev",#N/A,FALSE,"AVREV";"rates",#N/A,FALSE,"AVREV"}</definedName>
    <definedName name="deletme2_1" hidden="1">{"avrev",#N/A,FALSE,"AVREV";"rates",#N/A,FALSE,"AVREV"}</definedName>
    <definedName name="deletme2_2" localSheetId="0" hidden="1">{"avrev",#N/A,FALSE,"AVREV";"rates",#N/A,FALSE,"AVREV"}</definedName>
    <definedName name="deletme2_2" hidden="1">{"avrev",#N/A,FALSE,"AVREV";"rates",#N/A,FALSE,"AVREV"}</definedName>
    <definedName name="deletme3" localSheetId="0" hidden="1">{"Revenue",#N/A,FALSE,"Series";"Ecprofit",#N/A,FALSE,"Series"}</definedName>
    <definedName name="deletme3" hidden="1">{"Revenue",#N/A,FALSE,"Series";"Ecprofit",#N/A,FALSE,"Series"}</definedName>
    <definedName name="deletme3_1" localSheetId="0" hidden="1">{"Revenue",#N/A,FALSE,"Series";"Ecprofit",#N/A,FALSE,"Series"}</definedName>
    <definedName name="deletme3_1" hidden="1">{"Revenue",#N/A,FALSE,"Series";"Ecprofit",#N/A,FALSE,"Series"}</definedName>
    <definedName name="deletme3_2" localSheetId="0" hidden="1">{"Revenue",#N/A,FALSE,"Series";"Ecprofit",#N/A,FALSE,"Series"}</definedName>
    <definedName name="deletme3_2" hidden="1">{"Revenue",#N/A,FALSE,"Series";"Ecprofit",#N/A,FALSE,"Series"}</definedName>
    <definedName name="delilah"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nomination" hidden="1">1</definedName>
    <definedName name="Department">#REF!</definedName>
    <definedName name="DEPARTMENT_NUMBER">[135]References!$C$2:$C$60</definedName>
    <definedName name="Depr" localSheetId="0">#REF!</definedName>
    <definedName name="Depr">#REF!</definedName>
    <definedName name="Depr1" localSheetId="0">#REF!</definedName>
    <definedName name="Depr1">#REF!</definedName>
    <definedName name="DeprBudget" localSheetId="0">#REF!</definedName>
    <definedName name="DeprBudget">#REF!</definedName>
    <definedName name="depsch00" localSheetId="0" hidden="1">{"expltr",#N/A,FALSE,"Expense projects";"explgl",#N/A,FALSE,"Expense projects"}</definedName>
    <definedName name="depsch00" hidden="1">{"expltr",#N/A,FALSE,"Expense projects";"explgl",#N/A,FALSE,"Expense projects"}</definedName>
    <definedName name="DEPT">[48]Hidden!#REF!</definedName>
    <definedName name="dere" localSheetId="0" hidden="1">{#N/A,#N/A,FALSE,"Statement of Ops";#N/A,#N/A,FALSE,"Trend Ops"}</definedName>
    <definedName name="dere" hidden="1">{#N/A,#N/A,FALSE,"Statement of Ops";#N/A,#N/A,FALSE,"Trend Ops"}</definedName>
    <definedName name="Description" localSheetId="4">#REF!</definedName>
    <definedName name="Description" localSheetId="3">#REF!</definedName>
    <definedName name="Description" localSheetId="9">#REF!</definedName>
    <definedName name="Description" localSheetId="0">#REF!</definedName>
    <definedName name="Description" localSheetId="8">#REF!</definedName>
    <definedName name="Description" localSheetId="6">#REF!</definedName>
    <definedName name="Description" localSheetId="7">#REF!</definedName>
    <definedName name="Description">#REF!</definedName>
    <definedName name="DESIGN" localSheetId="2">[169]PACKDESIGN!#REF!</definedName>
    <definedName name="DESIGN" localSheetId="0">[169]PACKDESIGN!#REF!</definedName>
    <definedName name="DESIGN">[169]PACKDESIGN!#REF!</definedName>
    <definedName name="DETAILED" localSheetId="0">#REF!</definedName>
    <definedName name="DETAILED">#REF!</definedName>
    <definedName name="df" localSheetId="0" hidden="1">{#N/A,#N/A,FALSE,"Assessment";#N/A,#N/A,FALSE,"Staffing";#N/A,#N/A,FALSE,"Hires";#N/A,#N/A,FALSE,"Assumptions"}</definedName>
    <definedName name="df" hidden="1">{#N/A,#N/A,FALSE,"Assessment";#N/A,#N/A,FALSE,"Staffing";#N/A,#N/A,FALSE,"Hires";#N/A,#N/A,FALSE,"Assumptions"}</definedName>
    <definedName name="DF_GRID_1">#REF!</definedName>
    <definedName name="DF_NAVPANEL_13" localSheetId="0">#REF!</definedName>
    <definedName name="DF_NAVPANEL_13">#REF!</definedName>
    <definedName name="DF_NAVPANEL_18" localSheetId="0">#REF!</definedName>
    <definedName name="DF_NAVPANEL_18">#REF!</definedName>
    <definedName name="dfadf" localSheetId="0" hidden="1">{"report102",#N/A,FALSE,"102"}</definedName>
    <definedName name="dfadf" hidden="1">{"report102",#N/A,FALSE,"102"}</definedName>
    <definedName name="dfadsfasdf">#REF!</definedName>
    <definedName name="dfd" localSheetId="0" hidden="1">{"FCB_ALL",#N/A,FALSE,"FCB";"GREY_ALL",#N/A,FALSE,"GREY"}</definedName>
    <definedName name="dfd" hidden="1">{"FCB_ALL",#N/A,FALSE,"FCB";"GREY_ALL",#N/A,FALSE,"GREY"}</definedName>
    <definedName name="dfdas" localSheetId="0" hidden="1">{"FCB_ALL",#N/A,FALSE,"FCB";"GREY_ALL",#N/A,FALSE,"GREY"}</definedName>
    <definedName name="dfdas" hidden="1">{"FCB_ALL",#N/A,FALSE,"FCB";"GREY_ALL",#N/A,FALSE,"GREY"}</definedName>
    <definedName name="dfdfd" localSheetId="0" hidden="1">{#N/A,#N/A,FALSE,"Statement of Ops";#N/A,#N/A,FALSE,"Trend Ops"}</definedName>
    <definedName name="dfdfd" hidden="1">{#N/A,#N/A,FALSE,"Statement of Ops";#N/A,#N/A,FALSE,"Trend Ops"}</definedName>
    <definedName name="dfdfdfd" localSheetId="0" hidden="1">{"FCB_ALL",#N/A,FALSE,"FCB"}</definedName>
    <definedName name="dfdfdfd" hidden="1">{"FCB_ALL",#N/A,FALSE,"FCB"}</definedName>
    <definedName name="dfdfdfldsj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sfsdaf" localSheetId="0" hidden="1">{"avrev",#N/A,FALSE,"AVREV";"rates",#N/A,FALSE,"AVREV"}</definedName>
    <definedName name="dfdsfsdaf" hidden="1">{"avrev",#N/A,FALSE,"AVREV";"rates",#N/A,FALSE,"AVREV"}</definedName>
    <definedName name="dfdsfsdaf_1" localSheetId="0" hidden="1">{"avrev",#N/A,FALSE,"AVREV";"rates",#N/A,FALSE,"AVREV"}</definedName>
    <definedName name="dfdsfsdaf_1" hidden="1">{"avrev",#N/A,FALSE,"AVREV";"rates",#N/A,FALSE,"AVREV"}</definedName>
    <definedName name="dfdsfsdaf_2" localSheetId="0" hidden="1">{"avrev",#N/A,FALSE,"AVREV";"rates",#N/A,FALSE,"AVREV"}</definedName>
    <definedName name="dfdsfsdaf_2" hidden="1">{"avrev",#N/A,FALSE,"AVREV";"rates",#N/A,FALSE,"AVREV"}</definedName>
    <definedName name="dff">#REF!</definedName>
    <definedName name="dff_1" localSheetId="0" hidden="1">{#N/A,#N/A,FALSE,"Cover";#N/A,#N/A,FALSE,"Assumptions";#N/A,#N/A,FALSE,"Volumes";#N/A,#N/A,FALSE,"Pricing";#N/A,#N/A,FALSE,"TFLE Walk";#N/A,#N/A,FALSE,"Variable Cost";#N/A,#N/A,FALSE,"Sensitivity";#N/A,#N/A,FALSE,"Investment";#N/A,#N/A,FALSE,"Profitability"}</definedName>
    <definedName name="dff_1" hidden="1">{#N/A,#N/A,FALSE,"Cover";#N/A,#N/A,FALSE,"Assumptions";#N/A,#N/A,FALSE,"Volumes";#N/A,#N/A,FALSE,"Pricing";#N/A,#N/A,FALSE,"TFLE Walk";#N/A,#N/A,FALSE,"Variable Cost";#N/A,#N/A,FALSE,"Sensitivity";#N/A,#N/A,FALSE,"Investment";#N/A,#N/A,FALSE,"Profitability"}</definedName>
    <definedName name="dff_2" localSheetId="0" hidden="1">{#N/A,#N/A,FALSE,"Cover";#N/A,#N/A,FALSE,"Assumptions";#N/A,#N/A,FALSE,"Volumes";#N/A,#N/A,FALSE,"Pricing";#N/A,#N/A,FALSE,"TFLE Walk";#N/A,#N/A,FALSE,"Variable Cost";#N/A,#N/A,FALSE,"Sensitivity";#N/A,#N/A,FALSE,"Investment";#N/A,#N/A,FALSE,"Profitability"}</definedName>
    <definedName name="dff_2" hidden="1">{#N/A,#N/A,FALSE,"Cover";#N/A,#N/A,FALSE,"Assumptions";#N/A,#N/A,FALSE,"Volumes";#N/A,#N/A,FALSE,"Pricing";#N/A,#N/A,FALSE,"TFLE Walk";#N/A,#N/A,FALSE,"Variable Cost";#N/A,#N/A,FALSE,"Sensitivity";#N/A,#N/A,FALSE,"Investment";#N/A,#N/A,FALSE,"Profitability"}</definedName>
    <definedName name="dfgd" localSheetId="0" hidden="1">{#N/A,#N/A,FALSE,"Cashflow Analysis";#N/A,#N/A,FALSE,"Sensitivity Analysis";#N/A,#N/A,FALSE,"PV";#N/A,#N/A,FALSE,"Pro Forma"}</definedName>
    <definedName name="dfgd" hidden="1">{#N/A,#N/A,FALSE,"Cashflow Analysis";#N/A,#N/A,FALSE,"Sensitivity Analysis";#N/A,#N/A,FALSE,"PV";#N/A,#N/A,FALSE,"Pro Forma"}</definedName>
    <definedName name="dfgdfgd">'[170]comps (2)'!$CT$2</definedName>
    <definedName name="dfgds" hidden="1">38922.8233796296</definedName>
    <definedName name="dfghdfg">[171]Average!$F$97</definedName>
    <definedName name="dfghdfh">[171]Average!$G$97</definedName>
    <definedName name="dfhgdfg">[171]Average!$E$97</definedName>
    <definedName name="dflt1" localSheetId="0">#REF!</definedName>
    <definedName name="dflt1">#REF!</definedName>
    <definedName name="dflt2" localSheetId="0">#REF!</definedName>
    <definedName name="dflt2">#REF!</definedName>
    <definedName name="dflt3" localSheetId="0">#REF!</definedName>
    <definedName name="dflt3">#REF!</definedName>
    <definedName name="dflt4" localSheetId="0">#REF!</definedName>
    <definedName name="dflt4">#REF!</definedName>
    <definedName name="dflt5" localSheetId="0">#REF!</definedName>
    <definedName name="dflt5">#REF!</definedName>
    <definedName name="dflt6" localSheetId="0">#REF!</definedName>
    <definedName name="dflt6">#REF!</definedName>
    <definedName name="dflt7" localSheetId="0">#REF!</definedName>
    <definedName name="dflt7">#REF!</definedName>
    <definedName name="dfs" localSheetId="0" hidden="1">#REF!</definedName>
    <definedName name="dfs" hidden="1">#REF!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lk">#N/A</definedName>
    <definedName name="dfsdf" localSheetId="0" hidden="1">{#N/A,#N/A,FALSE,"Statement of Ops";#N/A,#N/A,FALSE,"Trend Ops"}</definedName>
    <definedName name="dfsdf" hidden="1">{#N/A,#N/A,FALSE,"Statement of Ops";#N/A,#N/A,FALSE,"Trend Ops"}</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 localSheetId="0" hidden="1">{"Area1",#N/A,FALSE,"OREWACC";"Area2",#N/A,FALSE,"OREWACC"}</definedName>
    <definedName name="dg" hidden="1">{"Area1",#N/A,FALSE,"OREWACC";"Area2",#N/A,FALSE,"OREWACC"}</definedName>
    <definedName name="dga" localSheetId="0" hidden="1">{#N/A,#N/A,FALSE,"$170M Cash";#N/A,#N/A,FALSE,"$250M Cash";#N/A,#N/A,FALSE,"$325M Cash"}</definedName>
    <definedName name="dga" hidden="1">{#N/A,#N/A,FALSE,"$170M Cash";#N/A,#N/A,FALSE,"$250M Cash";#N/A,#N/A,FALSE,"$325M Cash"}</definedName>
    <definedName name="dgraph" hidden="1">[172]graph!$A$4:$A$11</definedName>
    <definedName name="DHG" localSheetId="0" hidden="1">{"cap_structure",#N/A,FALSE,"Graph-Mkt Cap";"price",#N/A,FALSE,"Graph-Price";"ebit",#N/A,FALSE,"Graph-EBITDA";"ebitda",#N/A,FALSE,"Graph-EBITDA"}</definedName>
    <definedName name="DHG" hidden="1">{"cap_structure",#N/A,FALSE,"Graph-Mkt Cap";"price",#N/A,FALSE,"Graph-Price";"ebit",#N/A,FALSE,"Graph-EBITDA";"ebitda",#N/A,FALSE,"Graph-EBITDA"}</definedName>
    <definedName name="diaz">[130]DN!#REF!</definedName>
    <definedName name="Dim_CV_Range" localSheetId="0">#REF!</definedName>
    <definedName name="Dim_CV_Range">#REF!</definedName>
    <definedName name="dis" localSheetId="0" hidden="1">{#N/A,#N/A,FALSE,"Cashflow Analysis";#N/A,#N/A,FALSE,"Sensitivity Analysis";#N/A,#N/A,FALSE,"PV";#N/A,#N/A,FALSE,"Pro Forma"}</definedName>
    <definedName name="dis" hidden="1">{#N/A,#N/A,FALSE,"Cashflow Analysis";#N/A,#N/A,FALSE,"Sensitivity Analysis";#N/A,#N/A,FALSE,"PV";#N/A,#N/A,FALSE,"Pro Forma"}</definedName>
    <definedName name="dis.2" localSheetId="0" hidden="1">{#N/A,#N/A,FALSE,"Cashflow Analysis";#N/A,#N/A,FALSE,"Sensitivity Analysis";#N/A,#N/A,FALSE,"PV";#N/A,#N/A,FALSE,"Pro Forma"}</definedName>
    <definedName name="dis.2" hidden="1">{#N/A,#N/A,FALSE,"Cashflow Analysis";#N/A,#N/A,FALSE,"Sensitivity Analysis";#N/A,#N/A,FALSE,"PV";#N/A,#N/A,FALSE,"Pro Forma"}</definedName>
    <definedName name="disc">[130]DN!#REF!</definedName>
    <definedName name="Discount" localSheetId="0" hidden="1">#REF!</definedName>
    <definedName name="Discount" hidden="1">#REF!</definedName>
    <definedName name="Discount_Items" localSheetId="0">#REF!</definedName>
    <definedName name="Discount_Items">#REF!</definedName>
    <definedName name="Discount1" localSheetId="4">#REF!</definedName>
    <definedName name="Discount1" localSheetId="0">#REF!</definedName>
    <definedName name="Discount1" localSheetId="8">#REF!</definedName>
    <definedName name="Discount1" localSheetId="6">#REF!</definedName>
    <definedName name="Discount1" localSheetId="7">#REF!</definedName>
    <definedName name="Discount1">#REF!</definedName>
    <definedName name="Discount2" localSheetId="4">#REF!</definedName>
    <definedName name="Discount2" localSheetId="0">#REF!</definedName>
    <definedName name="Discount2" localSheetId="8">#REF!</definedName>
    <definedName name="Discount2" localSheetId="6">#REF!</definedName>
    <definedName name="Discount2" localSheetId="7">#REF!</definedName>
    <definedName name="Discount2">#REF!</definedName>
    <definedName name="DismissItemDlog">#N/A</definedName>
    <definedName name="display_area_1" localSheetId="0">#REF!</definedName>
    <definedName name="display_area_1">#REF!</definedName>
    <definedName name="display_area_2" localSheetId="0">#REF!</definedName>
    <definedName name="display_area_2">#REF!</definedName>
    <definedName name="display_area_3" localSheetId="0">#REF!</definedName>
    <definedName name="display_area_3">#REF!</definedName>
    <definedName name="display_area_4" localSheetId="0">#REF!</definedName>
    <definedName name="display_area_4">#REF!</definedName>
    <definedName name="display_area_5" localSheetId="0">#REF!</definedName>
    <definedName name="display_area_5">#REF!</definedName>
    <definedName name="display_area_6" localSheetId="0">#REF!</definedName>
    <definedName name="display_area_6">#REF!</definedName>
    <definedName name="display_area_7" localSheetId="0">#REF!</definedName>
    <definedName name="display_area_7">#REF!</definedName>
    <definedName name="display_area_8" localSheetId="0">#REF!</definedName>
    <definedName name="display_area_8">#REF!</definedName>
    <definedName name="div" localSheetId="0">#REF!</definedName>
    <definedName name="div">#REF!</definedName>
    <definedName name="div_payout" localSheetId="0">#REF!</definedName>
    <definedName name="div_payout">#REF!</definedName>
    <definedName name="Div_Table">'[173]Main Menu'!$J$2:$K$11</definedName>
    <definedName name="div_yield" localSheetId="0">#REF!</definedName>
    <definedName name="div_yield">#REF!</definedName>
    <definedName name="Divisions">'[174]Aug-Oct GL4300'!$A$1:$B$88</definedName>
    <definedName name="dkibid" localSheetId="0" hidden="1">{"REPORT101",#N/A,FALSE,"101 &amp; 111"}</definedName>
    <definedName name="dkibid" hidden="1">{"REPORT101",#N/A,FALSE,"101 &amp; 111"}</definedName>
    <definedName name="dkj" localSheetId="0" hidden="1">{"Revenue",#N/A,FALSE,"Series";"Ecprofit",#N/A,FALSE,"Series"}</definedName>
    <definedName name="dkj" hidden="1">{"Revenue",#N/A,FALSE,"Series";"Ecprofit",#N/A,FALSE,"Series"}</definedName>
    <definedName name="dkk_aud">'[82]Historical and brokers-CapIQ'!$O$25</definedName>
    <definedName name="dkk_eur">'[82]Historical and brokers-CapIQ'!$O$25</definedName>
    <definedName name="DME_Dirty" hidden="1">"False"</definedName>
    <definedName name="DME_DocumentFlags" hidden="1">"1"</definedName>
    <definedName name="DME_DocumentID" hidden="1">"::ODMA\DME-MSE\London-44356"</definedName>
    <definedName name="DME_DocumentOpened" hidden="1">"True"</definedName>
    <definedName name="DME_DocumentTitle" hidden="1">"London-44356 - impress model"</definedName>
    <definedName name="DME_LocalFile" hidden="1">"False"</definedName>
    <definedName name="DME_NextWindowNumber" hidden="1">"2"</definedName>
    <definedName name="DN_Charge">#REF!</definedName>
    <definedName name="DN_Count" localSheetId="0">#REF!</definedName>
    <definedName name="DN_Count">#REF!</definedName>
    <definedName name="DocumentName" hidden="1">"b1"</definedName>
    <definedName name="DocumentNum" hidden="1">"a1"</definedName>
    <definedName name="Donot_print_beyond_this_sheet" localSheetId="2">'[175]COS Support'!$1:$1048576</definedName>
    <definedName name="Donot_print_beyond_this_sheet">'[175]COS Support'!$1:$1048576</definedName>
    <definedName name="dqe" localSheetId="0" hidden="1">{"'Server Configuration'!$A$1:$DB$281"}</definedName>
    <definedName name="dqe" hidden="1">{"'Server Configuration'!$A$1:$DB$281"}</definedName>
    <definedName name="DRE_1">#REF!</definedName>
    <definedName name="DRE_2" localSheetId="0">#REF!</definedName>
    <definedName name="DRE_2">#REF!</definedName>
    <definedName name="DRE_3" localSheetId="0">#REF!</definedName>
    <definedName name="DRE_3">#REF!</definedName>
    <definedName name="DRE_4" localSheetId="0">#REF!</definedName>
    <definedName name="DRE_4">#REF!</definedName>
    <definedName name="ds">"c1630"</definedName>
    <definedName name="dsa" localSheetId="0" hidden="1">{#N/A,#N/A,FALSE,"Assessment";#N/A,#N/A,FALSE,"Staffing";#N/A,#N/A,FALSE,"Hires";#N/A,#N/A,FALSE,"Assumptions"}</definedName>
    <definedName name="dsa" hidden="1">{#N/A,#N/A,FALSE,"Assessment";#N/A,#N/A,FALSE,"Staffing";#N/A,#N/A,FALSE,"Hires";#N/A,#N/A,FALSE,"Assumptions"}</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hidden="1">'[27]Sales 2003'!#REF!</definedName>
    <definedName name="dsf" localSheetId="0" hidden="1">{#N/A,#N/A,FALSE,"Statement of Ops";#N/A,#N/A,FALSE,"Trend Ops"}</definedName>
    <definedName name="dsf" hidden="1">{#N/A,#N/A,FALSE,"Statement of Ops";#N/A,#N/A,FALSE,"Trend Ops"}</definedName>
    <definedName name="dss" localSheetId="0" hidden="1">{"'Leverage'!$B$2:$M$418"}</definedName>
    <definedName name="dss" hidden="1">{"'Leverage'!$B$2:$M$418"}</definedName>
    <definedName name="dude" localSheetId="0" hidden="1">{"'Server Configuration'!$A$1:$DB$281"}</definedName>
    <definedName name="dude" hidden="1">{"'Server Configuration'!$A$1:$DB$281"}</definedName>
    <definedName name="dum5lin" localSheetId="2">[109]!dum5lin</definedName>
    <definedName name="dum5lin" localSheetId="9">[109]!dum5lin</definedName>
    <definedName name="dum5lin">[109]!dum5lin</definedName>
    <definedName name="dumprint" localSheetId="2">[111]!dumprint</definedName>
    <definedName name="dumprint" localSheetId="9">[111]!dumprint</definedName>
    <definedName name="dumprint">[111]!dumprint</definedName>
    <definedName name="duprint" localSheetId="2">[109]!duprint</definedName>
    <definedName name="duprint" localSheetId="9">[109]!duprint</definedName>
    <definedName name="duprint">[109]!duprint</definedName>
    <definedName name="DV_area_0">[176]DV_sheet_!$A$1:$A$2</definedName>
    <definedName name="e" localSheetId="0">#REF!</definedName>
    <definedName name="e">#REF!</definedName>
    <definedName name="E_Chicago" localSheetId="0">'[106]Content EITF 0025'!#REF!</definedName>
    <definedName name="E_Chicago">'[106]Content EITF 0025'!#REF!</definedName>
    <definedName name="E_Potomac">'[106]Content EITF 0025'!#REF!</definedName>
    <definedName name="EagleLogo" hidden="1">"Picture 1"</definedName>
    <definedName name="Earnings_Cap">#REF!</definedName>
    <definedName name="EBITD" localSheetId="0">#REF!</definedName>
    <definedName name="EBITD">#REF!</definedName>
    <definedName name="ebitda" localSheetId="0">#REF!</definedName>
    <definedName name="ebitda">#REF!</definedName>
    <definedName name="ebitda_09" localSheetId="0">#REF!</definedName>
    <definedName name="ebitda_09">#REF!</definedName>
    <definedName name="EBITDAHI" localSheetId="0">#REF!</definedName>
    <definedName name="EBITDAHI">#REF!</definedName>
    <definedName name="EBITDAMARGIN" localSheetId="0">#REF!</definedName>
    <definedName name="EBITDAMARGIN">#REF!</definedName>
    <definedName name="ebitdamultiple" localSheetId="0">#REF!</definedName>
    <definedName name="ebitdamultiple">#REF!</definedName>
    <definedName name="EBITHI" localSheetId="0">#REF!</definedName>
    <definedName name="EBITHI">#REF!</definedName>
    <definedName name="EBITMARGIN" localSheetId="0">#REF!</definedName>
    <definedName name="EBITMARGIN">#REF!</definedName>
    <definedName name="ebitmultiple" localSheetId="0">#REF!</definedName>
    <definedName name="ebitmultiple">#REF!</definedName>
    <definedName name="eC_Charge" localSheetId="0">#REF!</definedName>
    <definedName name="eC_Charge">#REF!</definedName>
    <definedName name="eC_Count" localSheetId="0">#REF!</definedName>
    <definedName name="eC_Count">#REF!</definedName>
    <definedName name="eC_Season" localSheetId="0">#REF!</definedName>
    <definedName name="eC_Season">#REF!</definedName>
    <definedName name="EditableCellColor" localSheetId="0">#REF!</definedName>
    <definedName name="EditableCellColor">#REF!</definedName>
    <definedName name="editgraph">#N/A</definedName>
    <definedName name="eee" localSheetId="0">'[177]u.s.'!#REF!</definedName>
    <definedName name="eee">'[177]u.s.'!#REF!</definedName>
    <definedName name="eeee" localSheetId="0" hidden="1">#REF!</definedName>
    <definedName name="eeee" hidden="1">#REF!</definedName>
    <definedName name="eeeeeeeeee" localSheetId="0" hidden="1">{#N/A,#N/A,FALSE,"Statement of Ops";#N/A,#N/A,FALSE,"Trend Ops"}</definedName>
    <definedName name="eeeeeeeeee" hidden="1">{#N/A,#N/A,FALSE,"Statement of Ops";#N/A,#N/A,FALSE,"Trend Ops"}</definedName>
    <definedName name="egraph" hidden="1">[28]graph!$A$3:$A$16</definedName>
    <definedName name="EI" localSheetId="0" hidden="1">{#N/A,#N/A,FALSE,"5 - Headcount Ratios";#N/A,#N/A,FALSE,"6 - Support Ratio Data";#N/A,#N/A,FALSE,"8 - A1 - Asia";#N/A,#N/A,FALSE,"10 - A1 - North America";#N/A,#N/A,FALSE,"11 - A2 - North Sea - Norway";#N/A,#N/A,FALSE,"12 - A2 - North Sea - UK";#N/A,#N/A,FALSE,"14 - A1 - South America"}</definedName>
    <definedName name="EI" hidden="1">{#N/A,#N/A,FALSE,"5 - Headcount Ratios";#N/A,#N/A,FALSE,"6 - Support Ratio Data";#N/A,#N/A,FALSE,"8 - A1 - Asia";#N/A,#N/A,FALSE,"10 - A1 - North America";#N/A,#N/A,FALSE,"11 - A2 - North Sea - Norway";#N/A,#N/A,FALSE,"12 - A2 - North Sea - UK";#N/A,#N/A,FALSE,"14 - A1 - South America"}</definedName>
    <definedName name="EIRA" localSheetId="0" hidden="1">{#N/A,#N/A,FALSE,"5 - Headcount Ratios";#N/A,#N/A,FALSE,"6 - Support Ratio Data";#N/A,#N/A,FALSE,"8 - A1 - Asia";#N/A,#N/A,FALSE,"10 - A1 - North America";#N/A,#N/A,FALSE,"11 - A2 - North Sea - Norway";#N/A,#N/A,FALSE,"12 - A2 - North Sea - UK";#N/A,#N/A,FALSE,"14 - A1 - South America"}</definedName>
    <definedName name="EIRA" hidden="1">{#N/A,#N/A,FALSE,"5 - Headcount Ratios";#N/A,#N/A,FALSE,"6 - Support Ratio Data";#N/A,#N/A,FALSE,"8 - A1 - Asia";#N/A,#N/A,FALSE,"10 - A1 - North America";#N/A,#N/A,FALSE,"11 - A2 - North Sea - Norway";#N/A,#N/A,FALSE,"12 - A2 - North Sea - UK";#N/A,#N/A,FALSE,"14 - A1 - South America"}</definedName>
    <definedName name="elded" localSheetId="0" hidden="1">{#N/A,#N/A,TRUE,"Cover";#N/A,#N/A,TRUE,"WNRX Topline";#N/A,#N/A,TRUE,"WTRX Topline";#N/A,#N/A,TRUE,"CEDAX NRx";#N/A,#N/A,TRUE,"Key NRX";#N/A,#N/A,TRUE,"Key TRX"}</definedName>
    <definedName name="elded" hidden="1">{#N/A,#N/A,TRUE,"Cover";#N/A,#N/A,TRUE,"WNRX Topline";#N/A,#N/A,TRUE,"WTRX Topline";#N/A,#N/A,TRUE,"CEDAX NRx";#N/A,#N/A,TRUE,"Key NRX";#N/A,#N/A,TRUE,"Key TRX"}</definedName>
    <definedName name="Email" localSheetId="4">#REF!</definedName>
    <definedName name="Email" localSheetId="3">#REF!</definedName>
    <definedName name="Email" localSheetId="9">#REF!</definedName>
    <definedName name="Email" localSheetId="0">#REF!</definedName>
    <definedName name="Email" localSheetId="8">#REF!</definedName>
    <definedName name="Email" localSheetId="6">#REF!</definedName>
    <definedName name="Email" localSheetId="7">#REF!</definedName>
    <definedName name="Email">#REF!</definedName>
    <definedName name="emily"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nable">#N/A</definedName>
    <definedName name="End">[178]End!#REF!</definedName>
    <definedName name="End_Nr">[178]End!#REF!</definedName>
    <definedName name="End_Txt">[178]End!#REF!</definedName>
    <definedName name="End_Valg_Nr">[178]End!#REF!</definedName>
    <definedName name="End_Valg_Txt">[178]End!#REF!</definedName>
    <definedName name="EndUser" localSheetId="4">#REF!</definedName>
    <definedName name="EndUser" localSheetId="0">#REF!</definedName>
    <definedName name="EndUser" localSheetId="8">#REF!</definedName>
    <definedName name="EndUser" localSheetId="6">#REF!</definedName>
    <definedName name="EndUser" localSheetId="7">#REF!</definedName>
    <definedName name="EndUser">#REF!</definedName>
    <definedName name="ENG_BI_EXE_NAME" hidden="1">"BICORE.EXE"</definedName>
    <definedName name="ENG_BI_EXEC_CMD_ARGS" hidden="1">"03304607807808310008509207808203605007003304907412708906908707207908410406808007306906505304906013412307207108509008406906505404906213212409512111510612309712010606807509206908609107008306509209610510012109809609510210109909707706908803205905704809609"</definedName>
    <definedName name="ENG_BI_EXEC_CMD_ARGS_2" hidden="1">"11021151191051151150521010840660830660491261280951161191051271061161050730670680690840690810790800680490490601261241001121181101181061251010720710860840730820651041101061241041041251121111301230991171141141270971201060690670840650870880870880890690610"</definedName>
    <definedName name="ENG_BI_EXEC_CMD_ARGS_3" hidden="1">"92068083070077062055051063068049060064051049063050053059059063055060050058058060054057055064050057068050057057060051056057063054048065066050053068057055064049058054059058057054063054056050063050053053059058057052059058054058064057053064049060064059054"</definedName>
    <definedName name="ENG_BI_EXEC_CMD_ARGS_4" hidden="1">"059051060053048060064049057060126123104113118103108109104076074087071071084069070065101114130123088089069069091070069085065086070077092070049129"</definedName>
    <definedName name="ENG_BI_GEN_LIC" hidden="1">"0"</definedName>
    <definedName name="ENG_BI_GEN_LIC_WS" hidden="1">"False"</definedName>
    <definedName name="ENG_BI_LBI" hidden="1">"BPICLSHG7Y"</definedName>
    <definedName name="ENG_BI_REPOS_FILE" hidden="1">"\\ddp-db\MAS 200\Version4\MAS90\alchemex.svd"</definedName>
    <definedName name="ENG_BI_REPOS_PATH" hidden="1">"\\ddp-db\MAS 200\Version4\MAS90"</definedName>
    <definedName name="ENG_BI_TLA" hidden="1">"51;37;156;70;63;205;171;219;240;97;243;88;223;171;91;174;100;259;223;256;246;64;276;160;219;34;42;67;99;124;257;75"</definedName>
    <definedName name="Entity">#REF!</definedName>
    <definedName name="EntityAlias" localSheetId="0">#REF!</definedName>
    <definedName name="EntityAlias">#REF!</definedName>
    <definedName name="EntityDisplayName" localSheetId="0">#REF!</definedName>
    <definedName name="EntityDisplayName">#REF!</definedName>
    <definedName name="EntityRollUp" localSheetId="0">#REF!</definedName>
    <definedName name="EntityRollUp">#REF!</definedName>
    <definedName name="EntityRollUpName" localSheetId="0">#REF!</definedName>
    <definedName name="EntityRollUpName">#REF!</definedName>
    <definedName name="Entry_unit_type" localSheetId="0">#REF!</definedName>
    <definedName name="Entry_unit_type">#REF!</definedName>
    <definedName name="Environmental_Tax">[47]Assumptions!$D$19</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"p2MZvly6fFIl82jOhwU4dkE7ShVq/n1ZWFcVKVVX3U1mtCK/LFpld5FJE3e6PTF2n22/xd|yy7rOqiJbx4JuTl3ne3eP9ZUTeth0D8|w4gi|UwgW7bym/31bL4ReucR348nVbrZfv4buzLTTCE4iTD93d27x3segBic8HvflnP8vpo5/Fd|SUKvVmV2fXLulrldXt9tHv/0/vn|eR8|/6ns/3t/b3zh9sH9/N8eyfL9/Znkwf7Dyb30HP4VgTw8"</definedName>
    <definedName name="EPMWorkbookOptions_4" hidden="1">"6xpX|cliXM||yJfTEgrRZqFTBltQE3kfY9M3zs|Ofnyqxdvvj/|3rd36Z/T3/vl7//mlIS213IA4reLvM7q6fzaNU1J/T1aFuVnH4FlPurIjvduZN5u9|7juzeN9RshxovTN7//2YuTL7/4EUGEIE|Onx|/ODn9/V9/|/T0zY9owjR5dfqTpy|||hGHCDXOXhA13nz56vf5/zo9Ht|9jd71TMfPmpk7ydr8oqqvv76d29nZP9jZub2Z2/3/n5k7"</definedName>
    <definedName name="EPMWorkbookOptions_5" hidden="1">"OX5z|jnYUvn0|OTNV8fP/7/OpN8sNX7/J189/fznr17vEuX/H9T4f48eQyT6up5|bTV27979|/v7|7dXY3v//1NjT4/fHL9|dWJY9M2Xb8gje/qd3//p6bNXZHd/xKx|s1u1GmDW02VbtF/f5H76YHfn4ODB7Xn13v//eJX48eyN1aYPD3b|v86d3xQhHv7|LLc/IgfIcfLlq5e///HTL85e/P6fHx|//BFRQJSdg50f8Ygjx5vT3/vNky|//L1"</definedName>
    <definedName name="EPMWorkbookOptions_6" hidden="1">"|/6dnP/n/Cy75f4|dO1u2J9XXNnMUWX766b177xFa7v//z86dvXhz8qXnkf3|8sGPWNRrdqtWAyz6atUKqtOv74|9f6r//v//GPXVyzcnX72iOOHEatbnJz/iU7/ZrVoN8Okb|uyHyKCf/v|PQd|c0UqLcubezu798bOfozTyN8ee3xAp9n9ECkOKez8ihSHF3o9IYUix|/8DUvy/x5R9cXr8|qtXp69/iObswf//zJmhInEo/e/l6auzL5|e/X"</definedName>
    <definedName name="EPMWorkbookOptions_7" hidden="1">"/e4fpmqPH7vHn6/3VCfIPieotGATbxRo/vHq9WZTHNWoJjPw8|Nc0JWrVcEuL0GdZl|GP/wzdVd/CPX|Xndd7Mv1x|ucqXR|dZ2ZC7G37I7U7KPKsB9Mvl6|wyNy27H3Pb71b120lVvSUhbZmMpnX/i7D91YxnzTX8ciXj|38AvbLWX7spAAA="</definedName>
    <definedName name="epsltm" hidden="1">#REF!</definedName>
    <definedName name="e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ere" localSheetId="0" hidden="1">{#N/A,#N/A,FALSE,"Statement of Ops";#N/A,#N/A,FALSE,"Trend Ops"}</definedName>
    <definedName name="erere" hidden="1">{#N/A,#N/A,FALSE,"Statement of Ops";#N/A,#N/A,FALSE,"Trend Ops"}</definedName>
    <definedName name="ererere" localSheetId="0" hidden="1">{#N/A,#N/A,FALSE,"Statement of Ops";#N/A,#N/A,FALSE,"Trend Ops"}</definedName>
    <definedName name="ererere" hidden="1">{#N/A,#N/A,FALSE,"Statement of Ops";#N/A,#N/A,FALSE,"Trend Ops"}</definedName>
    <definedName name="errtt" localSheetId="0" hidden="1">{#N/A,#N/A,FALSE,"Profit Status";#N/A,#N/A,FALSE,"Invest";#N/A,#N/A,FALSE,"Revenue";#N/A,#N/A,FALSE,"Variable Cost";#N/A,#N/A,FALSE,"Options &amp; Series"}</definedName>
    <definedName name="errtt" hidden="1">{#N/A,#N/A,FALSE,"Profit Status";#N/A,#N/A,FALSE,"Invest";#N/A,#N/A,FALSE,"Revenue";#N/A,#N/A,FALSE,"Variable Cost";#N/A,#N/A,FALSE,"Options &amp; Series"}</definedName>
    <definedName name="errtt_1" localSheetId="0" hidden="1">{#N/A,#N/A,FALSE,"Profit Status";#N/A,#N/A,FALSE,"Invest";#N/A,#N/A,FALSE,"Revenue";#N/A,#N/A,FALSE,"Variable Cost";#N/A,#N/A,FALSE,"Options &amp; Series"}</definedName>
    <definedName name="errtt_1" hidden="1">{#N/A,#N/A,FALSE,"Profit Status";#N/A,#N/A,FALSE,"Invest";#N/A,#N/A,FALSE,"Revenue";#N/A,#N/A,FALSE,"Variable Cost";#N/A,#N/A,FALSE,"Options &amp; Series"}</definedName>
    <definedName name="errtt_2" localSheetId="0" hidden="1">{#N/A,#N/A,FALSE,"Profit Status";#N/A,#N/A,FALSE,"Invest";#N/A,#N/A,FALSE,"Revenue";#N/A,#N/A,FALSE,"Variable Cost";#N/A,#N/A,FALSE,"Options &amp; Series"}</definedName>
    <definedName name="errtt_2" hidden="1">{#N/A,#N/A,FALSE,"Profit Status";#N/A,#N/A,FALSE,"Invest";#N/A,#N/A,FALSE,"Revenue";#N/A,#N/A,FALSE,"Variable Cost";#N/A,#N/A,FALSE,"Options &amp; Series"}</definedName>
    <definedName name="er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ythro_dr">[130]DN!#REF!</definedName>
    <definedName name="EssAliasTable">"Default"</definedName>
    <definedName name="EssApp">#REF!</definedName>
    <definedName name="EssDb" localSheetId="0">#REF!</definedName>
    <definedName name="EssDb">#REF!</definedName>
    <definedName name="EssLatest">"Jan"</definedName>
    <definedName name="EssOptions">"A2100000000011000000001100000_01000"</definedName>
    <definedName name="EssPassword">#REF!</definedName>
    <definedName name="EssRet.Range" localSheetId="0">#REF!</definedName>
    <definedName name="EssRet.Range">#REF!</definedName>
    <definedName name="EssServer" localSheetId="0">#REF!</definedName>
    <definedName name="EssServer">#REF!</definedName>
    <definedName name="EssUsername" localSheetId="0">#REF!</definedName>
    <definedName name="EssUsername">#REF!</definedName>
    <definedName name="Estimator_Fax">'[131]Bid Data Sheet'!$B$64</definedName>
    <definedName name="Estimator_Phone">'[131]Bid Data Sheet'!$B$63</definedName>
    <definedName name="etod_ER">[130]DN!#REF!</definedName>
    <definedName name="etodolac_400">[130]DN!#REF!</definedName>
    <definedName name="etodolac_500">[130]DN!#REF!</definedName>
    <definedName name="eur">[179]Calcs!#REF!</definedName>
    <definedName name="ev.Calculation" hidden="1">-4105</definedName>
    <definedName name="ev.Initialized" hidden="1">FALSE</definedName>
    <definedName name="EV__CVPARAMS__" hidden="1">"Nested Row!$B$20:$C$41;"</definedName>
    <definedName name="EV__DECIMALSYMBOL__" hidden="1">"."</definedName>
    <definedName name="EV__EVCOM_OPTIONS__" hidden="1">8</definedName>
    <definedName name="EV__EXPOPTIONS__" hidden="1">0</definedName>
    <definedName name="EV__LASTREFTIME__" hidden="1">41038.632662037</definedName>
    <definedName name="EV__LOCKEDCVW__CAPITAL" hidden="1">"Cost,All_Assets,All_AssetTypes,TotBC,ACTUAL,TotalAdj,SPOK,All_Interco,AllPC,USD,2005.TOTAL,PERIODIC,"</definedName>
    <definedName name="EV__LOCKEDCVW__FIN_CSO" hidden="1">"SalFringeExp,TotBC,BUDGET,TotalAdj,CSO,Non_Interco,AllPC,LC,2009.TOTAL,Periodic,"</definedName>
    <definedName name="EV__LOCKEDCVW__FIN_PECOS" hidden="1">"TrialBal,TotBC,ACTUAL,TotalAdj,PEC,All_Interco,AllPC,USD,2005.TOTAL,PERIODIC,"</definedName>
    <definedName name="EV__LOCKEDCVW__FIN_PPI" hidden="1">"ServHaulRev,TotBC,ACTUAL,TotalAdj,PPI,Non_Interco,AllPC,LC,2009.TOTAL,Periodic,"</definedName>
    <definedName name="EV__LOCKEDCVW__FIN_SIMONS" hidden="1">"TrialBal,TotBC,ACTUAL,TotalAdj,HFO,All_Interco,20014,LC,2008.TOTAL,Periodic,"</definedName>
    <definedName name="EV__LOCKEDCVW__FINANCE" hidden="1">"ACTUAL,ALL_CC,ALL_DATASRC,DD_WW,BAL_SHEET,ALL_INTCO,LC,2014.TOTAL,Periodic,"</definedName>
    <definedName name="EV__LOCKEDCVW__MANAGEMENT" hidden="1">"ACTUAL,ALL_CC,ALL_CUST,ALL_DATASRC,ALL_DC,DD_WW,NET_INCOME,ALL_PRODBRAND,LC,ALL_STYLE,2014.TOTAL,Periodic,"</definedName>
    <definedName name="EV__LOCKEDCVW__PAYROLL" hidden="1">"AnnualSalary,BUDGET,HR,AllEmp,CSO,0101,LC,2009.TOTAL,10,PERIODIC,"</definedName>
    <definedName name="EV__LOCKEDCVW__RATE" hidden="1">"Actual,DZD,Avg,Global,2002.FY,PERIODIC,"</definedName>
    <definedName name="EV__LOCKSTATUS__" hidden="1">4</definedName>
    <definedName name="EV__MAXEXPCOLS__" hidden="1">100</definedName>
    <definedName name="EV__MAXEXPROWS__" hidden="1">1000</definedName>
    <definedName name="EV__MEMORYCVW__" hidden="1">0</definedName>
    <definedName name="EV__MEMORYCVW__INFO" hidden="1">"FINANCE"</definedName>
    <definedName name="EV__WBEVMODE__" hidden="1">0</definedName>
    <definedName name="EV__WBREFOPTIONS__" hidden="1">134217783</definedName>
    <definedName name="EV__WBVERSION__" hidden="1">0</definedName>
    <definedName name="EV__WSINFO__" hidden="1">"bpcpass"</definedName>
    <definedName name="ev_ebitda">#REF!</definedName>
    <definedName name="EVDRE_Currency2_A20">0</definedName>
    <definedName name="EVDRE_Report_B46">0</definedName>
    <definedName name="EVDRE_Report_B47">0</definedName>
    <definedName name="EVDRE_Report_B48">0</definedName>
    <definedName name="EVENT_TYPES">'[180]EVENT TYPES'!$A$1:$A$29</definedName>
    <definedName name="events" localSheetId="0">#REF!</definedName>
    <definedName name="events">#REF!</definedName>
    <definedName name="ewaw" localSheetId="0" hidden="1">{#N/A,#N/A,FALSE,"Assessment";#N/A,#N/A,FALSE,"Staffing";#N/A,#N/A,FALSE,"Hires";#N/A,#N/A,FALSE,"Assumptions"}</definedName>
    <definedName name="ewaw" hidden="1">{#N/A,#N/A,FALSE,"Assessment";#N/A,#N/A,FALSE,"Staffing";#N/A,#N/A,FALSE,"Hires";#N/A,#N/A,FALSE,"Assumptions"}</definedName>
    <definedName name="EWGFARGF" localSheetId="0" hidden="1">{"targetdcf",#N/A,FALSE,"Merger consequences";"TARGETASSU",#N/A,FALSE,"Merger consequences";"TERMINAL VALUE",#N/A,FALSE,"Merger consequences"}</definedName>
    <definedName name="EWGFARGF" hidden="1">{"targetdcf",#N/A,FALSE,"Merger consequences";"TARGETASSU",#N/A,FALSE,"Merger consequences";"TERMINAL VALUE",#N/A,FALSE,"Merger consequences"}</definedName>
    <definedName name="EX" localSheetId="3">#REF!</definedName>
    <definedName name="EX" localSheetId="9">#REF!</definedName>
    <definedName name="EX" localSheetId="0">#REF!</definedName>
    <definedName name="EX" localSheetId="6">#REF!</definedName>
    <definedName name="EX" localSheetId="7">#REF!</definedName>
    <definedName name="EX">#REF!</definedName>
    <definedName name="EX_1" localSheetId="3">[95]Proposal!#REF!</definedName>
    <definedName name="EX_1" localSheetId="9">[95]Proposal!#REF!</definedName>
    <definedName name="EX_1">[95]Proposal!#REF!</definedName>
    <definedName name="EX_1_1" localSheetId="3">[95]Proposal!#REF!</definedName>
    <definedName name="EX_1_1" localSheetId="9">[95]Proposal!#REF!</definedName>
    <definedName name="EX_1_1">[95]Proposal!#REF!</definedName>
    <definedName name="ExbMult_Total" localSheetId="0" hidden="1">#REF!</definedName>
    <definedName name="ExbMult_Total" hidden="1">#REF!</definedName>
    <definedName name="exbnumlist" localSheetId="0" hidden="1">#REF!</definedName>
    <definedName name="exbnumlist" hidden="1">#REF!</definedName>
    <definedName name="Excel_BuiltIn_Database" localSheetId="3">#REF!</definedName>
    <definedName name="Excel_BuiltIn_Database" localSheetId="9">#REF!</definedName>
    <definedName name="Excel_BuiltIn_Database" localSheetId="0">#REF!</definedName>
    <definedName name="Excel_BuiltIn_Database" localSheetId="6">#REF!</definedName>
    <definedName name="Excel_BuiltIn_Database" localSheetId="7">#REF!</definedName>
    <definedName name="Excel_BuiltIn_Database">#REF!</definedName>
    <definedName name="Excel_BuiltIn_Print_Area_1" localSheetId="0">#REF!</definedName>
    <definedName name="Excel_BuiltIn_Print_Area_1">#REF!</definedName>
    <definedName name="Excel_BuiltIn_Print_Titles_1" localSheetId="0">#REF!</definedName>
    <definedName name="Excel_BuiltIn_Print_Titles_1">#REF!</definedName>
    <definedName name="exch">'[170]comps (2)'!$B$33</definedName>
    <definedName name="Exchange_Rates" localSheetId="0">#REF!</definedName>
    <definedName name="Exchange_Rates">#REF!</definedName>
    <definedName name="Exchange_value" localSheetId="0">#REF!</definedName>
    <definedName name="Exchange_value">#REF!</definedName>
    <definedName name="EXHIBIT" localSheetId="0">#REF!</definedName>
    <definedName name="EXHIBIT">#REF!</definedName>
    <definedName name="Exhibitg" hidden="1">[119]graph!$B$36:$B$47</definedName>
    <definedName name="Existing_Clients_Live_or_Signed_in_2004" localSheetId="0">#REF!</definedName>
    <definedName name="Existing_Clients_Live_or_Signed_in_2004">#REF!</definedName>
    <definedName name="EXIT" localSheetId="0">#REF!</definedName>
    <definedName name="EXIT">#REF!</definedName>
    <definedName name="ExitCompanySelector">#N/A</definedName>
    <definedName name="ExitFormat">#N/A</definedName>
    <definedName name="ExitItemBuilder">#N/A</definedName>
    <definedName name="exitMainMenu">#N/A</definedName>
    <definedName name="exitmsg">#N/A</definedName>
    <definedName name="exp" localSheetId="2">#REF!</definedName>
    <definedName name="exp" localSheetId="0">#REF!</definedName>
    <definedName name="exp">#REF!</definedName>
    <definedName name="Expense" localSheetId="0" hidden="1">{"'W.W. Summary'!$A$1:$K$37"}</definedName>
    <definedName name="Expense" hidden="1">{"'W.W. Summary'!$A$1:$K$37"}</definedName>
    <definedName name="EXPENSES" localSheetId="2">#REF!</definedName>
    <definedName name="EXPENSES" localSheetId="0">#REF!</definedName>
    <definedName name="EXPENSES">#REF!</definedName>
    <definedName name="expenses1" hidden="1">[119]graph!$B$3:$B$14</definedName>
    <definedName name="Export_Duty">[47]Assumptions!$D$16</definedName>
    <definedName name="EXTCSFLW" localSheetId="0">#REF!</definedName>
    <definedName name="EXTCSFLW">#REF!</definedName>
    <definedName name="Extended" localSheetId="4">#REF!</definedName>
    <definedName name="Extended" localSheetId="0">#REF!</definedName>
    <definedName name="Extended" localSheetId="8">#REF!</definedName>
    <definedName name="Extended" localSheetId="6">#REF!</definedName>
    <definedName name="Extended" localSheetId="7">#REF!</definedName>
    <definedName name="Extended">#REF!</definedName>
    <definedName name="_xlnm.Extract" localSheetId="2">#REF!</definedName>
    <definedName name="_xlnm.Extract" localSheetId="5">#REF!</definedName>
    <definedName name="_xlnm.Extract" localSheetId="4">#REF!</definedName>
    <definedName name="_xlnm.Extract" localSheetId="0">#REF!</definedName>
    <definedName name="_xlnm.Extract" localSheetId="8">#REF!</definedName>
    <definedName name="_xlnm.Extract" localSheetId="6">#REF!</definedName>
    <definedName name="_xlnm.Extract" localSheetId="7">#REF!</definedName>
    <definedName name="_xlnm.Extract" localSheetId="10">#REF!</definedName>
    <definedName name="_xlnm.Extract">#REF!</definedName>
    <definedName name="EY_API">[47]Assumptions!$E$92</definedName>
    <definedName name="f" localSheetId="0" hidden="1">{#N/A,#N/A,FALSE,"Assessment";#N/A,#N/A,FALSE,"Staffing";#N/A,#N/A,FALSE,"Hires";#N/A,#N/A,FALSE,"Assumptions"}</definedName>
    <definedName name="f" hidden="1">{#N/A,#N/A,FALSE,"Assessment";#N/A,#N/A,FALSE,"Staffing";#N/A,#N/A,FALSE,"Hires";#N/A,#N/A,FALSE,"Assumptions"}</definedName>
    <definedName name="f_rd">[130]WC!#REF!</definedName>
    <definedName name="Facturacion" localSheetId="0">#REF!</definedName>
    <definedName name="Facturacion">#REF!</definedName>
    <definedName name="fads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kj">#N/A</definedName>
    <definedName name="Families">[181]Sheet1!$D$3:$G$25</definedName>
    <definedName name="Family">'[182]Tables and Check Data'!$B$4:$E$25</definedName>
    <definedName name="Fax" localSheetId="4">#REF!</definedName>
    <definedName name="Fax" localSheetId="0">#REF!</definedName>
    <definedName name="Fax" localSheetId="8">#REF!</definedName>
    <definedName name="Fax" localSheetId="6">#REF!</definedName>
    <definedName name="Fax" localSheetId="7">#REF!</definedName>
    <definedName name="Fax">#REF!</definedName>
    <definedName name="fc5lin" localSheetId="2">[109]!fc5lin</definedName>
    <definedName name="fc5lin" localSheetId="9">[109]!fc5lin</definedName>
    <definedName name="fc5lin">[109]!fc5lin</definedName>
    <definedName name="fcduprint" localSheetId="2">[109]!fcduprint</definedName>
    <definedName name="fcduprint" localSheetId="9">[109]!fcduprint</definedName>
    <definedName name="fcduprint">[109]!fcduprint</definedName>
    <definedName name="FCF" localSheetId="0">#REF!</definedName>
    <definedName name="FCF">#REF!</definedName>
    <definedName name="fcf_rd" localSheetId="0">[130]WC!#REF!</definedName>
    <definedName name="fcf_rd">[130]WC!#REF!</definedName>
    <definedName name="fcff" localSheetId="0" hidden="1">{#N/A,#N/A,TRUE,"DCF Summary (2)";#N/A,#N/A,TRUE,"DCF Summary";#N/A,"Middle Case Drivers",TRUE,"DCF"}</definedName>
    <definedName name="fcff" hidden="1">{#N/A,#N/A,TRUE,"DCF Summary (2)";#N/A,#N/A,TRUE,"DCF Summary";#N/A,"Middle Case Drivers",TRUE,"DCF"}</definedName>
    <definedName name="FCFMARGIN">#REF!</definedName>
    <definedName name="fcfmultiple" localSheetId="0">#REF!</definedName>
    <definedName name="fcfmultiple">#REF!</definedName>
    <definedName name="FCode" localSheetId="0" hidden="1">#REF!</definedName>
    <definedName name="FCode" hidden="1">#REF!</definedName>
    <definedName name="fcosprint" localSheetId="2">[110]!fcosprint</definedName>
    <definedName name="fcosprint" localSheetId="9">[110]!fcosprint</definedName>
    <definedName name="fcosprint">[110]!fcosprint</definedName>
    <definedName name="fcprint" localSheetId="2">[111]!fcprint</definedName>
    <definedName name="fcprint" localSheetId="9">[111]!fcprint</definedName>
    <definedName name="fcprint">[111]!fcprint</definedName>
    <definedName name="Fcst" localSheetId="0">#REF!</definedName>
    <definedName name="Fcst">#REF!</definedName>
    <definedName name="fd" localSheetId="0" hidden="1">{"page1",#N/A,FALSE,"Temp";"page2",#N/A,FALSE,"Temp";"page3",#N/A,FALSE,"Temp";"page4",#N/A,FALSE,"Temp";"page5",#N/A,FALSE,"Temp";"page6",#N/A,FALSE,"Temp"}</definedName>
    <definedName name="fd" hidden="1">{"page1",#N/A,FALSE,"Temp";"page2",#N/A,FALSE,"Temp";"page3",#N/A,FALSE,"Temp";"page4",#N/A,FALSE,"Temp";"page5",#N/A,FALSE,"Temp";"page6",#N/A,FALSE,"Temp"}</definedName>
    <definedName name="fdasfda">#REF!</definedName>
    <definedName name="fdd" localSheetId="0" hidden="1">{#N/A,#N/A,FALSE,"Assumptions";#N/A,#N/A,FALSE,"Financials"}</definedName>
    <definedName name="fdd" hidden="1">{#N/A,#N/A,FALSE,"Assumptions";#N/A,#N/A,FALSE,"Financials"}</definedName>
    <definedName name="fdd_1" localSheetId="0" hidden="1">{#N/A,#N/A,FALSE,"Assumptions";#N/A,#N/A,FALSE,"Financials"}</definedName>
    <definedName name="fdd_1" hidden="1">{#N/A,#N/A,FALSE,"Assumptions";#N/A,#N/A,FALSE,"Financials"}</definedName>
    <definedName name="fdd_2" localSheetId="0" hidden="1">{#N/A,#N/A,FALSE,"Assumptions";#N/A,#N/A,FALSE,"Financials"}</definedName>
    <definedName name="fdd_2" hidden="1">{#N/A,#N/A,FALSE,"Assumptions";#N/A,#N/A,FALSE,"Financials"}</definedName>
    <definedName name="fdf" localSheetId="0" hidden="1">{#N/A,#N/A,TRUE,"DCF Summary (2)";#N/A,#N/A,TRUE,"DCF Summary";#N/A,"Middle Case Drivers",TRUE,"DCF"}</definedName>
    <definedName name="fdf" hidden="1">{#N/A,#N/A,TRUE,"DCF Summary (2)";#N/A,#N/A,TRUE,"DCF Summary";#N/A,"Middle Case Drivers",TRUE,"DCF"}</definedName>
    <definedName name="fdfd" localSheetId="0" hidden="1">{#N/A,#N/A,FALSE,"Statement of Ops";#N/A,#N/A,FALSE,"Trend Ops"}</definedName>
    <definedName name="fdfd" hidden="1">{#N/A,#N/A,FALSE,"Statement of Ops";#N/A,#N/A,FALSE,"Trend Ops"}</definedName>
    <definedName name="fdf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ad" localSheetId="0" hidden="1">{"inputs raw data",#N/A,TRUE,"INPUT"}</definedName>
    <definedName name="fdgad" hidden="1">{"inputs raw data",#N/A,TRUE,"INPUT"}</definedName>
    <definedName name="FDS_CACHE_PTR" hidden="1">0</definedName>
    <definedName name="fdsa"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EAST" localSheetId="0"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AST"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b">[120]Sheet3!$C$97</definedName>
    <definedName name="fed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e" localSheetId="0" hidden="1">{"Vol Qtr 1",#N/A,TRUE,"Wk-CV";"Vol Qtr 2",#N/A,TRUE,"Wk-CV";"Vol Qtr 3",#N/A,TRUE,"Wk-CV";"Vol Qtr 4",#N/A,TRUE,"Wk-CV"}</definedName>
    <definedName name="fee" hidden="1">{"Vol Qtr 1",#N/A,TRUE,"Wk-CV";"Vol Qtr 2",#N/A,TRUE,"Wk-CV";"Vol Qtr 3",#N/A,TRUE,"Wk-CV";"Vol Qtr 4",#N/A,TRUE,"Wk-CV"}</definedName>
    <definedName name="fefe"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nop">[130]DN!#REF!</definedName>
    <definedName name="ff"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_1" localSheetId="0" hidden="1">{#N/A,#N/A,FALSE,"Assumptions";#N/A,#N/A,FALSE,"Volumes";#N/A,#N/A,FALSE,"Pricing";#N/A,#N/A,FALSE,"Variable Cost";#N/A,#N/A,FALSE,"Investment";#N/A,#N/A,FALSE,"Profitability";#N/A,#N/A,FALSE,"Business Comparison"}</definedName>
    <definedName name="ff_1" hidden="1">{#N/A,#N/A,FALSE,"Assumptions";#N/A,#N/A,FALSE,"Volumes";#N/A,#N/A,FALSE,"Pricing";#N/A,#N/A,FALSE,"Variable Cost";#N/A,#N/A,FALSE,"Investment";#N/A,#N/A,FALSE,"Profitability";#N/A,#N/A,FALSE,"Business Comparison"}</definedName>
    <definedName name="ff_2" localSheetId="0" hidden="1">{#N/A,#N/A,FALSE,"Assumptions";#N/A,#N/A,FALSE,"Volumes";#N/A,#N/A,FALSE,"Pricing";#N/A,#N/A,FALSE,"Variable Cost";#N/A,#N/A,FALSE,"Investment";#N/A,#N/A,FALSE,"Profitability";#N/A,#N/A,FALSE,"Business Comparison"}</definedName>
    <definedName name="ff_2" hidden="1">{#N/A,#N/A,FALSE,"Assumptions";#N/A,#N/A,FALSE,"Volumes";#N/A,#N/A,FALSE,"Pricing";#N/A,#N/A,FALSE,"Variable Cost";#N/A,#N/A,FALSE,"Investment";#N/A,#N/A,FALSE,"Profitability";#N/A,#N/A,FALSE,"Business Comparison"}</definedName>
    <definedName name="FFDFDFS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 localSheetId="0" hidden="1">{"Assumptions",#N/A,TRUE,"IRR";"Balance Sheet",#N/A,TRUE,"IRR";"Profit and Loss",#N/A,TRUE,"IRR";"Cahsflow",#N/A,TRUE,"IRR";"Day 1",#N/A,TRUE,"IRR";"Day 1 Chart",#N/A,TRUE,"Day 1"}</definedName>
    <definedName name="fff" hidden="1">{"Assumptions",#N/A,TRUE,"IRR";"Balance Sheet",#N/A,TRUE,"IRR";"Profit and Loss",#N/A,TRUE,"IRR";"Cahsflow",#N/A,TRUE,"IRR";"Day 1",#N/A,TRUE,"IRR";"Day 1 Chart",#N/A,TRUE,"Day 1"}</definedName>
    <definedName name="ffff" localSheetId="0" hidden="1">{#N/A,#N/A,FALSE,"Assessment";#N/A,#N/A,FALSE,"Staffing";#N/A,#N/A,FALSE,"Hires";#N/A,#N/A,FALSE,"Assumptions"}</definedName>
    <definedName name="ffff" hidden="1">{#N/A,#N/A,FALSE,"Assessment";#N/A,#N/A,FALSE,"Staffing";#N/A,#N/A,FALSE,"Hires";#N/A,#N/A,FALSE,"Assumptions"}</definedName>
    <definedName name="ffff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localSheetId="0" hidden="1">{#N/A,#N/A,FALSE,"Cashflow Analysis";#N/A,#N/A,FALSE,"Sensitivity Analysis";#N/A,#N/A,FALSE,"PV";#N/A,#N/A,FALSE,"Pro Forma"}</definedName>
    <definedName name="ffffff" hidden="1">{#N/A,#N/A,FALSE,"Cashflow Analysis";#N/A,#N/A,FALSE,"Sensitivity Analysis";#N/A,#N/A,FALSE,"PV";#N/A,#N/A,FALSE,"Pro Forma"}</definedName>
    <definedName name="ffffff.2" localSheetId="0" hidden="1">{#N/A,#N/A,FALSE,"Cashflow Analysis";#N/A,#N/A,FALSE,"Sensitivity Analysis";#N/A,#N/A,FALSE,"PV";#N/A,#N/A,FALSE,"Pro Forma"}</definedName>
    <definedName name="ffffff.2" hidden="1">{#N/A,#N/A,FALSE,"Cashflow Analysis";#N/A,#N/A,FALSE,"Sensitivity Analysis";#N/A,#N/A,FALSE,"PV";#N/A,#N/A,FALSE,"Pro Forma"}</definedName>
    <definedName name="fhg"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le.Type" hidden="1">#REF!</definedName>
    <definedName name="FILE1" localSheetId="0">#REF!</definedName>
    <definedName name="FILE1">#REF!</definedName>
    <definedName name="FINALP_L" localSheetId="0">#REF!</definedName>
    <definedName name="FINALP_L">#REF!</definedName>
    <definedName name="financial" localSheetId="0"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eChemBud">#REF!</definedName>
    <definedName name="FineChemInvent" localSheetId="0">#REF!</definedName>
    <definedName name="FineChemInvent">#REF!</definedName>
    <definedName name="finres" localSheetId="0" hidden="1">#REF!</definedName>
    <definedName name="finres" hidden="1">#REF!</definedName>
    <definedName name="first_half_targets" localSheetId="0">[130]PL!#REF!</definedName>
    <definedName name="first_half_targets">[130]PL!#REF!</definedName>
    <definedName name="FirstNewLine" localSheetId="0">'[113]Cost Centers'!#REF!</definedName>
    <definedName name="FirstNewLine">'[113]Cost Centers'!#REF!</definedName>
    <definedName name="fishface"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ve" hidden="1">'[183]J-1'!$I$73,'[183]J-1'!$I$69:$I$71</definedName>
    <definedName name="fixed" localSheetId="2">#REF!</definedName>
    <definedName name="fixed" localSheetId="0">#REF!</definedName>
    <definedName name="fixed">#REF!</definedName>
    <definedName name="FIXER" localSheetId="0">#REF!</definedName>
    <definedName name="FIXER">#REF!</definedName>
    <definedName name="fluraz" localSheetId="0">[130]DN!#REF!</definedName>
    <definedName name="fluraz">[130]DN!#REF!</definedName>
    <definedName name="FLYERS" localSheetId="0">#REF!</definedName>
    <definedName name="FLYERS">#REF!</definedName>
    <definedName name="fm" localSheetId="0" hidden="1">{"summary1",#N/A,TRUE,"Comps";"summary2",#N/A,TRUE,"Comps";"summary3",#N/A,TRUE,"Comps"}</definedName>
    <definedName name="fm" hidden="1">{"summary1",#N/A,TRUE,"Comps";"summary2",#N/A,TRUE,"Comps";"summary3",#N/A,TRUE,"Comps"}</definedName>
    <definedName name="FOExp">#REF!</definedName>
    <definedName name="FORECAST_RANGE" localSheetId="0">#REF!</definedName>
    <definedName name="FORECAST_RANGE">#REF!</definedName>
    <definedName name="forgeti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#REF!</definedName>
    <definedName name="Form5472Data1" hidden="1">[91]F2!$B$81:$B$83,[91]F2!$E$79,[91]F2!$E$80,[91]F2!$E$82</definedName>
    <definedName name="Form5472Data2" hidden="1">[91]F2!$B$147:$B$149,[91]F2!$E$145,[91]F2!$E$146,[91]F2!$E$148</definedName>
    <definedName name="Form5472Data3" hidden="1">[91]F2!$B$213:$B$215,[91]F2!$E$211,[91]F2!$E$212,[91]F2!$E$214</definedName>
    <definedName name="Form5472Data4" hidden="1">[91]F2!$B$279:$B$281,[91]F2!$E$277:$E$278,[91]F2!$E$280</definedName>
    <definedName name="FormatMod.FormatMaster">#N/A</definedName>
    <definedName name="Formatted" localSheetId="0" hidden="1">{"'Sheet1'!$A$1:$F$101"}</definedName>
    <definedName name="Formatted" hidden="1">{"'Sheet1'!$A$1:$F$101"}</definedName>
    <definedName name="FOs">#REF!</definedName>
    <definedName name="four" hidden="1">'[183]J-1'!$D$75,'[183]J-1'!$D$71:$D$73</definedName>
    <definedName name="FPDLCO" localSheetId="2">#REF!</definedName>
    <definedName name="FPDLCO" localSheetId="0">#REF!</definedName>
    <definedName name="FPDLCO">#REF!</definedName>
    <definedName name="FPDLINC" localSheetId="0">#REF!</definedName>
    <definedName name="FPDLINC">#REF!</definedName>
    <definedName name="FPDRISK" localSheetId="0">#REF!</definedName>
    <definedName name="FPDRISK">#REF!</definedName>
    <definedName name="FPDVISTA" localSheetId="0">#REF!</definedName>
    <definedName name="FPDVISTA">#REF!</definedName>
    <definedName name="fr" localSheetId="0" hidden="1">{#N/A,#N/A,TRUE,"DCF Summary (2)";#N/A,#N/A,TRUE,"DCF Summary";#N/A,"Middle Case Drivers",TRUE,"DCF"}</definedName>
    <definedName name="fr" hidden="1">{#N/A,#N/A,TRUE,"DCF Summary (2)";#N/A,#N/A,TRUE,"DCF Summary";#N/A,"Middle Case Drivers",TRUE,"DCF"}</definedName>
    <definedName name="FR_CODE_COPY_LINK">" "</definedName>
    <definedName name="FR_CODE_DOWNLOAD_START">" "</definedName>
    <definedName name="FR_CODE_STOCK_LINK">" "</definedName>
    <definedName name="FR_COM_ABBR">"NOK1V.HE"</definedName>
    <definedName name="FR_COM_ABBR_LINK">" "</definedName>
    <definedName name="FR_COM_AGG">0</definedName>
    <definedName name="FR_COM_NAME_LINK">" "</definedName>
    <definedName name="FR_COU_ABBR">"fin"</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SYBASE_SERVER">"VDFPROD"</definedName>
    <definedName name="FR_TEMPLATE_KEY">"29302|1"</definedName>
    <definedName name="FR_USE_BILLIONS">FALSE</definedName>
    <definedName name="FR_USE_DIMFAC">TRUE</definedName>
    <definedName name="FR_USE_LOCAL_CCY">FALSE</definedName>
    <definedName name="FR_USE_SCALE_FLAG">TRUE</definedName>
    <definedName name="frdstghfgh">[171]Average!$D$97</definedName>
    <definedName name="Freight_Est." localSheetId="4">'[184]Techdata Samsung LCD Pricing'!#REF!</definedName>
    <definedName name="Freight_Est." localSheetId="3">'[185]Techdata Samsung LCD Pricing'!#REF!</definedName>
    <definedName name="Freight_Est." localSheetId="9">'[185]Techdata Samsung LCD Pricing'!#REF!</definedName>
    <definedName name="Freight_Est." localSheetId="8">'[185]Techdata Samsung LCD Pricing'!#REF!</definedName>
    <definedName name="Freight_Est." localSheetId="6">'[185]Techdata Samsung LCD Pricing'!#REF!</definedName>
    <definedName name="Freight_Est." localSheetId="7">'[185]Techdata Samsung LCD Pricing'!#REF!</definedName>
    <definedName name="Freight_Est.">'[185]Techdata Samsung LCD Pricing'!#REF!</definedName>
    <definedName name="From" localSheetId="4">#REF!</definedName>
    <definedName name="From" localSheetId="3">#REF!</definedName>
    <definedName name="From" localSheetId="9">#REF!</definedName>
    <definedName name="From" localSheetId="0">#REF!</definedName>
    <definedName name="From" localSheetId="8">#REF!</definedName>
    <definedName name="From" localSheetId="6">#REF!</definedName>
    <definedName name="From" localSheetId="7">#REF!</definedName>
    <definedName name="From">#REF!</definedName>
    <definedName name="From1_3_to_2" localSheetId="0" hidden="1">OFFSET(From1_3Begin,0,0,COUNTA([91]General!$AS$1:$AS$65536)-2,2)</definedName>
    <definedName name="From1_3_to_2" hidden="1">OFFSET(From1_3Begin,0,0,COUNTA([91]General!$AS$1:$AS$65536)-2,2)</definedName>
    <definedName name="From1_3Begin" hidden="1">[91]General!$AS$3</definedName>
    <definedName name="From2_Begin" hidden="1">[91]General!$AV$3</definedName>
    <definedName name="From2_to_3" localSheetId="0" hidden="1">OFFSET(From2_Begin,0,0,COUNTA([91]General!$AV$1:$AV$65536)-2,2)</definedName>
    <definedName name="From2_to_3" hidden="1">OFFSET(From2_Begin,0,0,COUNTA([91]General!$AV$1:$AV$65536)-2,2)</definedName>
    <definedName name="FromTable" localSheetId="0" hidden="1">OFFSET(FromTableBegin,0,0,COUNTA('[91]Rollover Tables'!$K$1:$K$65536)-1,2)</definedName>
    <definedName name="FromTable" hidden="1">OFFSET(FromTableBegin,0,0,COUNTA('[91]Rollover Tables'!$K$1:$K$65536)-1,2)</definedName>
    <definedName name="FromTableBegin" hidden="1">'[91]Rollover Tables'!$K$4</definedName>
    <definedName name="fsadfsd" localSheetId="0" hidden="1">{#N/A,#N/A,FALSE,"Statement of Ops";#N/A,#N/A,FALSE,"Trend Ops"}</definedName>
    <definedName name="fsadfsd" hidden="1">{#N/A,#N/A,FALSE,"Statement of Ops";#N/A,#N/A,FALSE,"Trend Ops"}</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S_units">#REF!</definedName>
    <definedName name="fsssadf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TE" localSheetId="0" hidden="1">{#N/A,#N/A,TRUE,"DCF Summary (2)";#N/A,#N/A,TRUE,"DCF Summary";#N/A,"Middle Case Drivers",TRUE,"DCF"}</definedName>
    <definedName name="FTE" hidden="1">{#N/A,#N/A,TRUE,"DCF Summary (2)";#N/A,#N/A,TRUE,"DCF Summary";#N/A,"Middle Case Drivers",TRUE,"DCF"}</definedName>
    <definedName name="fu" localSheetId="0" hidden="1">{"avrev",#N/A,FALSE,"AVREV";"rates",#N/A,FALSE,"AVREV"}</definedName>
    <definedName name="fu" hidden="1">{"avrev",#N/A,FALSE,"AVREV";"rates",#N/A,FALSE,"AVREV"}</definedName>
    <definedName name="fu_1" localSheetId="0" hidden="1">{"avrev",#N/A,FALSE,"AVREV";"rates",#N/A,FALSE,"AVREV"}</definedName>
    <definedName name="fu_1" hidden="1">{"avrev",#N/A,FALSE,"AVREV";"rates",#N/A,FALSE,"AVREV"}</definedName>
    <definedName name="fu_2" localSheetId="0" hidden="1">{"avrev",#N/A,FALSE,"AVREV";"rates",#N/A,FALSE,"AVREV"}</definedName>
    <definedName name="fu_2" hidden="1">{"avrev",#N/A,FALSE,"AVREV";"rates",#N/A,FALSE,"AVREV"}</definedName>
    <definedName name="fx">'[186]Trend Financials'!$B$4</definedName>
    <definedName name="fx_rate" localSheetId="0">#REF!</definedName>
    <definedName name="fx_rate">#REF!</definedName>
    <definedName name="fx_ratio_chart" localSheetId="0">#REF!,#REF!</definedName>
    <definedName name="fx_ratio_chart">#REF!,#REF!</definedName>
    <definedName name="fx_ratio_table" localSheetId="0">#REF!</definedName>
    <definedName name="fx_ratio_table">#REF!</definedName>
    <definedName name="FY01CAPEXREQUESTS" localSheetId="0">#REF!</definedName>
    <definedName name="FY01CAPEXREQUESTS">#REF!</definedName>
    <definedName name="G" localSheetId="0" hidden="1">{#N/A,#N/A,FALSE,"Assessment";#N/A,#N/A,FALSE,"Staffing";#N/A,#N/A,FALSE,"Hires";#N/A,#N/A,FALSE,"Assumptions"}</definedName>
    <definedName name="G" hidden="1">{#N/A,#N/A,FALSE,"Assessment";#N/A,#N/A,FALSE,"Staffing";#N/A,#N/A,FALSE,"Hires";#N/A,#N/A,FALSE,"Assumptions"}</definedName>
    <definedName name="GA" localSheetId="2">#REF!</definedName>
    <definedName name="GA" localSheetId="0">#REF!</definedName>
    <definedName name="GA">#REF!</definedName>
    <definedName name="gap" localSheetId="2">'[187]HR ADMIN EXP'!$C$1:$D$21</definedName>
    <definedName name="gap">'[187]HR ADMIN EXP'!$C$1:$D$21</definedName>
    <definedName name="GAPE" localSheetId="2">'[187]HR ADMIN EXP'!$C$1:$D$21</definedName>
    <definedName name="GAPE">'[187]HR ADMIN EXP'!$C$1:$D$21</definedName>
    <definedName name="Gary" localSheetId="0">#REF!</definedName>
    <definedName name="Gary">#REF!</definedName>
    <definedName name="gas_to_oil">[188]Assumptions!$D$11</definedName>
    <definedName name="GDS" localSheetId="0" hidden="1">{#N/A,#N/A,FALSE,"Assessment";#N/A,#N/A,FALSE,"Staffing";#N/A,#N/A,FALSE,"Hires";#N/A,#N/A,FALSE,"Assumptions"}</definedName>
    <definedName name="GDS" hidden="1">{#N/A,#N/A,FALSE,"Assessment";#N/A,#N/A,FALSE,"Staffing";#N/A,#N/A,FALSE,"Hires";#N/A,#N/A,FALSE,"Assumptions"}</definedName>
    <definedName name="gearing">#REF!</definedName>
    <definedName name="gegeg" localSheetId="0" hidden="1">{#N/A,#N/A,FALSE,"Cashflow Analysis";#N/A,#N/A,FALSE,"Sensitivity Analysis";#N/A,#N/A,FALSE,"PV";#N/A,#N/A,FALSE,"Pro Forma"}</definedName>
    <definedName name="gegeg" hidden="1">{#N/A,#N/A,FALSE,"Cashflow Analysis";#N/A,#N/A,FALSE,"Sensitivity Analysis";#N/A,#N/A,FALSE,"PV";#N/A,#N/A,FALSE,"Pro Forma"}</definedName>
    <definedName name="gegeg.2" localSheetId="0" hidden="1">{#N/A,#N/A,FALSE,"Cashflow Analysis";#N/A,#N/A,FALSE,"Sensitivity Analysis";#N/A,#N/A,FALSE,"PV";#N/A,#N/A,FALSE,"Pro Forma"}</definedName>
    <definedName name="gegeg.2" hidden="1">{#N/A,#N/A,FALSE,"Cashflow Analysis";#N/A,#N/A,FALSE,"Sensitivity Analysis";#N/A,#N/A,FALSE,"PV";#N/A,#N/A,FALSE,"Pro Forma"}</definedName>
    <definedName name="george" localSheetId="0" hidden="1">{"targetdcf",#N/A,FALSE,"Merger consequences";"TARGETASSU",#N/A,FALSE,"Merger consequences";"TERMINAL VALUE",#N/A,FALSE,"Merger consequences"}</definedName>
    <definedName name="george" hidden="1">{"targetdcf",#N/A,FALSE,"Merger consequences";"TARGETASSU",#N/A,FALSE,"Merger consequences";"TERMINAL VALUE",#N/A,FALSE,"Merger consequences"}</definedName>
    <definedName name="gffdsg" localSheetId="0" hidden="1">{"Revenue",#N/A,FALSE,"Series";"Ecprofit",#N/A,FALSE,"Series"}</definedName>
    <definedName name="gffdsg" hidden="1">{"Revenue",#N/A,FALSE,"Series";"Ecprofit",#N/A,FALSE,"Series"}</definedName>
    <definedName name="gffdsg_1" localSheetId="0" hidden="1">{"Revenue",#N/A,FALSE,"Series";"Ecprofit",#N/A,FALSE,"Series"}</definedName>
    <definedName name="gffdsg_1" hidden="1">{"Revenue",#N/A,FALSE,"Series";"Ecprofit",#N/A,FALSE,"Series"}</definedName>
    <definedName name="gffdsg_2" localSheetId="0" hidden="1">{"Revenue",#N/A,FALSE,"Series";"Ecprofit",#N/A,FALSE,"Series"}</definedName>
    <definedName name="gffdsg_2" hidden="1">{"Revenue",#N/A,FALSE,"Series";"Ecprofit",#N/A,FALSE,"Series"}</definedName>
    <definedName name="gfg">'[189]IS-6 Mo. Analysis .5'!#REF!</definedName>
    <definedName name="gfhs" localSheetId="0" hidden="1">{"summary1",#N/A,TRUE,"Comps";"summary2",#N/A,TRUE,"Comps";"summary3",#N/A,TRUE,"Comps"}</definedName>
    <definedName name="gfhs" hidden="1">{"summary1",#N/A,TRUE,"Comps";"summary2",#N/A,TRUE,"Comps";"summary3",#N/A,TRUE,"Comps"}</definedName>
    <definedName name="gg">#REF!</definedName>
    <definedName name="gg.2" localSheetId="0" hidden="1">{#N/A,#N/A,FALSE,"Cashflow Analysis";#N/A,#N/A,FALSE,"Sensitivity Analysis";#N/A,#N/A,FALSE,"PV";#N/A,#N/A,FALSE,"Pro Forma"}</definedName>
    <definedName name="gg.2" hidden="1">{#N/A,#N/A,FALSE,"Cashflow Analysis";#N/A,#N/A,FALSE,"Sensitivity Analysis";#N/A,#N/A,FALSE,"PV";#N/A,#N/A,FALSE,"Pro Forma"}</definedName>
    <definedName name="ggg" hidden="1">"c1023"</definedName>
    <definedName name="gggg" localSheetId="0" hidden="1">{#N/A,#N/A,FALSE,"Assessment";#N/A,#N/A,FALSE,"Staffing";#N/A,#N/A,FALSE,"Hires";#N/A,#N/A,FALSE,"Assumptions"}</definedName>
    <definedName name="gggg" hidden="1">{#N/A,#N/A,FALSE,"Assessment";#N/A,#N/A,FALSE,"Staffing";#N/A,#N/A,FALSE,"Hires";#N/A,#N/A,FALSE,"Assumptions"}</definedName>
    <definedName name="ggh"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gh"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H">#REF!</definedName>
    <definedName name="gig"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KU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[190]Sheet1!$M$3</definedName>
    <definedName name="gmcol" localSheetId="0" hidden="1">#REF!</definedName>
    <definedName name="gmcol" hidden="1">#REF!</definedName>
    <definedName name="gmk" localSheetId="0" hidden="1">{#N/A,#N/A,FALSE,"Assessment";#N/A,#N/A,FALSE,"Staffing";#N/A,#N/A,FALSE,"Hires";#N/A,#N/A,FALSE,"Assumptions"}</definedName>
    <definedName name="gmk" hidden="1">{#N/A,#N/A,FALSE,"Assessment";#N/A,#N/A,FALSE,"Staffing";#N/A,#N/A,FALSE,"Hires";#N/A,#N/A,FALSE,"Assumptions"}</definedName>
    <definedName name="goodwill">#REF!</definedName>
    <definedName name="Goodwill_Amortization">25</definedName>
    <definedName name="gotff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OCommentary" localSheetId="2">[191]!GOTOCommentary</definedName>
    <definedName name="GOTOCommentary" localSheetId="9">[191]!GOTOCommentary</definedName>
    <definedName name="GOTOCommentary">[191]!GOTOCommentary</definedName>
    <definedName name="GotoCover" localSheetId="2">[191]!GotoCover</definedName>
    <definedName name="GotoCover" localSheetId="9">[191]!GotoCover</definedName>
    <definedName name="GotoCover">[191]!GotoCover</definedName>
    <definedName name="GOTODetail" localSheetId="2">[191]!GOTODetail</definedName>
    <definedName name="GOTODetail" localSheetId="9">[191]!GOTODetail</definedName>
    <definedName name="GOTODetail">[191]!GOTODetail</definedName>
    <definedName name="GOTOFootnotes" localSheetId="2">[191]!GOTOFootnotes</definedName>
    <definedName name="GOTOFootnotes" localSheetId="9">[191]!GOTOFootnotes</definedName>
    <definedName name="GOTOFootnotes">[191]!GOTOFootnotes</definedName>
    <definedName name="GOTOGraph" localSheetId="2">[191]!GOTOGraph</definedName>
    <definedName name="GOTOGraph" localSheetId="9">[191]!GOTOGraph</definedName>
    <definedName name="GOTOGraph">[191]!GOTOGraph</definedName>
    <definedName name="GOTOTrend" localSheetId="2">[191]!GOTOTrend</definedName>
    <definedName name="GOTOTrend" localSheetId="9">[191]!GOTOTrend</definedName>
    <definedName name="GOTOTrend">[191]!GOTOTrend</definedName>
    <definedName name="GpDollars" localSheetId="4">'[184]Techdata Samsung LCD Pricing'!#REF!</definedName>
    <definedName name="GpDollars" localSheetId="3">'[185]Techdata Samsung LCD Pricing'!#REF!</definedName>
    <definedName name="GpDollars" localSheetId="9">'[185]Techdata Samsung LCD Pricing'!#REF!</definedName>
    <definedName name="GpDollars" localSheetId="8">'[185]Techdata Samsung LCD Pricing'!#REF!</definedName>
    <definedName name="GpDollars" localSheetId="6">'[185]Techdata Samsung LCD Pricing'!#REF!</definedName>
    <definedName name="GpDollars" localSheetId="7">'[185]Techdata Samsung LCD Pricing'!#REF!</definedName>
    <definedName name="GpDollars">'[185]Techdata Samsung LCD Pricing'!#REF!</definedName>
    <definedName name="GPHI" localSheetId="0">#REF!</definedName>
    <definedName name="GPHI">#REF!</definedName>
    <definedName name="graph" hidden="1">[121]graph!$C$2:$C$13</definedName>
    <definedName name="GraphbuildingMod.ChangeTicker">#N/A</definedName>
    <definedName name="GraphbuildingMod.editgraph">#N/A</definedName>
    <definedName name="GraphbuildingMod.ExportData">#N/A</definedName>
    <definedName name="GraphbuildingMod.LayoutSet">#N/A</definedName>
    <definedName name="GraphbuildingMod.PasteGraph">#N/A</definedName>
    <definedName name="GraphbuildingMod.PrintPreview">#N/A</definedName>
    <definedName name="GraphbuildingMod.ShowData">#N/A</definedName>
    <definedName name="GraphbuildingMod.ShowGraph">#N/A</definedName>
    <definedName name="GraphCompBuild">#N/A</definedName>
    <definedName name="Graphexitmsg">#N/A</definedName>
    <definedName name="GraphIntroMod.exitmsg">#N/A</definedName>
    <definedName name="GraphIntroMod.Graphexitmsg">#N/A</definedName>
    <definedName name="gray"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ee" localSheetId="0" hidden="1">{#N/A,#N/A,FALSE,"Cover";#N/A,#N/A,FALSE,"Profits";#N/A,#N/A,FALSE,"ABS";#N/A,#N/A,FALSE,"TFLE Detail";#N/A,#N/A,FALSE,"TFLE Walk";#N/A,#N/A,FALSE,"Variable Cost";#N/A,#N/A,FALSE,"V.C. Walk"}</definedName>
    <definedName name="gree" hidden="1">{#N/A,#N/A,FALSE,"Cover";#N/A,#N/A,FALSE,"Profits";#N/A,#N/A,FALSE,"ABS";#N/A,#N/A,FALSE,"TFLE Detail";#N/A,#N/A,FALSE,"TFLE Walk";#N/A,#N/A,FALSE,"Variable Cost";#N/A,#N/A,FALSE,"V.C. Walk"}</definedName>
    <definedName name="gree_1" localSheetId="0" hidden="1">{#N/A,#N/A,FALSE,"Cover";#N/A,#N/A,FALSE,"Profits";#N/A,#N/A,FALSE,"ABS";#N/A,#N/A,FALSE,"TFLE Detail";#N/A,#N/A,FALSE,"TFLE Walk";#N/A,#N/A,FALSE,"Variable Cost";#N/A,#N/A,FALSE,"V.C. Walk"}</definedName>
    <definedName name="gree_1" hidden="1">{#N/A,#N/A,FALSE,"Cover";#N/A,#N/A,FALSE,"Profits";#N/A,#N/A,FALSE,"ABS";#N/A,#N/A,FALSE,"TFLE Detail";#N/A,#N/A,FALSE,"TFLE Walk";#N/A,#N/A,FALSE,"Variable Cost";#N/A,#N/A,FALSE,"V.C. Walk"}</definedName>
    <definedName name="gree_2" localSheetId="0" hidden="1">{#N/A,#N/A,FALSE,"Cover";#N/A,#N/A,FALSE,"Profits";#N/A,#N/A,FALSE,"ABS";#N/A,#N/A,FALSE,"TFLE Detail";#N/A,#N/A,FALSE,"TFLE Walk";#N/A,#N/A,FALSE,"Variable Cost";#N/A,#N/A,FALSE,"V.C. Walk"}</definedName>
    <definedName name="gree_2" hidden="1">{#N/A,#N/A,FALSE,"Cover";#N/A,#N/A,FALSE,"Profits";#N/A,#N/A,FALSE,"ABS";#N/A,#N/A,FALSE,"TFLE Detail";#N/A,#N/A,FALSE,"TFLE Walk";#N/A,#N/A,FALSE,"Variable Cost";#N/A,#N/A,FALSE,"V.C. Walk"}</definedName>
    <definedName name="greg" localSheetId="0" hidden="1">{#N/A,#N/A,FALSE,"Assessment";#N/A,#N/A,FALSE,"Staffing";#N/A,#N/A,FALSE,"Hires";#N/A,#N/A,FALSE,"Assumptions"}</definedName>
    <definedName name="greg" hidden="1">{#N/A,#N/A,FALSE,"Assessment";#N/A,#N/A,FALSE,"Staffing";#N/A,#N/A,FALSE,"Hires";#N/A,#N/A,FALSE,"Assumptions"}</definedName>
    <definedName name="GRHI">#REF!</definedName>
    <definedName name="GridCalc">IFERROR([192]calcs!$A1/SUMPRODUCT( ([167]!Activities[Id]=[192]calcs!$C1)*([167]!Activities[START]&lt;=[192]calcs!A$31)*(([167]!Activities[END]&gt;=[192]calcs!A$31)+(LEN([167]!Activities[END])=0)*([167]!Activities[START]=[192]calcs!A$31)) ),NA())</definedName>
    <definedName name="GRLow" hidden="1">#N/A</definedName>
    <definedName name="GRlow2" hidden="1">#N/A</definedName>
    <definedName name="grossmargin" localSheetId="0">#REF!</definedName>
    <definedName name="grossmargin">#REF!</definedName>
    <definedName name="grossnetdebt" localSheetId="0" hidden="1">#REF!</definedName>
    <definedName name="grossnetdebt" hidden="1">#REF!</definedName>
    <definedName name="GrossSales" localSheetId="0">#REF!</definedName>
    <definedName name="GrossSales">#REF!</definedName>
    <definedName name="grow">[117]LBO_Model!$X$166</definedName>
    <definedName name="growth" localSheetId="0">#REF!</definedName>
    <definedName name="growth">#REF!</definedName>
    <definedName name="Grp" localSheetId="0">#REF!</definedName>
    <definedName name="Grp">#REF!</definedName>
    <definedName name="GTWApr" localSheetId="0">[193]Transaction!#REF!</definedName>
    <definedName name="GTWApr">[193]Transaction!#REF!</definedName>
    <definedName name="GTWAug">[193]Transaction!#REF!</definedName>
    <definedName name="GTWDec">[193]Transaction!#REF!</definedName>
    <definedName name="GTWFeb">[193]Transaction!#REF!</definedName>
    <definedName name="GTWJan">[193]Transaction!#REF!</definedName>
    <definedName name="GTWJul">[193]Transaction!#REF!</definedName>
    <definedName name="GTWJun">[193]Transaction!#REF!</definedName>
    <definedName name="GTWMar">[193]Transaction!#REF!</definedName>
    <definedName name="GTWMay">[193]Transaction!#REF!</definedName>
    <definedName name="GTWNov">[193]Transaction!#REF!</definedName>
    <definedName name="GTWOct">[193]Transaction!#REF!</definedName>
    <definedName name="GTWSep">[193]Transaction!#REF!</definedName>
    <definedName name="gw" localSheetId="0">#REF!</definedName>
    <definedName name="gw">#REF!</definedName>
    <definedName name="h"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andling_Charges" localSheetId="4">'[184]Techdata Samsung LCD Pricing'!#REF!</definedName>
    <definedName name="Handling_Charges" localSheetId="8">'[185]Techdata Samsung LCD Pricing'!#REF!</definedName>
    <definedName name="Handling_Charges" localSheetId="6">'[185]Techdata Samsung LCD Pricing'!#REF!</definedName>
    <definedName name="Handling_Charges" localSheetId="7">'[185]Techdata Samsung LCD Pricing'!#REF!</definedName>
    <definedName name="Handling_Charges">'[185]Techdata Samsung LCD Pricing'!#REF!</definedName>
    <definedName name="harry" localSheetId="2">#REF!</definedName>
    <definedName name="harry" localSheetId="0">#REF!</definedName>
    <definedName name="harry">#REF!</definedName>
    <definedName name="HD"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ndAlias">#REF!</definedName>
    <definedName name="HeaderFormat">#N/A</definedName>
    <definedName name="HeadRange1001" localSheetId="0">#REF!</definedName>
    <definedName name="HeadRange1001">#REF!</definedName>
    <definedName name="heads" localSheetId="0">#REF!</definedName>
    <definedName name="heads">#REF!</definedName>
    <definedName name="hell" localSheetId="0" hidden="1">{"Area1",#N/A,FALSE,"OREWACC";"Area2",#N/A,FALSE,"OREWACC"}</definedName>
    <definedName name="hell" hidden="1">{"Area1",#N/A,FALSE,"OREWACC";"Area2",#N/A,FALSE,"OREWACC"}</definedName>
    <definedName name="helleon" localSheetId="0" hidden="1">{"Area1",#N/A,FALSE,"OREWACC";"Area2",#N/A,FALSE,"OREWACC"}</definedName>
    <definedName name="helleon" hidden="1">{"Area1",#N/A,FALSE,"OREWACC";"Area2",#N/A,FALSE,"OREWACC"}</definedName>
    <definedName name="Hello" localSheetId="0" hidden="1">{"Area1",#N/A,FALSE,"OREWACC";"Area2",#N/A,FALSE,"OREWACC"}</definedName>
    <definedName name="Hello" hidden="1">{"Area1",#N/A,FALSE,"OREWACC";"Area2",#N/A,FALSE,"OREWACC"}</definedName>
    <definedName name="hello1" localSheetId="0" hidden="1">{"Area1",#N/A,FALSE,"OREWACC";"Area2",#N/A,FALSE,"OREWACC"}</definedName>
    <definedName name="hello1" hidden="1">{"Area1",#N/A,FALSE,"OREWACC";"Area2",#N/A,FALSE,"OREWACC"}</definedName>
    <definedName name="hello2" localSheetId="0" hidden="1">{"Area1",#N/A,FALSE,"OREWACC";"Area2",#N/A,FALSE,"OREWACC"}</definedName>
    <definedName name="hello2" hidden="1">{"Area1",#N/A,FALSE,"OREWACC";"Area2",#N/A,FALSE,"OREWACC"}</definedName>
    <definedName name="help" localSheetId="2" hidden="1">{#N/A,#N/A,FALSE,"CONSOLIDATED";#N/A,#N/A,FALSE,"LANCE CO";#N/A,#N/A,FALSE,"VISTA"}</definedName>
    <definedName name="help" localSheetId="0" hidden="1">{#N/A,#N/A,FALSE,"CONSOLIDATED";#N/A,#N/A,FALSE,"LANCE CO";#N/A,#N/A,FALSE,"VISTA"}</definedName>
    <definedName name="help" hidden="1">{#N/A,#N/A,FALSE,"CONSOLIDATED";#N/A,#N/A,FALSE,"LANCE CO";#N/A,#N/A,FALSE,"VISTA"}</definedName>
    <definedName name="help_1" localSheetId="0" hidden="1">{#N/A,#N/A,FALSE,"CONSOLIDATED";#N/A,#N/A,FALSE,"LANCE CO";#N/A,#N/A,FALSE,"VISTA"}</definedName>
    <definedName name="help_1" hidden="1">{#N/A,#N/A,FALSE,"CONSOLIDATED";#N/A,#N/A,FALSE,"LANCE CO";#N/A,#N/A,FALSE,"VISTA"}</definedName>
    <definedName name="help_1_1" localSheetId="0" hidden="1">{#N/A,#N/A,FALSE,"CONSOLIDATED";#N/A,#N/A,FALSE,"LANCE CO";#N/A,#N/A,FALSE,"VISTA"}</definedName>
    <definedName name="help_1_1" hidden="1">{#N/A,#N/A,FALSE,"CONSOLIDATED";#N/A,#N/A,FALSE,"LANCE CO";#N/A,#N/A,FALSE,"VISTA"}</definedName>
    <definedName name="help_1_2" localSheetId="0" hidden="1">{#N/A,#N/A,FALSE,"CONSOLIDATED";#N/A,#N/A,FALSE,"LANCE CO";#N/A,#N/A,FALSE,"VISTA"}</definedName>
    <definedName name="help_1_2" hidden="1">{#N/A,#N/A,FALSE,"CONSOLIDATED";#N/A,#N/A,FALSE,"LANCE CO";#N/A,#N/A,FALSE,"VISTA"}</definedName>
    <definedName name="help_1_3" localSheetId="0" hidden="1">{#N/A,#N/A,FALSE,"CONSOLIDATED";#N/A,#N/A,FALSE,"LANCE CO";#N/A,#N/A,FALSE,"VISTA"}</definedName>
    <definedName name="help_1_3" hidden="1">{#N/A,#N/A,FALSE,"CONSOLIDATED";#N/A,#N/A,FALSE,"LANCE CO";#N/A,#N/A,FALSE,"VISTA"}</definedName>
    <definedName name="help_1_4" localSheetId="0" hidden="1">{#N/A,#N/A,FALSE,"CONSOLIDATED";#N/A,#N/A,FALSE,"LANCE CO";#N/A,#N/A,FALSE,"VISTA"}</definedName>
    <definedName name="help_1_4" hidden="1">{#N/A,#N/A,FALSE,"CONSOLIDATED";#N/A,#N/A,FALSE,"LANCE CO";#N/A,#N/A,FALSE,"VISTA"}</definedName>
    <definedName name="help_1_5" localSheetId="0" hidden="1">{#N/A,#N/A,FALSE,"CONSOLIDATED";#N/A,#N/A,FALSE,"LANCE CO";#N/A,#N/A,FALSE,"VISTA"}</definedName>
    <definedName name="help_1_5" hidden="1">{#N/A,#N/A,FALSE,"CONSOLIDATED";#N/A,#N/A,FALSE,"LANCE CO";#N/A,#N/A,FALSE,"VISTA"}</definedName>
    <definedName name="help_2" localSheetId="0" hidden="1">{#N/A,#N/A,FALSE,"CONSOLIDATED";#N/A,#N/A,FALSE,"LANCE CO";#N/A,#N/A,FALSE,"VISTA"}</definedName>
    <definedName name="help_2" hidden="1">{#N/A,#N/A,FALSE,"CONSOLIDATED";#N/A,#N/A,FALSE,"LANCE CO";#N/A,#N/A,FALSE,"VISTA"}</definedName>
    <definedName name="help_2_1" localSheetId="0" hidden="1">{#N/A,#N/A,FALSE,"CONSOLIDATED";#N/A,#N/A,FALSE,"LANCE CO";#N/A,#N/A,FALSE,"VISTA"}</definedName>
    <definedName name="help_2_1" hidden="1">{#N/A,#N/A,FALSE,"CONSOLIDATED";#N/A,#N/A,FALSE,"LANCE CO";#N/A,#N/A,FALSE,"VISTA"}</definedName>
    <definedName name="help_2_2" localSheetId="0" hidden="1">{#N/A,#N/A,FALSE,"CONSOLIDATED";#N/A,#N/A,FALSE,"LANCE CO";#N/A,#N/A,FALSE,"VISTA"}</definedName>
    <definedName name="help_2_2" hidden="1">{#N/A,#N/A,FALSE,"CONSOLIDATED";#N/A,#N/A,FALSE,"LANCE CO";#N/A,#N/A,FALSE,"VISTA"}</definedName>
    <definedName name="help_2_3" localSheetId="0" hidden="1">{#N/A,#N/A,FALSE,"CONSOLIDATED";#N/A,#N/A,FALSE,"LANCE CO";#N/A,#N/A,FALSE,"VISTA"}</definedName>
    <definedName name="help_2_3" hidden="1">{#N/A,#N/A,FALSE,"CONSOLIDATED";#N/A,#N/A,FALSE,"LANCE CO";#N/A,#N/A,FALSE,"VISTA"}</definedName>
    <definedName name="help_2_4" localSheetId="0" hidden="1">{#N/A,#N/A,FALSE,"CONSOLIDATED";#N/A,#N/A,FALSE,"LANCE CO";#N/A,#N/A,FALSE,"VISTA"}</definedName>
    <definedName name="help_2_4" hidden="1">{#N/A,#N/A,FALSE,"CONSOLIDATED";#N/A,#N/A,FALSE,"LANCE CO";#N/A,#N/A,FALSE,"VISTA"}</definedName>
    <definedName name="help_2_5" localSheetId="0" hidden="1">{#N/A,#N/A,FALSE,"CONSOLIDATED";#N/A,#N/A,FALSE,"LANCE CO";#N/A,#N/A,FALSE,"VISTA"}</definedName>
    <definedName name="help_2_5" hidden="1">{#N/A,#N/A,FALSE,"CONSOLIDATED";#N/A,#N/A,FALSE,"LANCE CO";#N/A,#N/A,FALSE,"VISTA"}</definedName>
    <definedName name="help_3" localSheetId="0" hidden="1">{#N/A,#N/A,FALSE,"CONSOLIDATED";#N/A,#N/A,FALSE,"LANCE CO";#N/A,#N/A,FALSE,"VISTA"}</definedName>
    <definedName name="help_3" hidden="1">{#N/A,#N/A,FALSE,"CONSOLIDATED";#N/A,#N/A,FALSE,"LANCE CO";#N/A,#N/A,FALSE,"VISTA"}</definedName>
    <definedName name="help_3_1" localSheetId="0" hidden="1">{#N/A,#N/A,FALSE,"CONSOLIDATED";#N/A,#N/A,FALSE,"LANCE CO";#N/A,#N/A,FALSE,"VISTA"}</definedName>
    <definedName name="help_3_1" hidden="1">{#N/A,#N/A,FALSE,"CONSOLIDATED";#N/A,#N/A,FALSE,"LANCE CO";#N/A,#N/A,FALSE,"VISTA"}</definedName>
    <definedName name="help_3_2" localSheetId="0" hidden="1">{#N/A,#N/A,FALSE,"CONSOLIDATED";#N/A,#N/A,FALSE,"LANCE CO";#N/A,#N/A,FALSE,"VISTA"}</definedName>
    <definedName name="help_3_2" hidden="1">{#N/A,#N/A,FALSE,"CONSOLIDATED";#N/A,#N/A,FALSE,"LANCE CO";#N/A,#N/A,FALSE,"VISTA"}</definedName>
    <definedName name="help_3_3" localSheetId="0" hidden="1">{#N/A,#N/A,FALSE,"CONSOLIDATED";#N/A,#N/A,FALSE,"LANCE CO";#N/A,#N/A,FALSE,"VISTA"}</definedName>
    <definedName name="help_3_3" hidden="1">{#N/A,#N/A,FALSE,"CONSOLIDATED";#N/A,#N/A,FALSE,"LANCE CO";#N/A,#N/A,FALSE,"VISTA"}</definedName>
    <definedName name="help_3_4" localSheetId="0" hidden="1">{#N/A,#N/A,FALSE,"CONSOLIDATED";#N/A,#N/A,FALSE,"LANCE CO";#N/A,#N/A,FALSE,"VISTA"}</definedName>
    <definedName name="help_3_4" hidden="1">{#N/A,#N/A,FALSE,"CONSOLIDATED";#N/A,#N/A,FALSE,"LANCE CO";#N/A,#N/A,FALSE,"VISTA"}</definedName>
    <definedName name="help_3_5" localSheetId="0" hidden="1">{#N/A,#N/A,FALSE,"CONSOLIDATED";#N/A,#N/A,FALSE,"LANCE CO";#N/A,#N/A,FALSE,"VISTA"}</definedName>
    <definedName name="help_3_5" hidden="1">{#N/A,#N/A,FALSE,"CONSOLIDATED";#N/A,#N/A,FALSE,"LANCE CO";#N/A,#N/A,FALSE,"VISTA"}</definedName>
    <definedName name="help_4" localSheetId="0" hidden="1">{#N/A,#N/A,FALSE,"CONSOLIDATED";#N/A,#N/A,FALSE,"LANCE CO";#N/A,#N/A,FALSE,"VISTA"}</definedName>
    <definedName name="help_4" hidden="1">{#N/A,#N/A,FALSE,"CONSOLIDATED";#N/A,#N/A,FALSE,"LANCE CO";#N/A,#N/A,FALSE,"VISTA"}</definedName>
    <definedName name="help_4_1" localSheetId="0" hidden="1">{#N/A,#N/A,FALSE,"CONSOLIDATED";#N/A,#N/A,FALSE,"LANCE CO";#N/A,#N/A,FALSE,"VISTA"}</definedName>
    <definedName name="help_4_1" hidden="1">{#N/A,#N/A,FALSE,"CONSOLIDATED";#N/A,#N/A,FALSE,"LANCE CO";#N/A,#N/A,FALSE,"VISTA"}</definedName>
    <definedName name="help_4_2" localSheetId="0" hidden="1">{#N/A,#N/A,FALSE,"CONSOLIDATED";#N/A,#N/A,FALSE,"LANCE CO";#N/A,#N/A,FALSE,"VISTA"}</definedName>
    <definedName name="help_4_2" hidden="1">{#N/A,#N/A,FALSE,"CONSOLIDATED";#N/A,#N/A,FALSE,"LANCE CO";#N/A,#N/A,FALSE,"VISTA"}</definedName>
    <definedName name="help_4_3" localSheetId="0" hidden="1">{#N/A,#N/A,FALSE,"CONSOLIDATED";#N/A,#N/A,FALSE,"LANCE CO";#N/A,#N/A,FALSE,"VISTA"}</definedName>
    <definedName name="help_4_3" hidden="1">{#N/A,#N/A,FALSE,"CONSOLIDATED";#N/A,#N/A,FALSE,"LANCE CO";#N/A,#N/A,FALSE,"VISTA"}</definedName>
    <definedName name="help_4_4" localSheetId="0" hidden="1">{#N/A,#N/A,FALSE,"CONSOLIDATED";#N/A,#N/A,FALSE,"LANCE CO";#N/A,#N/A,FALSE,"VISTA"}</definedName>
    <definedName name="help_4_4" hidden="1">{#N/A,#N/A,FALSE,"CONSOLIDATED";#N/A,#N/A,FALSE,"LANCE CO";#N/A,#N/A,FALSE,"VISTA"}</definedName>
    <definedName name="help_4_5" localSheetId="0" hidden="1">{#N/A,#N/A,FALSE,"CONSOLIDATED";#N/A,#N/A,FALSE,"LANCE CO";#N/A,#N/A,FALSE,"VISTA"}</definedName>
    <definedName name="help_4_5" hidden="1">{#N/A,#N/A,FALSE,"CONSOLIDATED";#N/A,#N/A,FALSE,"LANCE CO";#N/A,#N/A,FALSE,"VISTA"}</definedName>
    <definedName name="help_5" localSheetId="0" hidden="1">{#N/A,#N/A,FALSE,"CONSOLIDATED";#N/A,#N/A,FALSE,"LANCE CO";#N/A,#N/A,FALSE,"VISTA"}</definedName>
    <definedName name="help_5" hidden="1">{#N/A,#N/A,FALSE,"CONSOLIDATED";#N/A,#N/A,FALSE,"LANCE CO";#N/A,#N/A,FALSE,"VISTA"}</definedName>
    <definedName name="help1" localSheetId="2" hidden="1">{#N/A,#N/A,FALSE,"CONSOLIDATED";#N/A,#N/A,FALSE,"LANCE CO";#N/A,#N/A,FALSE,"VISTA"}</definedName>
    <definedName name="help1" localSheetId="0" hidden="1">{#N/A,#N/A,FALSE,"CONSOLIDATED";#N/A,#N/A,FALSE,"LANCE CO";#N/A,#N/A,FALSE,"VISTA"}</definedName>
    <definedName name="help1" hidden="1">{#N/A,#N/A,FALSE,"CONSOLIDATED";#N/A,#N/A,FALSE,"LANCE CO";#N/A,#N/A,FALSE,"VISTA"}</definedName>
    <definedName name="help1_1" localSheetId="0" hidden="1">{#N/A,#N/A,FALSE,"CONSOLIDATED";#N/A,#N/A,FALSE,"LANCE CO";#N/A,#N/A,FALSE,"VISTA"}</definedName>
    <definedName name="help1_1" hidden="1">{#N/A,#N/A,FALSE,"CONSOLIDATED";#N/A,#N/A,FALSE,"LANCE CO";#N/A,#N/A,FALSE,"VISTA"}</definedName>
    <definedName name="help1_1_1" localSheetId="0" hidden="1">{#N/A,#N/A,FALSE,"CONSOLIDATED";#N/A,#N/A,FALSE,"LANCE CO";#N/A,#N/A,FALSE,"VISTA"}</definedName>
    <definedName name="help1_1_1" hidden="1">{#N/A,#N/A,FALSE,"CONSOLIDATED";#N/A,#N/A,FALSE,"LANCE CO";#N/A,#N/A,FALSE,"VISTA"}</definedName>
    <definedName name="help1_1_2" localSheetId="0" hidden="1">{#N/A,#N/A,FALSE,"CONSOLIDATED";#N/A,#N/A,FALSE,"LANCE CO";#N/A,#N/A,FALSE,"VISTA"}</definedName>
    <definedName name="help1_1_2" hidden="1">{#N/A,#N/A,FALSE,"CONSOLIDATED";#N/A,#N/A,FALSE,"LANCE CO";#N/A,#N/A,FALSE,"VISTA"}</definedName>
    <definedName name="help1_1_3" localSheetId="0" hidden="1">{#N/A,#N/A,FALSE,"CONSOLIDATED";#N/A,#N/A,FALSE,"LANCE CO";#N/A,#N/A,FALSE,"VISTA"}</definedName>
    <definedName name="help1_1_3" hidden="1">{#N/A,#N/A,FALSE,"CONSOLIDATED";#N/A,#N/A,FALSE,"LANCE CO";#N/A,#N/A,FALSE,"VISTA"}</definedName>
    <definedName name="help1_1_4" localSheetId="0" hidden="1">{#N/A,#N/A,FALSE,"CONSOLIDATED";#N/A,#N/A,FALSE,"LANCE CO";#N/A,#N/A,FALSE,"VISTA"}</definedName>
    <definedName name="help1_1_4" hidden="1">{#N/A,#N/A,FALSE,"CONSOLIDATED";#N/A,#N/A,FALSE,"LANCE CO";#N/A,#N/A,FALSE,"VISTA"}</definedName>
    <definedName name="help1_1_5" localSheetId="0" hidden="1">{#N/A,#N/A,FALSE,"CONSOLIDATED";#N/A,#N/A,FALSE,"LANCE CO";#N/A,#N/A,FALSE,"VISTA"}</definedName>
    <definedName name="help1_1_5" hidden="1">{#N/A,#N/A,FALSE,"CONSOLIDATED";#N/A,#N/A,FALSE,"LANCE CO";#N/A,#N/A,FALSE,"VISTA"}</definedName>
    <definedName name="help1_2" localSheetId="0" hidden="1">{#N/A,#N/A,FALSE,"CONSOLIDATED";#N/A,#N/A,FALSE,"LANCE CO";#N/A,#N/A,FALSE,"VISTA"}</definedName>
    <definedName name="help1_2" hidden="1">{#N/A,#N/A,FALSE,"CONSOLIDATED";#N/A,#N/A,FALSE,"LANCE CO";#N/A,#N/A,FALSE,"VISTA"}</definedName>
    <definedName name="help1_2_1" localSheetId="0" hidden="1">{#N/A,#N/A,FALSE,"CONSOLIDATED";#N/A,#N/A,FALSE,"LANCE CO";#N/A,#N/A,FALSE,"VISTA"}</definedName>
    <definedName name="help1_2_1" hidden="1">{#N/A,#N/A,FALSE,"CONSOLIDATED";#N/A,#N/A,FALSE,"LANCE CO";#N/A,#N/A,FALSE,"VISTA"}</definedName>
    <definedName name="help1_2_2" localSheetId="0" hidden="1">{#N/A,#N/A,FALSE,"CONSOLIDATED";#N/A,#N/A,FALSE,"LANCE CO";#N/A,#N/A,FALSE,"VISTA"}</definedName>
    <definedName name="help1_2_2" hidden="1">{#N/A,#N/A,FALSE,"CONSOLIDATED";#N/A,#N/A,FALSE,"LANCE CO";#N/A,#N/A,FALSE,"VISTA"}</definedName>
    <definedName name="help1_2_3" localSheetId="0" hidden="1">{#N/A,#N/A,FALSE,"CONSOLIDATED";#N/A,#N/A,FALSE,"LANCE CO";#N/A,#N/A,FALSE,"VISTA"}</definedName>
    <definedName name="help1_2_3" hidden="1">{#N/A,#N/A,FALSE,"CONSOLIDATED";#N/A,#N/A,FALSE,"LANCE CO";#N/A,#N/A,FALSE,"VISTA"}</definedName>
    <definedName name="help1_2_4" localSheetId="0" hidden="1">{#N/A,#N/A,FALSE,"CONSOLIDATED";#N/A,#N/A,FALSE,"LANCE CO";#N/A,#N/A,FALSE,"VISTA"}</definedName>
    <definedName name="help1_2_4" hidden="1">{#N/A,#N/A,FALSE,"CONSOLIDATED";#N/A,#N/A,FALSE,"LANCE CO";#N/A,#N/A,FALSE,"VISTA"}</definedName>
    <definedName name="help1_2_5" localSheetId="0" hidden="1">{#N/A,#N/A,FALSE,"CONSOLIDATED";#N/A,#N/A,FALSE,"LANCE CO";#N/A,#N/A,FALSE,"VISTA"}</definedName>
    <definedName name="help1_2_5" hidden="1">{#N/A,#N/A,FALSE,"CONSOLIDATED";#N/A,#N/A,FALSE,"LANCE CO";#N/A,#N/A,FALSE,"VISTA"}</definedName>
    <definedName name="help1_3" localSheetId="0" hidden="1">{#N/A,#N/A,FALSE,"CONSOLIDATED";#N/A,#N/A,FALSE,"LANCE CO";#N/A,#N/A,FALSE,"VISTA"}</definedName>
    <definedName name="help1_3" hidden="1">{#N/A,#N/A,FALSE,"CONSOLIDATED";#N/A,#N/A,FALSE,"LANCE CO";#N/A,#N/A,FALSE,"VISTA"}</definedName>
    <definedName name="help1_3_1" localSheetId="0" hidden="1">{#N/A,#N/A,FALSE,"CONSOLIDATED";#N/A,#N/A,FALSE,"LANCE CO";#N/A,#N/A,FALSE,"VISTA"}</definedName>
    <definedName name="help1_3_1" hidden="1">{#N/A,#N/A,FALSE,"CONSOLIDATED";#N/A,#N/A,FALSE,"LANCE CO";#N/A,#N/A,FALSE,"VISTA"}</definedName>
    <definedName name="help1_3_2" localSheetId="0" hidden="1">{#N/A,#N/A,FALSE,"CONSOLIDATED";#N/A,#N/A,FALSE,"LANCE CO";#N/A,#N/A,FALSE,"VISTA"}</definedName>
    <definedName name="help1_3_2" hidden="1">{#N/A,#N/A,FALSE,"CONSOLIDATED";#N/A,#N/A,FALSE,"LANCE CO";#N/A,#N/A,FALSE,"VISTA"}</definedName>
    <definedName name="help1_3_3" localSheetId="0" hidden="1">{#N/A,#N/A,FALSE,"CONSOLIDATED";#N/A,#N/A,FALSE,"LANCE CO";#N/A,#N/A,FALSE,"VISTA"}</definedName>
    <definedName name="help1_3_3" hidden="1">{#N/A,#N/A,FALSE,"CONSOLIDATED";#N/A,#N/A,FALSE,"LANCE CO";#N/A,#N/A,FALSE,"VISTA"}</definedName>
    <definedName name="help1_3_4" localSheetId="0" hidden="1">{#N/A,#N/A,FALSE,"CONSOLIDATED";#N/A,#N/A,FALSE,"LANCE CO";#N/A,#N/A,FALSE,"VISTA"}</definedName>
    <definedName name="help1_3_4" hidden="1">{#N/A,#N/A,FALSE,"CONSOLIDATED";#N/A,#N/A,FALSE,"LANCE CO";#N/A,#N/A,FALSE,"VISTA"}</definedName>
    <definedName name="help1_3_5" localSheetId="0" hidden="1">{#N/A,#N/A,FALSE,"CONSOLIDATED";#N/A,#N/A,FALSE,"LANCE CO";#N/A,#N/A,FALSE,"VISTA"}</definedName>
    <definedName name="help1_3_5" hidden="1">{#N/A,#N/A,FALSE,"CONSOLIDATED";#N/A,#N/A,FALSE,"LANCE CO";#N/A,#N/A,FALSE,"VISTA"}</definedName>
    <definedName name="help1_4" localSheetId="0" hidden="1">{#N/A,#N/A,FALSE,"CONSOLIDATED";#N/A,#N/A,FALSE,"LANCE CO";#N/A,#N/A,FALSE,"VISTA"}</definedName>
    <definedName name="help1_4" hidden="1">{#N/A,#N/A,FALSE,"CONSOLIDATED";#N/A,#N/A,FALSE,"LANCE CO";#N/A,#N/A,FALSE,"VISTA"}</definedName>
    <definedName name="help1_4_1" localSheetId="0" hidden="1">{#N/A,#N/A,FALSE,"CONSOLIDATED";#N/A,#N/A,FALSE,"LANCE CO";#N/A,#N/A,FALSE,"VISTA"}</definedName>
    <definedName name="help1_4_1" hidden="1">{#N/A,#N/A,FALSE,"CONSOLIDATED";#N/A,#N/A,FALSE,"LANCE CO";#N/A,#N/A,FALSE,"VISTA"}</definedName>
    <definedName name="help1_4_2" localSheetId="0" hidden="1">{#N/A,#N/A,FALSE,"CONSOLIDATED";#N/A,#N/A,FALSE,"LANCE CO";#N/A,#N/A,FALSE,"VISTA"}</definedName>
    <definedName name="help1_4_2" hidden="1">{#N/A,#N/A,FALSE,"CONSOLIDATED";#N/A,#N/A,FALSE,"LANCE CO";#N/A,#N/A,FALSE,"VISTA"}</definedName>
    <definedName name="help1_4_3" localSheetId="0" hidden="1">{#N/A,#N/A,FALSE,"CONSOLIDATED";#N/A,#N/A,FALSE,"LANCE CO";#N/A,#N/A,FALSE,"VISTA"}</definedName>
    <definedName name="help1_4_3" hidden="1">{#N/A,#N/A,FALSE,"CONSOLIDATED";#N/A,#N/A,FALSE,"LANCE CO";#N/A,#N/A,FALSE,"VISTA"}</definedName>
    <definedName name="help1_4_4" localSheetId="0" hidden="1">{#N/A,#N/A,FALSE,"CONSOLIDATED";#N/A,#N/A,FALSE,"LANCE CO";#N/A,#N/A,FALSE,"VISTA"}</definedName>
    <definedName name="help1_4_4" hidden="1">{#N/A,#N/A,FALSE,"CONSOLIDATED";#N/A,#N/A,FALSE,"LANCE CO";#N/A,#N/A,FALSE,"VISTA"}</definedName>
    <definedName name="help1_4_5" localSheetId="0" hidden="1">{#N/A,#N/A,FALSE,"CONSOLIDATED";#N/A,#N/A,FALSE,"LANCE CO";#N/A,#N/A,FALSE,"VISTA"}</definedName>
    <definedName name="help1_4_5" hidden="1">{#N/A,#N/A,FALSE,"CONSOLIDATED";#N/A,#N/A,FALSE,"LANCE CO";#N/A,#N/A,FALSE,"VISTA"}</definedName>
    <definedName name="help1_5" localSheetId="0" hidden="1">{#N/A,#N/A,FALSE,"CONSOLIDATED";#N/A,#N/A,FALSE,"LANCE CO";#N/A,#N/A,FALSE,"VISTA"}</definedName>
    <definedName name="help1_5" hidden="1">{#N/A,#N/A,FALSE,"CONSOLIDATED";#N/A,#N/A,FALSE,"LANCE CO";#N/A,#N/A,FALSE,"VISTA"}</definedName>
    <definedName name="HELP3" localSheetId="2" hidden="1">{#N/A,#N/A,FALSE,"CONSOLIDATED";#N/A,#N/A,FALSE,"LANCE CO";#N/A,#N/A,FALSE,"VISTA"}</definedName>
    <definedName name="HELP3" localSheetId="0" hidden="1">{#N/A,#N/A,FALSE,"CONSOLIDATED";#N/A,#N/A,FALSE,"LANCE CO";#N/A,#N/A,FALSE,"VISTA"}</definedName>
    <definedName name="HELP3" hidden="1">{#N/A,#N/A,FALSE,"CONSOLIDATED";#N/A,#N/A,FALSE,"LANCE CO";#N/A,#N/A,FALSE,"VISTA"}</definedName>
    <definedName name="HELP3_1" localSheetId="0" hidden="1">{#N/A,#N/A,FALSE,"CONSOLIDATED";#N/A,#N/A,FALSE,"LANCE CO";#N/A,#N/A,FALSE,"VISTA"}</definedName>
    <definedName name="HELP3_1" hidden="1">{#N/A,#N/A,FALSE,"CONSOLIDATED";#N/A,#N/A,FALSE,"LANCE CO";#N/A,#N/A,FALSE,"VISTA"}</definedName>
    <definedName name="HELP3_1_1" localSheetId="0" hidden="1">{#N/A,#N/A,FALSE,"CONSOLIDATED";#N/A,#N/A,FALSE,"LANCE CO";#N/A,#N/A,FALSE,"VISTA"}</definedName>
    <definedName name="HELP3_1_1" hidden="1">{#N/A,#N/A,FALSE,"CONSOLIDATED";#N/A,#N/A,FALSE,"LANCE CO";#N/A,#N/A,FALSE,"VISTA"}</definedName>
    <definedName name="HELP3_1_2" localSheetId="0" hidden="1">{#N/A,#N/A,FALSE,"CONSOLIDATED";#N/A,#N/A,FALSE,"LANCE CO";#N/A,#N/A,FALSE,"VISTA"}</definedName>
    <definedName name="HELP3_1_2" hidden="1">{#N/A,#N/A,FALSE,"CONSOLIDATED";#N/A,#N/A,FALSE,"LANCE CO";#N/A,#N/A,FALSE,"VISTA"}</definedName>
    <definedName name="HELP3_1_3" localSheetId="0" hidden="1">{#N/A,#N/A,FALSE,"CONSOLIDATED";#N/A,#N/A,FALSE,"LANCE CO";#N/A,#N/A,FALSE,"VISTA"}</definedName>
    <definedName name="HELP3_1_3" hidden="1">{#N/A,#N/A,FALSE,"CONSOLIDATED";#N/A,#N/A,FALSE,"LANCE CO";#N/A,#N/A,FALSE,"VISTA"}</definedName>
    <definedName name="HELP3_1_4" localSheetId="0" hidden="1">{#N/A,#N/A,FALSE,"CONSOLIDATED";#N/A,#N/A,FALSE,"LANCE CO";#N/A,#N/A,FALSE,"VISTA"}</definedName>
    <definedName name="HELP3_1_4" hidden="1">{#N/A,#N/A,FALSE,"CONSOLIDATED";#N/A,#N/A,FALSE,"LANCE CO";#N/A,#N/A,FALSE,"VISTA"}</definedName>
    <definedName name="HELP3_1_5" localSheetId="0" hidden="1">{#N/A,#N/A,FALSE,"CONSOLIDATED";#N/A,#N/A,FALSE,"LANCE CO";#N/A,#N/A,FALSE,"VISTA"}</definedName>
    <definedName name="HELP3_1_5" hidden="1">{#N/A,#N/A,FALSE,"CONSOLIDATED";#N/A,#N/A,FALSE,"LANCE CO";#N/A,#N/A,FALSE,"VISTA"}</definedName>
    <definedName name="HELP3_2" localSheetId="0" hidden="1">{#N/A,#N/A,FALSE,"CONSOLIDATED";#N/A,#N/A,FALSE,"LANCE CO";#N/A,#N/A,FALSE,"VISTA"}</definedName>
    <definedName name="HELP3_2" hidden="1">{#N/A,#N/A,FALSE,"CONSOLIDATED";#N/A,#N/A,FALSE,"LANCE CO";#N/A,#N/A,FALSE,"VISTA"}</definedName>
    <definedName name="HELP3_2_1" localSheetId="0" hidden="1">{#N/A,#N/A,FALSE,"CONSOLIDATED";#N/A,#N/A,FALSE,"LANCE CO";#N/A,#N/A,FALSE,"VISTA"}</definedName>
    <definedName name="HELP3_2_1" hidden="1">{#N/A,#N/A,FALSE,"CONSOLIDATED";#N/A,#N/A,FALSE,"LANCE CO";#N/A,#N/A,FALSE,"VISTA"}</definedName>
    <definedName name="HELP3_2_2" localSheetId="0" hidden="1">{#N/A,#N/A,FALSE,"CONSOLIDATED";#N/A,#N/A,FALSE,"LANCE CO";#N/A,#N/A,FALSE,"VISTA"}</definedName>
    <definedName name="HELP3_2_2" hidden="1">{#N/A,#N/A,FALSE,"CONSOLIDATED";#N/A,#N/A,FALSE,"LANCE CO";#N/A,#N/A,FALSE,"VISTA"}</definedName>
    <definedName name="HELP3_2_3" localSheetId="0" hidden="1">{#N/A,#N/A,FALSE,"CONSOLIDATED";#N/A,#N/A,FALSE,"LANCE CO";#N/A,#N/A,FALSE,"VISTA"}</definedName>
    <definedName name="HELP3_2_3" hidden="1">{#N/A,#N/A,FALSE,"CONSOLIDATED";#N/A,#N/A,FALSE,"LANCE CO";#N/A,#N/A,FALSE,"VISTA"}</definedName>
    <definedName name="HELP3_2_4" localSheetId="0" hidden="1">{#N/A,#N/A,FALSE,"CONSOLIDATED";#N/A,#N/A,FALSE,"LANCE CO";#N/A,#N/A,FALSE,"VISTA"}</definedName>
    <definedName name="HELP3_2_4" hidden="1">{#N/A,#N/A,FALSE,"CONSOLIDATED";#N/A,#N/A,FALSE,"LANCE CO";#N/A,#N/A,FALSE,"VISTA"}</definedName>
    <definedName name="HELP3_2_5" localSheetId="0" hidden="1">{#N/A,#N/A,FALSE,"CONSOLIDATED";#N/A,#N/A,FALSE,"LANCE CO";#N/A,#N/A,FALSE,"VISTA"}</definedName>
    <definedName name="HELP3_2_5" hidden="1">{#N/A,#N/A,FALSE,"CONSOLIDATED";#N/A,#N/A,FALSE,"LANCE CO";#N/A,#N/A,FALSE,"VISTA"}</definedName>
    <definedName name="HELP3_3" localSheetId="0" hidden="1">{#N/A,#N/A,FALSE,"CONSOLIDATED";#N/A,#N/A,FALSE,"LANCE CO";#N/A,#N/A,FALSE,"VISTA"}</definedName>
    <definedName name="HELP3_3" hidden="1">{#N/A,#N/A,FALSE,"CONSOLIDATED";#N/A,#N/A,FALSE,"LANCE CO";#N/A,#N/A,FALSE,"VISTA"}</definedName>
    <definedName name="HELP3_3_1" localSheetId="0" hidden="1">{#N/A,#N/A,FALSE,"CONSOLIDATED";#N/A,#N/A,FALSE,"LANCE CO";#N/A,#N/A,FALSE,"VISTA"}</definedName>
    <definedName name="HELP3_3_1" hidden="1">{#N/A,#N/A,FALSE,"CONSOLIDATED";#N/A,#N/A,FALSE,"LANCE CO";#N/A,#N/A,FALSE,"VISTA"}</definedName>
    <definedName name="HELP3_3_2" localSheetId="0" hidden="1">{#N/A,#N/A,FALSE,"CONSOLIDATED";#N/A,#N/A,FALSE,"LANCE CO";#N/A,#N/A,FALSE,"VISTA"}</definedName>
    <definedName name="HELP3_3_2" hidden="1">{#N/A,#N/A,FALSE,"CONSOLIDATED";#N/A,#N/A,FALSE,"LANCE CO";#N/A,#N/A,FALSE,"VISTA"}</definedName>
    <definedName name="HELP3_3_3" localSheetId="0" hidden="1">{#N/A,#N/A,FALSE,"CONSOLIDATED";#N/A,#N/A,FALSE,"LANCE CO";#N/A,#N/A,FALSE,"VISTA"}</definedName>
    <definedName name="HELP3_3_3" hidden="1">{#N/A,#N/A,FALSE,"CONSOLIDATED";#N/A,#N/A,FALSE,"LANCE CO";#N/A,#N/A,FALSE,"VISTA"}</definedName>
    <definedName name="HELP3_3_4" localSheetId="0" hidden="1">{#N/A,#N/A,FALSE,"CONSOLIDATED";#N/A,#N/A,FALSE,"LANCE CO";#N/A,#N/A,FALSE,"VISTA"}</definedName>
    <definedName name="HELP3_3_4" hidden="1">{#N/A,#N/A,FALSE,"CONSOLIDATED";#N/A,#N/A,FALSE,"LANCE CO";#N/A,#N/A,FALSE,"VISTA"}</definedName>
    <definedName name="HELP3_3_5" localSheetId="0" hidden="1">{#N/A,#N/A,FALSE,"CONSOLIDATED";#N/A,#N/A,FALSE,"LANCE CO";#N/A,#N/A,FALSE,"VISTA"}</definedName>
    <definedName name="HELP3_3_5" hidden="1">{#N/A,#N/A,FALSE,"CONSOLIDATED";#N/A,#N/A,FALSE,"LANCE CO";#N/A,#N/A,FALSE,"VISTA"}</definedName>
    <definedName name="HELP3_4" localSheetId="0" hidden="1">{#N/A,#N/A,FALSE,"CONSOLIDATED";#N/A,#N/A,FALSE,"LANCE CO";#N/A,#N/A,FALSE,"VISTA"}</definedName>
    <definedName name="HELP3_4" hidden="1">{#N/A,#N/A,FALSE,"CONSOLIDATED";#N/A,#N/A,FALSE,"LANCE CO";#N/A,#N/A,FALSE,"VISTA"}</definedName>
    <definedName name="HELP3_4_1" localSheetId="0" hidden="1">{#N/A,#N/A,FALSE,"CONSOLIDATED";#N/A,#N/A,FALSE,"LANCE CO";#N/A,#N/A,FALSE,"VISTA"}</definedName>
    <definedName name="HELP3_4_1" hidden="1">{#N/A,#N/A,FALSE,"CONSOLIDATED";#N/A,#N/A,FALSE,"LANCE CO";#N/A,#N/A,FALSE,"VISTA"}</definedName>
    <definedName name="HELP3_4_2" localSheetId="0" hidden="1">{#N/A,#N/A,FALSE,"CONSOLIDATED";#N/A,#N/A,FALSE,"LANCE CO";#N/A,#N/A,FALSE,"VISTA"}</definedName>
    <definedName name="HELP3_4_2" hidden="1">{#N/A,#N/A,FALSE,"CONSOLIDATED";#N/A,#N/A,FALSE,"LANCE CO";#N/A,#N/A,FALSE,"VISTA"}</definedName>
    <definedName name="HELP3_4_3" localSheetId="0" hidden="1">{#N/A,#N/A,FALSE,"CONSOLIDATED";#N/A,#N/A,FALSE,"LANCE CO";#N/A,#N/A,FALSE,"VISTA"}</definedName>
    <definedName name="HELP3_4_3" hidden="1">{#N/A,#N/A,FALSE,"CONSOLIDATED";#N/A,#N/A,FALSE,"LANCE CO";#N/A,#N/A,FALSE,"VISTA"}</definedName>
    <definedName name="HELP3_4_4" localSheetId="0" hidden="1">{#N/A,#N/A,FALSE,"CONSOLIDATED";#N/A,#N/A,FALSE,"LANCE CO";#N/A,#N/A,FALSE,"VISTA"}</definedName>
    <definedName name="HELP3_4_4" hidden="1">{#N/A,#N/A,FALSE,"CONSOLIDATED";#N/A,#N/A,FALSE,"LANCE CO";#N/A,#N/A,FALSE,"VISTA"}</definedName>
    <definedName name="HELP3_4_5" localSheetId="0" hidden="1">{#N/A,#N/A,FALSE,"CONSOLIDATED";#N/A,#N/A,FALSE,"LANCE CO";#N/A,#N/A,FALSE,"VISTA"}</definedName>
    <definedName name="HELP3_4_5" hidden="1">{#N/A,#N/A,FALSE,"CONSOLIDATED";#N/A,#N/A,FALSE,"LANCE CO";#N/A,#N/A,FALSE,"VISTA"}</definedName>
    <definedName name="HELP3_5" localSheetId="0" hidden="1">{#N/A,#N/A,FALSE,"CONSOLIDATED";#N/A,#N/A,FALSE,"LANCE CO";#N/A,#N/A,FALSE,"VISTA"}</definedName>
    <definedName name="HELP3_5" hidden="1">{#N/A,#N/A,FALSE,"CONSOLIDATED";#N/A,#N/A,FALSE,"LANCE CO";#N/A,#N/A,FALSE,"VISTA"}</definedName>
    <definedName name="HELP4" localSheetId="2" hidden="1">{#N/A,#N/A,FALSE,"CONSOLIDATED";#N/A,#N/A,FALSE,"LANCE CO";#N/A,#N/A,FALSE,"VISTA"}</definedName>
    <definedName name="HELP4" localSheetId="0" hidden="1">{#N/A,#N/A,FALSE,"CONSOLIDATED";#N/A,#N/A,FALSE,"LANCE CO";#N/A,#N/A,FALSE,"VISTA"}</definedName>
    <definedName name="HELP4" hidden="1">{#N/A,#N/A,FALSE,"CONSOLIDATED";#N/A,#N/A,FALSE,"LANCE CO";#N/A,#N/A,FALSE,"VISTA"}</definedName>
    <definedName name="HELP4_1" localSheetId="0" hidden="1">{#N/A,#N/A,FALSE,"CONSOLIDATED";#N/A,#N/A,FALSE,"LANCE CO";#N/A,#N/A,FALSE,"VISTA"}</definedName>
    <definedName name="HELP4_1" hidden="1">{#N/A,#N/A,FALSE,"CONSOLIDATED";#N/A,#N/A,FALSE,"LANCE CO";#N/A,#N/A,FALSE,"VISTA"}</definedName>
    <definedName name="HELP4_1_1" localSheetId="0" hidden="1">{#N/A,#N/A,FALSE,"CONSOLIDATED";#N/A,#N/A,FALSE,"LANCE CO";#N/A,#N/A,FALSE,"VISTA"}</definedName>
    <definedName name="HELP4_1_1" hidden="1">{#N/A,#N/A,FALSE,"CONSOLIDATED";#N/A,#N/A,FALSE,"LANCE CO";#N/A,#N/A,FALSE,"VISTA"}</definedName>
    <definedName name="HELP4_1_2" localSheetId="0" hidden="1">{#N/A,#N/A,FALSE,"CONSOLIDATED";#N/A,#N/A,FALSE,"LANCE CO";#N/A,#N/A,FALSE,"VISTA"}</definedName>
    <definedName name="HELP4_1_2" hidden="1">{#N/A,#N/A,FALSE,"CONSOLIDATED";#N/A,#N/A,FALSE,"LANCE CO";#N/A,#N/A,FALSE,"VISTA"}</definedName>
    <definedName name="HELP4_1_3" localSheetId="0" hidden="1">{#N/A,#N/A,FALSE,"CONSOLIDATED";#N/A,#N/A,FALSE,"LANCE CO";#N/A,#N/A,FALSE,"VISTA"}</definedName>
    <definedName name="HELP4_1_3" hidden="1">{#N/A,#N/A,FALSE,"CONSOLIDATED";#N/A,#N/A,FALSE,"LANCE CO";#N/A,#N/A,FALSE,"VISTA"}</definedName>
    <definedName name="HELP4_1_4" localSheetId="0" hidden="1">{#N/A,#N/A,FALSE,"CONSOLIDATED";#N/A,#N/A,FALSE,"LANCE CO";#N/A,#N/A,FALSE,"VISTA"}</definedName>
    <definedName name="HELP4_1_4" hidden="1">{#N/A,#N/A,FALSE,"CONSOLIDATED";#N/A,#N/A,FALSE,"LANCE CO";#N/A,#N/A,FALSE,"VISTA"}</definedName>
    <definedName name="HELP4_1_5" localSheetId="0" hidden="1">{#N/A,#N/A,FALSE,"CONSOLIDATED";#N/A,#N/A,FALSE,"LANCE CO";#N/A,#N/A,FALSE,"VISTA"}</definedName>
    <definedName name="HELP4_1_5" hidden="1">{#N/A,#N/A,FALSE,"CONSOLIDATED";#N/A,#N/A,FALSE,"LANCE CO";#N/A,#N/A,FALSE,"VISTA"}</definedName>
    <definedName name="HELP4_2" localSheetId="0" hidden="1">{#N/A,#N/A,FALSE,"CONSOLIDATED";#N/A,#N/A,FALSE,"LANCE CO";#N/A,#N/A,FALSE,"VISTA"}</definedName>
    <definedName name="HELP4_2" hidden="1">{#N/A,#N/A,FALSE,"CONSOLIDATED";#N/A,#N/A,FALSE,"LANCE CO";#N/A,#N/A,FALSE,"VISTA"}</definedName>
    <definedName name="HELP4_2_1" localSheetId="0" hidden="1">{#N/A,#N/A,FALSE,"CONSOLIDATED";#N/A,#N/A,FALSE,"LANCE CO";#N/A,#N/A,FALSE,"VISTA"}</definedName>
    <definedName name="HELP4_2_1" hidden="1">{#N/A,#N/A,FALSE,"CONSOLIDATED";#N/A,#N/A,FALSE,"LANCE CO";#N/A,#N/A,FALSE,"VISTA"}</definedName>
    <definedName name="HELP4_2_2" localSheetId="0" hidden="1">{#N/A,#N/A,FALSE,"CONSOLIDATED";#N/A,#N/A,FALSE,"LANCE CO";#N/A,#N/A,FALSE,"VISTA"}</definedName>
    <definedName name="HELP4_2_2" hidden="1">{#N/A,#N/A,FALSE,"CONSOLIDATED";#N/A,#N/A,FALSE,"LANCE CO";#N/A,#N/A,FALSE,"VISTA"}</definedName>
    <definedName name="HELP4_2_3" localSheetId="0" hidden="1">{#N/A,#N/A,FALSE,"CONSOLIDATED";#N/A,#N/A,FALSE,"LANCE CO";#N/A,#N/A,FALSE,"VISTA"}</definedName>
    <definedName name="HELP4_2_3" hidden="1">{#N/A,#N/A,FALSE,"CONSOLIDATED";#N/A,#N/A,FALSE,"LANCE CO";#N/A,#N/A,FALSE,"VISTA"}</definedName>
    <definedName name="HELP4_2_4" localSheetId="0" hidden="1">{#N/A,#N/A,FALSE,"CONSOLIDATED";#N/A,#N/A,FALSE,"LANCE CO";#N/A,#N/A,FALSE,"VISTA"}</definedName>
    <definedName name="HELP4_2_4" hidden="1">{#N/A,#N/A,FALSE,"CONSOLIDATED";#N/A,#N/A,FALSE,"LANCE CO";#N/A,#N/A,FALSE,"VISTA"}</definedName>
    <definedName name="HELP4_2_5" localSheetId="0" hidden="1">{#N/A,#N/A,FALSE,"CONSOLIDATED";#N/A,#N/A,FALSE,"LANCE CO";#N/A,#N/A,FALSE,"VISTA"}</definedName>
    <definedName name="HELP4_2_5" hidden="1">{#N/A,#N/A,FALSE,"CONSOLIDATED";#N/A,#N/A,FALSE,"LANCE CO";#N/A,#N/A,FALSE,"VISTA"}</definedName>
    <definedName name="HELP4_3" localSheetId="0" hidden="1">{#N/A,#N/A,FALSE,"CONSOLIDATED";#N/A,#N/A,FALSE,"LANCE CO";#N/A,#N/A,FALSE,"VISTA"}</definedName>
    <definedName name="HELP4_3" hidden="1">{#N/A,#N/A,FALSE,"CONSOLIDATED";#N/A,#N/A,FALSE,"LANCE CO";#N/A,#N/A,FALSE,"VISTA"}</definedName>
    <definedName name="HELP4_3_1" localSheetId="0" hidden="1">{#N/A,#N/A,FALSE,"CONSOLIDATED";#N/A,#N/A,FALSE,"LANCE CO";#N/A,#N/A,FALSE,"VISTA"}</definedName>
    <definedName name="HELP4_3_1" hidden="1">{#N/A,#N/A,FALSE,"CONSOLIDATED";#N/A,#N/A,FALSE,"LANCE CO";#N/A,#N/A,FALSE,"VISTA"}</definedName>
    <definedName name="HELP4_3_2" localSheetId="0" hidden="1">{#N/A,#N/A,FALSE,"CONSOLIDATED";#N/A,#N/A,FALSE,"LANCE CO";#N/A,#N/A,FALSE,"VISTA"}</definedName>
    <definedName name="HELP4_3_2" hidden="1">{#N/A,#N/A,FALSE,"CONSOLIDATED";#N/A,#N/A,FALSE,"LANCE CO";#N/A,#N/A,FALSE,"VISTA"}</definedName>
    <definedName name="HELP4_3_3" localSheetId="0" hidden="1">{#N/A,#N/A,FALSE,"CONSOLIDATED";#N/A,#N/A,FALSE,"LANCE CO";#N/A,#N/A,FALSE,"VISTA"}</definedName>
    <definedName name="HELP4_3_3" hidden="1">{#N/A,#N/A,FALSE,"CONSOLIDATED";#N/A,#N/A,FALSE,"LANCE CO";#N/A,#N/A,FALSE,"VISTA"}</definedName>
    <definedName name="HELP4_3_4" localSheetId="0" hidden="1">{#N/A,#N/A,FALSE,"CONSOLIDATED";#N/A,#N/A,FALSE,"LANCE CO";#N/A,#N/A,FALSE,"VISTA"}</definedName>
    <definedName name="HELP4_3_4" hidden="1">{#N/A,#N/A,FALSE,"CONSOLIDATED";#N/A,#N/A,FALSE,"LANCE CO";#N/A,#N/A,FALSE,"VISTA"}</definedName>
    <definedName name="HELP4_3_5" localSheetId="0" hidden="1">{#N/A,#N/A,FALSE,"CONSOLIDATED";#N/A,#N/A,FALSE,"LANCE CO";#N/A,#N/A,FALSE,"VISTA"}</definedName>
    <definedName name="HELP4_3_5" hidden="1">{#N/A,#N/A,FALSE,"CONSOLIDATED";#N/A,#N/A,FALSE,"LANCE CO";#N/A,#N/A,FALSE,"VISTA"}</definedName>
    <definedName name="HELP4_4" localSheetId="0" hidden="1">{#N/A,#N/A,FALSE,"CONSOLIDATED";#N/A,#N/A,FALSE,"LANCE CO";#N/A,#N/A,FALSE,"VISTA"}</definedName>
    <definedName name="HELP4_4" hidden="1">{#N/A,#N/A,FALSE,"CONSOLIDATED";#N/A,#N/A,FALSE,"LANCE CO";#N/A,#N/A,FALSE,"VISTA"}</definedName>
    <definedName name="HELP4_4_1" localSheetId="0" hidden="1">{#N/A,#N/A,FALSE,"CONSOLIDATED";#N/A,#N/A,FALSE,"LANCE CO";#N/A,#N/A,FALSE,"VISTA"}</definedName>
    <definedName name="HELP4_4_1" hidden="1">{#N/A,#N/A,FALSE,"CONSOLIDATED";#N/A,#N/A,FALSE,"LANCE CO";#N/A,#N/A,FALSE,"VISTA"}</definedName>
    <definedName name="HELP4_4_2" localSheetId="0" hidden="1">{#N/A,#N/A,FALSE,"CONSOLIDATED";#N/A,#N/A,FALSE,"LANCE CO";#N/A,#N/A,FALSE,"VISTA"}</definedName>
    <definedName name="HELP4_4_2" hidden="1">{#N/A,#N/A,FALSE,"CONSOLIDATED";#N/A,#N/A,FALSE,"LANCE CO";#N/A,#N/A,FALSE,"VISTA"}</definedName>
    <definedName name="HELP4_4_3" localSheetId="0" hidden="1">{#N/A,#N/A,FALSE,"CONSOLIDATED";#N/A,#N/A,FALSE,"LANCE CO";#N/A,#N/A,FALSE,"VISTA"}</definedName>
    <definedName name="HELP4_4_3" hidden="1">{#N/A,#N/A,FALSE,"CONSOLIDATED";#N/A,#N/A,FALSE,"LANCE CO";#N/A,#N/A,FALSE,"VISTA"}</definedName>
    <definedName name="HELP4_4_4" localSheetId="0" hidden="1">{#N/A,#N/A,FALSE,"CONSOLIDATED";#N/A,#N/A,FALSE,"LANCE CO";#N/A,#N/A,FALSE,"VISTA"}</definedName>
    <definedName name="HELP4_4_4" hidden="1">{#N/A,#N/A,FALSE,"CONSOLIDATED";#N/A,#N/A,FALSE,"LANCE CO";#N/A,#N/A,FALSE,"VISTA"}</definedName>
    <definedName name="HELP4_4_5" localSheetId="0" hidden="1">{#N/A,#N/A,FALSE,"CONSOLIDATED";#N/A,#N/A,FALSE,"LANCE CO";#N/A,#N/A,FALSE,"VISTA"}</definedName>
    <definedName name="HELP4_4_5" hidden="1">{#N/A,#N/A,FALSE,"CONSOLIDATED";#N/A,#N/A,FALSE,"LANCE CO";#N/A,#N/A,FALSE,"VISTA"}</definedName>
    <definedName name="HELP4_5" localSheetId="0" hidden="1">{#N/A,#N/A,FALSE,"CONSOLIDATED";#N/A,#N/A,FALSE,"LANCE CO";#N/A,#N/A,FALSE,"VISTA"}</definedName>
    <definedName name="HELP4_5" hidden="1">{#N/A,#N/A,FALSE,"CONSOLIDATED";#N/A,#N/A,FALSE,"LANCE CO";#N/A,#N/A,FALSE,"VISTA"}</definedName>
    <definedName name="HELP5" localSheetId="2" hidden="1">{#N/A,#N/A,FALSE,"CONSOLIDATED";#N/A,#N/A,FALSE,"LANCE CO";#N/A,#N/A,FALSE,"VISTA"}</definedName>
    <definedName name="HELP5" localSheetId="0" hidden="1">{#N/A,#N/A,FALSE,"CONSOLIDATED";#N/A,#N/A,FALSE,"LANCE CO";#N/A,#N/A,FALSE,"VISTA"}</definedName>
    <definedName name="HELP5" hidden="1">{#N/A,#N/A,FALSE,"CONSOLIDATED";#N/A,#N/A,FALSE,"LANCE CO";#N/A,#N/A,FALSE,"VISTA"}</definedName>
    <definedName name="HELP5_1" localSheetId="0" hidden="1">{#N/A,#N/A,FALSE,"CONSOLIDATED";#N/A,#N/A,FALSE,"LANCE CO";#N/A,#N/A,FALSE,"VISTA"}</definedName>
    <definedName name="HELP5_1" hidden="1">{#N/A,#N/A,FALSE,"CONSOLIDATED";#N/A,#N/A,FALSE,"LANCE CO";#N/A,#N/A,FALSE,"VISTA"}</definedName>
    <definedName name="HELP5_1_1" localSheetId="0" hidden="1">{#N/A,#N/A,FALSE,"CONSOLIDATED";#N/A,#N/A,FALSE,"LANCE CO";#N/A,#N/A,FALSE,"VISTA"}</definedName>
    <definedName name="HELP5_1_1" hidden="1">{#N/A,#N/A,FALSE,"CONSOLIDATED";#N/A,#N/A,FALSE,"LANCE CO";#N/A,#N/A,FALSE,"VISTA"}</definedName>
    <definedName name="HELP5_1_2" localSheetId="0" hidden="1">{#N/A,#N/A,FALSE,"CONSOLIDATED";#N/A,#N/A,FALSE,"LANCE CO";#N/A,#N/A,FALSE,"VISTA"}</definedName>
    <definedName name="HELP5_1_2" hidden="1">{#N/A,#N/A,FALSE,"CONSOLIDATED";#N/A,#N/A,FALSE,"LANCE CO";#N/A,#N/A,FALSE,"VISTA"}</definedName>
    <definedName name="HELP5_1_3" localSheetId="0" hidden="1">{#N/A,#N/A,FALSE,"CONSOLIDATED";#N/A,#N/A,FALSE,"LANCE CO";#N/A,#N/A,FALSE,"VISTA"}</definedName>
    <definedName name="HELP5_1_3" hidden="1">{#N/A,#N/A,FALSE,"CONSOLIDATED";#N/A,#N/A,FALSE,"LANCE CO";#N/A,#N/A,FALSE,"VISTA"}</definedName>
    <definedName name="HELP5_1_4" localSheetId="0" hidden="1">{#N/A,#N/A,FALSE,"CONSOLIDATED";#N/A,#N/A,FALSE,"LANCE CO";#N/A,#N/A,FALSE,"VISTA"}</definedName>
    <definedName name="HELP5_1_4" hidden="1">{#N/A,#N/A,FALSE,"CONSOLIDATED";#N/A,#N/A,FALSE,"LANCE CO";#N/A,#N/A,FALSE,"VISTA"}</definedName>
    <definedName name="HELP5_1_5" localSheetId="0" hidden="1">{#N/A,#N/A,FALSE,"CONSOLIDATED";#N/A,#N/A,FALSE,"LANCE CO";#N/A,#N/A,FALSE,"VISTA"}</definedName>
    <definedName name="HELP5_1_5" hidden="1">{#N/A,#N/A,FALSE,"CONSOLIDATED";#N/A,#N/A,FALSE,"LANCE CO";#N/A,#N/A,FALSE,"VISTA"}</definedName>
    <definedName name="HELP5_2" localSheetId="0" hidden="1">{#N/A,#N/A,FALSE,"CONSOLIDATED";#N/A,#N/A,FALSE,"LANCE CO";#N/A,#N/A,FALSE,"VISTA"}</definedName>
    <definedName name="HELP5_2" hidden="1">{#N/A,#N/A,FALSE,"CONSOLIDATED";#N/A,#N/A,FALSE,"LANCE CO";#N/A,#N/A,FALSE,"VISTA"}</definedName>
    <definedName name="HELP5_2_1" localSheetId="0" hidden="1">{#N/A,#N/A,FALSE,"CONSOLIDATED";#N/A,#N/A,FALSE,"LANCE CO";#N/A,#N/A,FALSE,"VISTA"}</definedName>
    <definedName name="HELP5_2_1" hidden="1">{#N/A,#N/A,FALSE,"CONSOLIDATED";#N/A,#N/A,FALSE,"LANCE CO";#N/A,#N/A,FALSE,"VISTA"}</definedName>
    <definedName name="HELP5_2_2" localSheetId="0" hidden="1">{#N/A,#N/A,FALSE,"CONSOLIDATED";#N/A,#N/A,FALSE,"LANCE CO";#N/A,#N/A,FALSE,"VISTA"}</definedName>
    <definedName name="HELP5_2_2" hidden="1">{#N/A,#N/A,FALSE,"CONSOLIDATED";#N/A,#N/A,FALSE,"LANCE CO";#N/A,#N/A,FALSE,"VISTA"}</definedName>
    <definedName name="HELP5_2_3" localSheetId="0" hidden="1">{#N/A,#N/A,FALSE,"CONSOLIDATED";#N/A,#N/A,FALSE,"LANCE CO";#N/A,#N/A,FALSE,"VISTA"}</definedName>
    <definedName name="HELP5_2_3" hidden="1">{#N/A,#N/A,FALSE,"CONSOLIDATED";#N/A,#N/A,FALSE,"LANCE CO";#N/A,#N/A,FALSE,"VISTA"}</definedName>
    <definedName name="HELP5_2_4" localSheetId="0" hidden="1">{#N/A,#N/A,FALSE,"CONSOLIDATED";#N/A,#N/A,FALSE,"LANCE CO";#N/A,#N/A,FALSE,"VISTA"}</definedName>
    <definedName name="HELP5_2_4" hidden="1">{#N/A,#N/A,FALSE,"CONSOLIDATED";#N/A,#N/A,FALSE,"LANCE CO";#N/A,#N/A,FALSE,"VISTA"}</definedName>
    <definedName name="HELP5_2_5" localSheetId="0" hidden="1">{#N/A,#N/A,FALSE,"CONSOLIDATED";#N/A,#N/A,FALSE,"LANCE CO";#N/A,#N/A,FALSE,"VISTA"}</definedName>
    <definedName name="HELP5_2_5" hidden="1">{#N/A,#N/A,FALSE,"CONSOLIDATED";#N/A,#N/A,FALSE,"LANCE CO";#N/A,#N/A,FALSE,"VISTA"}</definedName>
    <definedName name="HELP5_3" localSheetId="0" hidden="1">{#N/A,#N/A,FALSE,"CONSOLIDATED";#N/A,#N/A,FALSE,"LANCE CO";#N/A,#N/A,FALSE,"VISTA"}</definedName>
    <definedName name="HELP5_3" hidden="1">{#N/A,#N/A,FALSE,"CONSOLIDATED";#N/A,#N/A,FALSE,"LANCE CO";#N/A,#N/A,FALSE,"VISTA"}</definedName>
    <definedName name="HELP5_3_1" localSheetId="0" hidden="1">{#N/A,#N/A,FALSE,"CONSOLIDATED";#N/A,#N/A,FALSE,"LANCE CO";#N/A,#N/A,FALSE,"VISTA"}</definedName>
    <definedName name="HELP5_3_1" hidden="1">{#N/A,#N/A,FALSE,"CONSOLIDATED";#N/A,#N/A,FALSE,"LANCE CO";#N/A,#N/A,FALSE,"VISTA"}</definedName>
    <definedName name="HELP5_3_2" localSheetId="0" hidden="1">{#N/A,#N/A,FALSE,"CONSOLIDATED";#N/A,#N/A,FALSE,"LANCE CO";#N/A,#N/A,FALSE,"VISTA"}</definedName>
    <definedName name="HELP5_3_2" hidden="1">{#N/A,#N/A,FALSE,"CONSOLIDATED";#N/A,#N/A,FALSE,"LANCE CO";#N/A,#N/A,FALSE,"VISTA"}</definedName>
    <definedName name="HELP5_3_3" localSheetId="0" hidden="1">{#N/A,#N/A,FALSE,"CONSOLIDATED";#N/A,#N/A,FALSE,"LANCE CO";#N/A,#N/A,FALSE,"VISTA"}</definedName>
    <definedName name="HELP5_3_3" hidden="1">{#N/A,#N/A,FALSE,"CONSOLIDATED";#N/A,#N/A,FALSE,"LANCE CO";#N/A,#N/A,FALSE,"VISTA"}</definedName>
    <definedName name="HELP5_3_4" localSheetId="0" hidden="1">{#N/A,#N/A,FALSE,"CONSOLIDATED";#N/A,#N/A,FALSE,"LANCE CO";#N/A,#N/A,FALSE,"VISTA"}</definedName>
    <definedName name="HELP5_3_4" hidden="1">{#N/A,#N/A,FALSE,"CONSOLIDATED";#N/A,#N/A,FALSE,"LANCE CO";#N/A,#N/A,FALSE,"VISTA"}</definedName>
    <definedName name="HELP5_3_5" localSheetId="0" hidden="1">{#N/A,#N/A,FALSE,"CONSOLIDATED";#N/A,#N/A,FALSE,"LANCE CO";#N/A,#N/A,FALSE,"VISTA"}</definedName>
    <definedName name="HELP5_3_5" hidden="1">{#N/A,#N/A,FALSE,"CONSOLIDATED";#N/A,#N/A,FALSE,"LANCE CO";#N/A,#N/A,FALSE,"VISTA"}</definedName>
    <definedName name="HELP5_4" localSheetId="0" hidden="1">{#N/A,#N/A,FALSE,"CONSOLIDATED";#N/A,#N/A,FALSE,"LANCE CO";#N/A,#N/A,FALSE,"VISTA"}</definedName>
    <definedName name="HELP5_4" hidden="1">{#N/A,#N/A,FALSE,"CONSOLIDATED";#N/A,#N/A,FALSE,"LANCE CO";#N/A,#N/A,FALSE,"VISTA"}</definedName>
    <definedName name="HELP5_4_1" localSheetId="0" hidden="1">{#N/A,#N/A,FALSE,"CONSOLIDATED";#N/A,#N/A,FALSE,"LANCE CO";#N/A,#N/A,FALSE,"VISTA"}</definedName>
    <definedName name="HELP5_4_1" hidden="1">{#N/A,#N/A,FALSE,"CONSOLIDATED";#N/A,#N/A,FALSE,"LANCE CO";#N/A,#N/A,FALSE,"VISTA"}</definedName>
    <definedName name="HELP5_4_2" localSheetId="0" hidden="1">{#N/A,#N/A,FALSE,"CONSOLIDATED";#N/A,#N/A,FALSE,"LANCE CO";#N/A,#N/A,FALSE,"VISTA"}</definedName>
    <definedName name="HELP5_4_2" hidden="1">{#N/A,#N/A,FALSE,"CONSOLIDATED";#N/A,#N/A,FALSE,"LANCE CO";#N/A,#N/A,FALSE,"VISTA"}</definedName>
    <definedName name="HELP5_4_3" localSheetId="0" hidden="1">{#N/A,#N/A,FALSE,"CONSOLIDATED";#N/A,#N/A,FALSE,"LANCE CO";#N/A,#N/A,FALSE,"VISTA"}</definedName>
    <definedName name="HELP5_4_3" hidden="1">{#N/A,#N/A,FALSE,"CONSOLIDATED";#N/A,#N/A,FALSE,"LANCE CO";#N/A,#N/A,FALSE,"VISTA"}</definedName>
    <definedName name="HELP5_4_4" localSheetId="0" hidden="1">{#N/A,#N/A,FALSE,"CONSOLIDATED";#N/A,#N/A,FALSE,"LANCE CO";#N/A,#N/A,FALSE,"VISTA"}</definedName>
    <definedName name="HELP5_4_4" hidden="1">{#N/A,#N/A,FALSE,"CONSOLIDATED";#N/A,#N/A,FALSE,"LANCE CO";#N/A,#N/A,FALSE,"VISTA"}</definedName>
    <definedName name="HELP5_4_5" localSheetId="0" hidden="1">{#N/A,#N/A,FALSE,"CONSOLIDATED";#N/A,#N/A,FALSE,"LANCE CO";#N/A,#N/A,FALSE,"VISTA"}</definedName>
    <definedName name="HELP5_4_5" hidden="1">{#N/A,#N/A,FALSE,"CONSOLIDATED";#N/A,#N/A,FALSE,"LANCE CO";#N/A,#N/A,FALSE,"VISTA"}</definedName>
    <definedName name="HELP5_5" localSheetId="0" hidden="1">{#N/A,#N/A,FALSE,"CONSOLIDATED";#N/A,#N/A,FALSE,"LANCE CO";#N/A,#N/A,FALSE,"VISTA"}</definedName>
    <definedName name="HELP5_5" hidden="1">{#N/A,#N/A,FALSE,"CONSOLIDATED";#N/A,#N/A,FALSE,"LANCE CO";#N/A,#N/A,FALSE,"VISTA"}</definedName>
    <definedName name="HELP6" localSheetId="2" hidden="1">{#N/A,#N/A,FALSE,"CONSOLIDATED";#N/A,#N/A,FALSE,"LANCE CO";#N/A,#N/A,FALSE,"VISTA"}</definedName>
    <definedName name="HELP6" localSheetId="0" hidden="1">{#N/A,#N/A,FALSE,"CONSOLIDATED";#N/A,#N/A,FALSE,"LANCE CO";#N/A,#N/A,FALSE,"VISTA"}</definedName>
    <definedName name="HELP6" hidden="1">{#N/A,#N/A,FALSE,"CONSOLIDATED";#N/A,#N/A,FALSE,"LANCE CO";#N/A,#N/A,FALSE,"VISTA"}</definedName>
    <definedName name="HELP6_1" localSheetId="0" hidden="1">{#N/A,#N/A,FALSE,"CONSOLIDATED";#N/A,#N/A,FALSE,"LANCE CO";#N/A,#N/A,FALSE,"VISTA"}</definedName>
    <definedName name="HELP6_1" hidden="1">{#N/A,#N/A,FALSE,"CONSOLIDATED";#N/A,#N/A,FALSE,"LANCE CO";#N/A,#N/A,FALSE,"VISTA"}</definedName>
    <definedName name="HELP6_1_1" localSheetId="0" hidden="1">{#N/A,#N/A,FALSE,"CONSOLIDATED";#N/A,#N/A,FALSE,"LANCE CO";#N/A,#N/A,FALSE,"VISTA"}</definedName>
    <definedName name="HELP6_1_1" hidden="1">{#N/A,#N/A,FALSE,"CONSOLIDATED";#N/A,#N/A,FALSE,"LANCE CO";#N/A,#N/A,FALSE,"VISTA"}</definedName>
    <definedName name="HELP6_1_2" localSheetId="0" hidden="1">{#N/A,#N/A,FALSE,"CONSOLIDATED";#N/A,#N/A,FALSE,"LANCE CO";#N/A,#N/A,FALSE,"VISTA"}</definedName>
    <definedName name="HELP6_1_2" hidden="1">{#N/A,#N/A,FALSE,"CONSOLIDATED";#N/A,#N/A,FALSE,"LANCE CO";#N/A,#N/A,FALSE,"VISTA"}</definedName>
    <definedName name="HELP6_1_3" localSheetId="0" hidden="1">{#N/A,#N/A,FALSE,"CONSOLIDATED";#N/A,#N/A,FALSE,"LANCE CO";#N/A,#N/A,FALSE,"VISTA"}</definedName>
    <definedName name="HELP6_1_3" hidden="1">{#N/A,#N/A,FALSE,"CONSOLIDATED";#N/A,#N/A,FALSE,"LANCE CO";#N/A,#N/A,FALSE,"VISTA"}</definedName>
    <definedName name="HELP6_1_4" localSheetId="0" hidden="1">{#N/A,#N/A,FALSE,"CONSOLIDATED";#N/A,#N/A,FALSE,"LANCE CO";#N/A,#N/A,FALSE,"VISTA"}</definedName>
    <definedName name="HELP6_1_4" hidden="1">{#N/A,#N/A,FALSE,"CONSOLIDATED";#N/A,#N/A,FALSE,"LANCE CO";#N/A,#N/A,FALSE,"VISTA"}</definedName>
    <definedName name="HELP6_1_5" localSheetId="0" hidden="1">{#N/A,#N/A,FALSE,"CONSOLIDATED";#N/A,#N/A,FALSE,"LANCE CO";#N/A,#N/A,FALSE,"VISTA"}</definedName>
    <definedName name="HELP6_1_5" hidden="1">{#N/A,#N/A,FALSE,"CONSOLIDATED";#N/A,#N/A,FALSE,"LANCE CO";#N/A,#N/A,FALSE,"VISTA"}</definedName>
    <definedName name="HELP6_2" localSheetId="0" hidden="1">{#N/A,#N/A,FALSE,"CONSOLIDATED";#N/A,#N/A,FALSE,"LANCE CO";#N/A,#N/A,FALSE,"VISTA"}</definedName>
    <definedName name="HELP6_2" hidden="1">{#N/A,#N/A,FALSE,"CONSOLIDATED";#N/A,#N/A,FALSE,"LANCE CO";#N/A,#N/A,FALSE,"VISTA"}</definedName>
    <definedName name="HELP6_2_1" localSheetId="0" hidden="1">{#N/A,#N/A,FALSE,"CONSOLIDATED";#N/A,#N/A,FALSE,"LANCE CO";#N/A,#N/A,FALSE,"VISTA"}</definedName>
    <definedName name="HELP6_2_1" hidden="1">{#N/A,#N/A,FALSE,"CONSOLIDATED";#N/A,#N/A,FALSE,"LANCE CO";#N/A,#N/A,FALSE,"VISTA"}</definedName>
    <definedName name="HELP6_2_2" localSheetId="0" hidden="1">{#N/A,#N/A,FALSE,"CONSOLIDATED";#N/A,#N/A,FALSE,"LANCE CO";#N/A,#N/A,FALSE,"VISTA"}</definedName>
    <definedName name="HELP6_2_2" hidden="1">{#N/A,#N/A,FALSE,"CONSOLIDATED";#N/A,#N/A,FALSE,"LANCE CO";#N/A,#N/A,FALSE,"VISTA"}</definedName>
    <definedName name="HELP6_2_3" localSheetId="0" hidden="1">{#N/A,#N/A,FALSE,"CONSOLIDATED";#N/A,#N/A,FALSE,"LANCE CO";#N/A,#N/A,FALSE,"VISTA"}</definedName>
    <definedName name="HELP6_2_3" hidden="1">{#N/A,#N/A,FALSE,"CONSOLIDATED";#N/A,#N/A,FALSE,"LANCE CO";#N/A,#N/A,FALSE,"VISTA"}</definedName>
    <definedName name="HELP6_2_4" localSheetId="0" hidden="1">{#N/A,#N/A,FALSE,"CONSOLIDATED";#N/A,#N/A,FALSE,"LANCE CO";#N/A,#N/A,FALSE,"VISTA"}</definedName>
    <definedName name="HELP6_2_4" hidden="1">{#N/A,#N/A,FALSE,"CONSOLIDATED";#N/A,#N/A,FALSE,"LANCE CO";#N/A,#N/A,FALSE,"VISTA"}</definedName>
    <definedName name="HELP6_2_5" localSheetId="0" hidden="1">{#N/A,#N/A,FALSE,"CONSOLIDATED";#N/A,#N/A,FALSE,"LANCE CO";#N/A,#N/A,FALSE,"VISTA"}</definedName>
    <definedName name="HELP6_2_5" hidden="1">{#N/A,#N/A,FALSE,"CONSOLIDATED";#N/A,#N/A,FALSE,"LANCE CO";#N/A,#N/A,FALSE,"VISTA"}</definedName>
    <definedName name="HELP6_3" localSheetId="0" hidden="1">{#N/A,#N/A,FALSE,"CONSOLIDATED";#N/A,#N/A,FALSE,"LANCE CO";#N/A,#N/A,FALSE,"VISTA"}</definedName>
    <definedName name="HELP6_3" hidden="1">{#N/A,#N/A,FALSE,"CONSOLIDATED";#N/A,#N/A,FALSE,"LANCE CO";#N/A,#N/A,FALSE,"VISTA"}</definedName>
    <definedName name="HELP6_3_1" localSheetId="0" hidden="1">{#N/A,#N/A,FALSE,"CONSOLIDATED";#N/A,#N/A,FALSE,"LANCE CO";#N/A,#N/A,FALSE,"VISTA"}</definedName>
    <definedName name="HELP6_3_1" hidden="1">{#N/A,#N/A,FALSE,"CONSOLIDATED";#N/A,#N/A,FALSE,"LANCE CO";#N/A,#N/A,FALSE,"VISTA"}</definedName>
    <definedName name="HELP6_3_2" localSheetId="0" hidden="1">{#N/A,#N/A,FALSE,"CONSOLIDATED";#N/A,#N/A,FALSE,"LANCE CO";#N/A,#N/A,FALSE,"VISTA"}</definedName>
    <definedName name="HELP6_3_2" hidden="1">{#N/A,#N/A,FALSE,"CONSOLIDATED";#N/A,#N/A,FALSE,"LANCE CO";#N/A,#N/A,FALSE,"VISTA"}</definedName>
    <definedName name="HELP6_3_3" localSheetId="0" hidden="1">{#N/A,#N/A,FALSE,"CONSOLIDATED";#N/A,#N/A,FALSE,"LANCE CO";#N/A,#N/A,FALSE,"VISTA"}</definedName>
    <definedName name="HELP6_3_3" hidden="1">{#N/A,#N/A,FALSE,"CONSOLIDATED";#N/A,#N/A,FALSE,"LANCE CO";#N/A,#N/A,FALSE,"VISTA"}</definedName>
    <definedName name="HELP6_3_4" localSheetId="0" hidden="1">{#N/A,#N/A,FALSE,"CONSOLIDATED";#N/A,#N/A,FALSE,"LANCE CO";#N/A,#N/A,FALSE,"VISTA"}</definedName>
    <definedName name="HELP6_3_4" hidden="1">{#N/A,#N/A,FALSE,"CONSOLIDATED";#N/A,#N/A,FALSE,"LANCE CO";#N/A,#N/A,FALSE,"VISTA"}</definedName>
    <definedName name="HELP6_3_5" localSheetId="0" hidden="1">{#N/A,#N/A,FALSE,"CONSOLIDATED";#N/A,#N/A,FALSE,"LANCE CO";#N/A,#N/A,FALSE,"VISTA"}</definedName>
    <definedName name="HELP6_3_5" hidden="1">{#N/A,#N/A,FALSE,"CONSOLIDATED";#N/A,#N/A,FALSE,"LANCE CO";#N/A,#N/A,FALSE,"VISTA"}</definedName>
    <definedName name="HELP6_4" localSheetId="0" hidden="1">{#N/A,#N/A,FALSE,"CONSOLIDATED";#N/A,#N/A,FALSE,"LANCE CO";#N/A,#N/A,FALSE,"VISTA"}</definedName>
    <definedName name="HELP6_4" hidden="1">{#N/A,#N/A,FALSE,"CONSOLIDATED";#N/A,#N/A,FALSE,"LANCE CO";#N/A,#N/A,FALSE,"VISTA"}</definedName>
    <definedName name="HELP6_4_1" localSheetId="0" hidden="1">{#N/A,#N/A,FALSE,"CONSOLIDATED";#N/A,#N/A,FALSE,"LANCE CO";#N/A,#N/A,FALSE,"VISTA"}</definedName>
    <definedName name="HELP6_4_1" hidden="1">{#N/A,#N/A,FALSE,"CONSOLIDATED";#N/A,#N/A,FALSE,"LANCE CO";#N/A,#N/A,FALSE,"VISTA"}</definedName>
    <definedName name="HELP6_4_2" localSheetId="0" hidden="1">{#N/A,#N/A,FALSE,"CONSOLIDATED";#N/A,#N/A,FALSE,"LANCE CO";#N/A,#N/A,FALSE,"VISTA"}</definedName>
    <definedName name="HELP6_4_2" hidden="1">{#N/A,#N/A,FALSE,"CONSOLIDATED";#N/A,#N/A,FALSE,"LANCE CO";#N/A,#N/A,FALSE,"VISTA"}</definedName>
    <definedName name="HELP6_4_3" localSheetId="0" hidden="1">{#N/A,#N/A,FALSE,"CONSOLIDATED";#N/A,#N/A,FALSE,"LANCE CO";#N/A,#N/A,FALSE,"VISTA"}</definedName>
    <definedName name="HELP6_4_3" hidden="1">{#N/A,#N/A,FALSE,"CONSOLIDATED";#N/A,#N/A,FALSE,"LANCE CO";#N/A,#N/A,FALSE,"VISTA"}</definedName>
    <definedName name="HELP6_4_4" localSheetId="0" hidden="1">{#N/A,#N/A,FALSE,"CONSOLIDATED";#N/A,#N/A,FALSE,"LANCE CO";#N/A,#N/A,FALSE,"VISTA"}</definedName>
    <definedName name="HELP6_4_4" hidden="1">{#N/A,#N/A,FALSE,"CONSOLIDATED";#N/A,#N/A,FALSE,"LANCE CO";#N/A,#N/A,FALSE,"VISTA"}</definedName>
    <definedName name="HELP6_4_5" localSheetId="0" hidden="1">{#N/A,#N/A,FALSE,"CONSOLIDATED";#N/A,#N/A,FALSE,"LANCE CO";#N/A,#N/A,FALSE,"VISTA"}</definedName>
    <definedName name="HELP6_4_5" hidden="1">{#N/A,#N/A,FALSE,"CONSOLIDATED";#N/A,#N/A,FALSE,"LANCE CO";#N/A,#N/A,FALSE,"VISTA"}</definedName>
    <definedName name="HELP6_5" localSheetId="0" hidden="1">{#N/A,#N/A,FALSE,"CONSOLIDATED";#N/A,#N/A,FALSE,"LANCE CO";#N/A,#N/A,FALSE,"VISTA"}</definedName>
    <definedName name="HELP6_5" hidden="1">{#N/A,#N/A,FALSE,"CONSOLIDATED";#N/A,#N/A,FALSE,"LANCE CO";#N/A,#N/A,FALSE,"VISTA"}</definedName>
    <definedName name="HELP7" localSheetId="2" hidden="1">{#N/A,#N/A,FALSE,"CONSOLIDATED";#N/A,#N/A,FALSE,"LANCE CO";#N/A,#N/A,FALSE,"VISTA"}</definedName>
    <definedName name="HELP7" localSheetId="0" hidden="1">{#N/A,#N/A,FALSE,"CONSOLIDATED";#N/A,#N/A,FALSE,"LANCE CO";#N/A,#N/A,FALSE,"VISTA"}</definedName>
    <definedName name="HELP7" hidden="1">{#N/A,#N/A,FALSE,"CONSOLIDATED";#N/A,#N/A,FALSE,"LANCE CO";#N/A,#N/A,FALSE,"VISTA"}</definedName>
    <definedName name="HELP7_1" localSheetId="0" hidden="1">{#N/A,#N/A,FALSE,"CONSOLIDATED";#N/A,#N/A,FALSE,"LANCE CO";#N/A,#N/A,FALSE,"VISTA"}</definedName>
    <definedName name="HELP7_1" hidden="1">{#N/A,#N/A,FALSE,"CONSOLIDATED";#N/A,#N/A,FALSE,"LANCE CO";#N/A,#N/A,FALSE,"VISTA"}</definedName>
    <definedName name="HELP7_1_1" localSheetId="0" hidden="1">{#N/A,#N/A,FALSE,"CONSOLIDATED";#N/A,#N/A,FALSE,"LANCE CO";#N/A,#N/A,FALSE,"VISTA"}</definedName>
    <definedName name="HELP7_1_1" hidden="1">{#N/A,#N/A,FALSE,"CONSOLIDATED";#N/A,#N/A,FALSE,"LANCE CO";#N/A,#N/A,FALSE,"VISTA"}</definedName>
    <definedName name="HELP7_1_2" localSheetId="0" hidden="1">{#N/A,#N/A,FALSE,"CONSOLIDATED";#N/A,#N/A,FALSE,"LANCE CO";#N/A,#N/A,FALSE,"VISTA"}</definedName>
    <definedName name="HELP7_1_2" hidden="1">{#N/A,#N/A,FALSE,"CONSOLIDATED";#N/A,#N/A,FALSE,"LANCE CO";#N/A,#N/A,FALSE,"VISTA"}</definedName>
    <definedName name="HELP7_1_3" localSheetId="0" hidden="1">{#N/A,#N/A,FALSE,"CONSOLIDATED";#N/A,#N/A,FALSE,"LANCE CO";#N/A,#N/A,FALSE,"VISTA"}</definedName>
    <definedName name="HELP7_1_3" hidden="1">{#N/A,#N/A,FALSE,"CONSOLIDATED";#N/A,#N/A,FALSE,"LANCE CO";#N/A,#N/A,FALSE,"VISTA"}</definedName>
    <definedName name="HELP7_1_4" localSheetId="0" hidden="1">{#N/A,#N/A,FALSE,"CONSOLIDATED";#N/A,#N/A,FALSE,"LANCE CO";#N/A,#N/A,FALSE,"VISTA"}</definedName>
    <definedName name="HELP7_1_4" hidden="1">{#N/A,#N/A,FALSE,"CONSOLIDATED";#N/A,#N/A,FALSE,"LANCE CO";#N/A,#N/A,FALSE,"VISTA"}</definedName>
    <definedName name="HELP7_1_5" localSheetId="0" hidden="1">{#N/A,#N/A,FALSE,"CONSOLIDATED";#N/A,#N/A,FALSE,"LANCE CO";#N/A,#N/A,FALSE,"VISTA"}</definedName>
    <definedName name="HELP7_1_5" hidden="1">{#N/A,#N/A,FALSE,"CONSOLIDATED";#N/A,#N/A,FALSE,"LANCE CO";#N/A,#N/A,FALSE,"VISTA"}</definedName>
    <definedName name="HELP7_2" localSheetId="0" hidden="1">{#N/A,#N/A,FALSE,"CONSOLIDATED";#N/A,#N/A,FALSE,"LANCE CO";#N/A,#N/A,FALSE,"VISTA"}</definedName>
    <definedName name="HELP7_2" hidden="1">{#N/A,#N/A,FALSE,"CONSOLIDATED";#N/A,#N/A,FALSE,"LANCE CO";#N/A,#N/A,FALSE,"VISTA"}</definedName>
    <definedName name="HELP7_2_1" localSheetId="0" hidden="1">{#N/A,#N/A,FALSE,"CONSOLIDATED";#N/A,#N/A,FALSE,"LANCE CO";#N/A,#N/A,FALSE,"VISTA"}</definedName>
    <definedName name="HELP7_2_1" hidden="1">{#N/A,#N/A,FALSE,"CONSOLIDATED";#N/A,#N/A,FALSE,"LANCE CO";#N/A,#N/A,FALSE,"VISTA"}</definedName>
    <definedName name="HELP7_2_2" localSheetId="0" hidden="1">{#N/A,#N/A,FALSE,"CONSOLIDATED";#N/A,#N/A,FALSE,"LANCE CO";#N/A,#N/A,FALSE,"VISTA"}</definedName>
    <definedName name="HELP7_2_2" hidden="1">{#N/A,#N/A,FALSE,"CONSOLIDATED";#N/A,#N/A,FALSE,"LANCE CO";#N/A,#N/A,FALSE,"VISTA"}</definedName>
    <definedName name="HELP7_2_3" localSheetId="0" hidden="1">{#N/A,#N/A,FALSE,"CONSOLIDATED";#N/A,#N/A,FALSE,"LANCE CO";#N/A,#N/A,FALSE,"VISTA"}</definedName>
    <definedName name="HELP7_2_3" hidden="1">{#N/A,#N/A,FALSE,"CONSOLIDATED";#N/A,#N/A,FALSE,"LANCE CO";#N/A,#N/A,FALSE,"VISTA"}</definedName>
    <definedName name="HELP7_2_4" localSheetId="0" hidden="1">{#N/A,#N/A,FALSE,"CONSOLIDATED";#N/A,#N/A,FALSE,"LANCE CO";#N/A,#N/A,FALSE,"VISTA"}</definedName>
    <definedName name="HELP7_2_4" hidden="1">{#N/A,#N/A,FALSE,"CONSOLIDATED";#N/A,#N/A,FALSE,"LANCE CO";#N/A,#N/A,FALSE,"VISTA"}</definedName>
    <definedName name="HELP7_2_5" localSheetId="0" hidden="1">{#N/A,#N/A,FALSE,"CONSOLIDATED";#N/A,#N/A,FALSE,"LANCE CO";#N/A,#N/A,FALSE,"VISTA"}</definedName>
    <definedName name="HELP7_2_5" hidden="1">{#N/A,#N/A,FALSE,"CONSOLIDATED";#N/A,#N/A,FALSE,"LANCE CO";#N/A,#N/A,FALSE,"VISTA"}</definedName>
    <definedName name="HELP7_3" localSheetId="0" hidden="1">{#N/A,#N/A,FALSE,"CONSOLIDATED";#N/A,#N/A,FALSE,"LANCE CO";#N/A,#N/A,FALSE,"VISTA"}</definedName>
    <definedName name="HELP7_3" hidden="1">{#N/A,#N/A,FALSE,"CONSOLIDATED";#N/A,#N/A,FALSE,"LANCE CO";#N/A,#N/A,FALSE,"VISTA"}</definedName>
    <definedName name="HELP7_3_1" localSheetId="0" hidden="1">{#N/A,#N/A,FALSE,"CONSOLIDATED";#N/A,#N/A,FALSE,"LANCE CO";#N/A,#N/A,FALSE,"VISTA"}</definedName>
    <definedName name="HELP7_3_1" hidden="1">{#N/A,#N/A,FALSE,"CONSOLIDATED";#N/A,#N/A,FALSE,"LANCE CO";#N/A,#N/A,FALSE,"VISTA"}</definedName>
    <definedName name="HELP7_3_2" localSheetId="0" hidden="1">{#N/A,#N/A,FALSE,"CONSOLIDATED";#N/A,#N/A,FALSE,"LANCE CO";#N/A,#N/A,FALSE,"VISTA"}</definedName>
    <definedName name="HELP7_3_2" hidden="1">{#N/A,#N/A,FALSE,"CONSOLIDATED";#N/A,#N/A,FALSE,"LANCE CO";#N/A,#N/A,FALSE,"VISTA"}</definedName>
    <definedName name="HELP7_3_3" localSheetId="0" hidden="1">{#N/A,#N/A,FALSE,"CONSOLIDATED";#N/A,#N/A,FALSE,"LANCE CO";#N/A,#N/A,FALSE,"VISTA"}</definedName>
    <definedName name="HELP7_3_3" hidden="1">{#N/A,#N/A,FALSE,"CONSOLIDATED";#N/A,#N/A,FALSE,"LANCE CO";#N/A,#N/A,FALSE,"VISTA"}</definedName>
    <definedName name="HELP7_3_4" localSheetId="0" hidden="1">{#N/A,#N/A,FALSE,"CONSOLIDATED";#N/A,#N/A,FALSE,"LANCE CO";#N/A,#N/A,FALSE,"VISTA"}</definedName>
    <definedName name="HELP7_3_4" hidden="1">{#N/A,#N/A,FALSE,"CONSOLIDATED";#N/A,#N/A,FALSE,"LANCE CO";#N/A,#N/A,FALSE,"VISTA"}</definedName>
    <definedName name="HELP7_3_5" localSheetId="0" hidden="1">{#N/A,#N/A,FALSE,"CONSOLIDATED";#N/A,#N/A,FALSE,"LANCE CO";#N/A,#N/A,FALSE,"VISTA"}</definedName>
    <definedName name="HELP7_3_5" hidden="1">{#N/A,#N/A,FALSE,"CONSOLIDATED";#N/A,#N/A,FALSE,"LANCE CO";#N/A,#N/A,FALSE,"VISTA"}</definedName>
    <definedName name="HELP7_4" localSheetId="0" hidden="1">{#N/A,#N/A,FALSE,"CONSOLIDATED";#N/A,#N/A,FALSE,"LANCE CO";#N/A,#N/A,FALSE,"VISTA"}</definedName>
    <definedName name="HELP7_4" hidden="1">{#N/A,#N/A,FALSE,"CONSOLIDATED";#N/A,#N/A,FALSE,"LANCE CO";#N/A,#N/A,FALSE,"VISTA"}</definedName>
    <definedName name="HELP7_4_1" localSheetId="0" hidden="1">{#N/A,#N/A,FALSE,"CONSOLIDATED";#N/A,#N/A,FALSE,"LANCE CO";#N/A,#N/A,FALSE,"VISTA"}</definedName>
    <definedName name="HELP7_4_1" hidden="1">{#N/A,#N/A,FALSE,"CONSOLIDATED";#N/A,#N/A,FALSE,"LANCE CO";#N/A,#N/A,FALSE,"VISTA"}</definedName>
    <definedName name="HELP7_4_2" localSheetId="0" hidden="1">{#N/A,#N/A,FALSE,"CONSOLIDATED";#N/A,#N/A,FALSE,"LANCE CO";#N/A,#N/A,FALSE,"VISTA"}</definedName>
    <definedName name="HELP7_4_2" hidden="1">{#N/A,#N/A,FALSE,"CONSOLIDATED";#N/A,#N/A,FALSE,"LANCE CO";#N/A,#N/A,FALSE,"VISTA"}</definedName>
    <definedName name="HELP7_4_3" localSheetId="0" hidden="1">{#N/A,#N/A,FALSE,"CONSOLIDATED";#N/A,#N/A,FALSE,"LANCE CO";#N/A,#N/A,FALSE,"VISTA"}</definedName>
    <definedName name="HELP7_4_3" hidden="1">{#N/A,#N/A,FALSE,"CONSOLIDATED";#N/A,#N/A,FALSE,"LANCE CO";#N/A,#N/A,FALSE,"VISTA"}</definedName>
    <definedName name="HELP7_4_4" localSheetId="0" hidden="1">{#N/A,#N/A,FALSE,"CONSOLIDATED";#N/A,#N/A,FALSE,"LANCE CO";#N/A,#N/A,FALSE,"VISTA"}</definedName>
    <definedName name="HELP7_4_4" hidden="1">{#N/A,#N/A,FALSE,"CONSOLIDATED";#N/A,#N/A,FALSE,"LANCE CO";#N/A,#N/A,FALSE,"VISTA"}</definedName>
    <definedName name="HELP7_4_5" localSheetId="0" hidden="1">{#N/A,#N/A,FALSE,"CONSOLIDATED";#N/A,#N/A,FALSE,"LANCE CO";#N/A,#N/A,FALSE,"VISTA"}</definedName>
    <definedName name="HELP7_4_5" hidden="1">{#N/A,#N/A,FALSE,"CONSOLIDATED";#N/A,#N/A,FALSE,"LANCE CO";#N/A,#N/A,FALSE,"VISTA"}</definedName>
    <definedName name="HELP7_5" localSheetId="0" hidden="1">{#N/A,#N/A,FALSE,"CONSOLIDATED";#N/A,#N/A,FALSE,"LANCE CO";#N/A,#N/A,FALSE,"VISTA"}</definedName>
    <definedName name="HELP7_5" hidden="1">{#N/A,#N/A,FALSE,"CONSOLIDATED";#N/A,#N/A,FALSE,"LANCE CO";#N/A,#N/A,FALSE,"VISTA"}</definedName>
    <definedName name="HELP8" localSheetId="2" hidden="1">{#N/A,#N/A,FALSE,"CONSOLIDATED";#N/A,#N/A,FALSE,"LANCE CO";#N/A,#N/A,FALSE,"VISTA"}</definedName>
    <definedName name="HELP8" localSheetId="0" hidden="1">{#N/A,#N/A,FALSE,"CONSOLIDATED";#N/A,#N/A,FALSE,"LANCE CO";#N/A,#N/A,FALSE,"VISTA"}</definedName>
    <definedName name="HELP8" hidden="1">{#N/A,#N/A,FALSE,"CONSOLIDATED";#N/A,#N/A,FALSE,"LANCE CO";#N/A,#N/A,FALSE,"VISTA"}</definedName>
    <definedName name="HELP8_1" localSheetId="0" hidden="1">{#N/A,#N/A,FALSE,"CONSOLIDATED";#N/A,#N/A,FALSE,"LANCE CO";#N/A,#N/A,FALSE,"VISTA"}</definedName>
    <definedName name="HELP8_1" hidden="1">{#N/A,#N/A,FALSE,"CONSOLIDATED";#N/A,#N/A,FALSE,"LANCE CO";#N/A,#N/A,FALSE,"VISTA"}</definedName>
    <definedName name="HELP8_1_1" localSheetId="0" hidden="1">{#N/A,#N/A,FALSE,"CONSOLIDATED";#N/A,#N/A,FALSE,"LANCE CO";#N/A,#N/A,FALSE,"VISTA"}</definedName>
    <definedName name="HELP8_1_1" hidden="1">{#N/A,#N/A,FALSE,"CONSOLIDATED";#N/A,#N/A,FALSE,"LANCE CO";#N/A,#N/A,FALSE,"VISTA"}</definedName>
    <definedName name="HELP8_1_2" localSheetId="0" hidden="1">{#N/A,#N/A,FALSE,"CONSOLIDATED";#N/A,#N/A,FALSE,"LANCE CO";#N/A,#N/A,FALSE,"VISTA"}</definedName>
    <definedName name="HELP8_1_2" hidden="1">{#N/A,#N/A,FALSE,"CONSOLIDATED";#N/A,#N/A,FALSE,"LANCE CO";#N/A,#N/A,FALSE,"VISTA"}</definedName>
    <definedName name="HELP8_1_3" localSheetId="0" hidden="1">{#N/A,#N/A,FALSE,"CONSOLIDATED";#N/A,#N/A,FALSE,"LANCE CO";#N/A,#N/A,FALSE,"VISTA"}</definedName>
    <definedName name="HELP8_1_3" hidden="1">{#N/A,#N/A,FALSE,"CONSOLIDATED";#N/A,#N/A,FALSE,"LANCE CO";#N/A,#N/A,FALSE,"VISTA"}</definedName>
    <definedName name="HELP8_1_4" localSheetId="0" hidden="1">{#N/A,#N/A,FALSE,"CONSOLIDATED";#N/A,#N/A,FALSE,"LANCE CO";#N/A,#N/A,FALSE,"VISTA"}</definedName>
    <definedName name="HELP8_1_4" hidden="1">{#N/A,#N/A,FALSE,"CONSOLIDATED";#N/A,#N/A,FALSE,"LANCE CO";#N/A,#N/A,FALSE,"VISTA"}</definedName>
    <definedName name="HELP8_1_5" localSheetId="0" hidden="1">{#N/A,#N/A,FALSE,"CONSOLIDATED";#N/A,#N/A,FALSE,"LANCE CO";#N/A,#N/A,FALSE,"VISTA"}</definedName>
    <definedName name="HELP8_1_5" hidden="1">{#N/A,#N/A,FALSE,"CONSOLIDATED";#N/A,#N/A,FALSE,"LANCE CO";#N/A,#N/A,FALSE,"VISTA"}</definedName>
    <definedName name="HELP8_2" localSheetId="0" hidden="1">{#N/A,#N/A,FALSE,"CONSOLIDATED";#N/A,#N/A,FALSE,"LANCE CO";#N/A,#N/A,FALSE,"VISTA"}</definedName>
    <definedName name="HELP8_2" hidden="1">{#N/A,#N/A,FALSE,"CONSOLIDATED";#N/A,#N/A,FALSE,"LANCE CO";#N/A,#N/A,FALSE,"VISTA"}</definedName>
    <definedName name="HELP8_2_1" localSheetId="0" hidden="1">{#N/A,#N/A,FALSE,"CONSOLIDATED";#N/A,#N/A,FALSE,"LANCE CO";#N/A,#N/A,FALSE,"VISTA"}</definedName>
    <definedName name="HELP8_2_1" hidden="1">{#N/A,#N/A,FALSE,"CONSOLIDATED";#N/A,#N/A,FALSE,"LANCE CO";#N/A,#N/A,FALSE,"VISTA"}</definedName>
    <definedName name="HELP8_2_2" localSheetId="0" hidden="1">{#N/A,#N/A,FALSE,"CONSOLIDATED";#N/A,#N/A,FALSE,"LANCE CO";#N/A,#N/A,FALSE,"VISTA"}</definedName>
    <definedName name="HELP8_2_2" hidden="1">{#N/A,#N/A,FALSE,"CONSOLIDATED";#N/A,#N/A,FALSE,"LANCE CO";#N/A,#N/A,FALSE,"VISTA"}</definedName>
    <definedName name="HELP8_2_3" localSheetId="0" hidden="1">{#N/A,#N/A,FALSE,"CONSOLIDATED";#N/A,#N/A,FALSE,"LANCE CO";#N/A,#N/A,FALSE,"VISTA"}</definedName>
    <definedName name="HELP8_2_3" hidden="1">{#N/A,#N/A,FALSE,"CONSOLIDATED";#N/A,#N/A,FALSE,"LANCE CO";#N/A,#N/A,FALSE,"VISTA"}</definedName>
    <definedName name="HELP8_2_4" localSheetId="0" hidden="1">{#N/A,#N/A,FALSE,"CONSOLIDATED";#N/A,#N/A,FALSE,"LANCE CO";#N/A,#N/A,FALSE,"VISTA"}</definedName>
    <definedName name="HELP8_2_4" hidden="1">{#N/A,#N/A,FALSE,"CONSOLIDATED";#N/A,#N/A,FALSE,"LANCE CO";#N/A,#N/A,FALSE,"VISTA"}</definedName>
    <definedName name="HELP8_2_5" localSheetId="0" hidden="1">{#N/A,#N/A,FALSE,"CONSOLIDATED";#N/A,#N/A,FALSE,"LANCE CO";#N/A,#N/A,FALSE,"VISTA"}</definedName>
    <definedName name="HELP8_2_5" hidden="1">{#N/A,#N/A,FALSE,"CONSOLIDATED";#N/A,#N/A,FALSE,"LANCE CO";#N/A,#N/A,FALSE,"VISTA"}</definedName>
    <definedName name="HELP8_3" localSheetId="0" hidden="1">{#N/A,#N/A,FALSE,"CONSOLIDATED";#N/A,#N/A,FALSE,"LANCE CO";#N/A,#N/A,FALSE,"VISTA"}</definedName>
    <definedName name="HELP8_3" hidden="1">{#N/A,#N/A,FALSE,"CONSOLIDATED";#N/A,#N/A,FALSE,"LANCE CO";#N/A,#N/A,FALSE,"VISTA"}</definedName>
    <definedName name="HELP8_3_1" localSheetId="0" hidden="1">{#N/A,#N/A,FALSE,"CONSOLIDATED";#N/A,#N/A,FALSE,"LANCE CO";#N/A,#N/A,FALSE,"VISTA"}</definedName>
    <definedName name="HELP8_3_1" hidden="1">{#N/A,#N/A,FALSE,"CONSOLIDATED";#N/A,#N/A,FALSE,"LANCE CO";#N/A,#N/A,FALSE,"VISTA"}</definedName>
    <definedName name="HELP8_3_2" localSheetId="0" hidden="1">{#N/A,#N/A,FALSE,"CONSOLIDATED";#N/A,#N/A,FALSE,"LANCE CO";#N/A,#N/A,FALSE,"VISTA"}</definedName>
    <definedName name="HELP8_3_2" hidden="1">{#N/A,#N/A,FALSE,"CONSOLIDATED";#N/A,#N/A,FALSE,"LANCE CO";#N/A,#N/A,FALSE,"VISTA"}</definedName>
    <definedName name="HELP8_3_3" localSheetId="0" hidden="1">{#N/A,#N/A,FALSE,"CONSOLIDATED";#N/A,#N/A,FALSE,"LANCE CO";#N/A,#N/A,FALSE,"VISTA"}</definedName>
    <definedName name="HELP8_3_3" hidden="1">{#N/A,#N/A,FALSE,"CONSOLIDATED";#N/A,#N/A,FALSE,"LANCE CO";#N/A,#N/A,FALSE,"VISTA"}</definedName>
    <definedName name="HELP8_3_4" localSheetId="0" hidden="1">{#N/A,#N/A,FALSE,"CONSOLIDATED";#N/A,#N/A,FALSE,"LANCE CO";#N/A,#N/A,FALSE,"VISTA"}</definedName>
    <definedName name="HELP8_3_4" hidden="1">{#N/A,#N/A,FALSE,"CONSOLIDATED";#N/A,#N/A,FALSE,"LANCE CO";#N/A,#N/A,FALSE,"VISTA"}</definedName>
    <definedName name="HELP8_3_5" localSheetId="0" hidden="1">{#N/A,#N/A,FALSE,"CONSOLIDATED";#N/A,#N/A,FALSE,"LANCE CO";#N/A,#N/A,FALSE,"VISTA"}</definedName>
    <definedName name="HELP8_3_5" hidden="1">{#N/A,#N/A,FALSE,"CONSOLIDATED";#N/A,#N/A,FALSE,"LANCE CO";#N/A,#N/A,FALSE,"VISTA"}</definedName>
    <definedName name="HELP8_4" localSheetId="0" hidden="1">{#N/A,#N/A,FALSE,"CONSOLIDATED";#N/A,#N/A,FALSE,"LANCE CO";#N/A,#N/A,FALSE,"VISTA"}</definedName>
    <definedName name="HELP8_4" hidden="1">{#N/A,#N/A,FALSE,"CONSOLIDATED";#N/A,#N/A,FALSE,"LANCE CO";#N/A,#N/A,FALSE,"VISTA"}</definedName>
    <definedName name="HELP8_4_1" localSheetId="0" hidden="1">{#N/A,#N/A,FALSE,"CONSOLIDATED";#N/A,#N/A,FALSE,"LANCE CO";#N/A,#N/A,FALSE,"VISTA"}</definedName>
    <definedName name="HELP8_4_1" hidden="1">{#N/A,#N/A,FALSE,"CONSOLIDATED";#N/A,#N/A,FALSE,"LANCE CO";#N/A,#N/A,FALSE,"VISTA"}</definedName>
    <definedName name="HELP8_4_2" localSheetId="0" hidden="1">{#N/A,#N/A,FALSE,"CONSOLIDATED";#N/A,#N/A,FALSE,"LANCE CO";#N/A,#N/A,FALSE,"VISTA"}</definedName>
    <definedName name="HELP8_4_2" hidden="1">{#N/A,#N/A,FALSE,"CONSOLIDATED";#N/A,#N/A,FALSE,"LANCE CO";#N/A,#N/A,FALSE,"VISTA"}</definedName>
    <definedName name="HELP8_4_3" localSheetId="0" hidden="1">{#N/A,#N/A,FALSE,"CONSOLIDATED";#N/A,#N/A,FALSE,"LANCE CO";#N/A,#N/A,FALSE,"VISTA"}</definedName>
    <definedName name="HELP8_4_3" hidden="1">{#N/A,#N/A,FALSE,"CONSOLIDATED";#N/A,#N/A,FALSE,"LANCE CO";#N/A,#N/A,FALSE,"VISTA"}</definedName>
    <definedName name="HELP8_4_4" localSheetId="0" hidden="1">{#N/A,#N/A,FALSE,"CONSOLIDATED";#N/A,#N/A,FALSE,"LANCE CO";#N/A,#N/A,FALSE,"VISTA"}</definedName>
    <definedName name="HELP8_4_4" hidden="1">{#N/A,#N/A,FALSE,"CONSOLIDATED";#N/A,#N/A,FALSE,"LANCE CO";#N/A,#N/A,FALSE,"VISTA"}</definedName>
    <definedName name="HELP8_4_5" localSheetId="0" hidden="1">{#N/A,#N/A,FALSE,"CONSOLIDATED";#N/A,#N/A,FALSE,"LANCE CO";#N/A,#N/A,FALSE,"VISTA"}</definedName>
    <definedName name="HELP8_4_5" hidden="1">{#N/A,#N/A,FALSE,"CONSOLIDATED";#N/A,#N/A,FALSE,"LANCE CO";#N/A,#N/A,FALSE,"VISTA"}</definedName>
    <definedName name="HELP8_5" localSheetId="0" hidden="1">{#N/A,#N/A,FALSE,"CONSOLIDATED";#N/A,#N/A,FALSE,"LANCE CO";#N/A,#N/A,FALSE,"VISTA"}</definedName>
    <definedName name="HELP8_5" hidden="1">{#N/A,#N/A,FALSE,"CONSOLIDATED";#N/A,#N/A,FALSE,"LANCE CO";#N/A,#N/A,FALSE,"VISTA"}</definedName>
    <definedName name="HelpTest">#N/A</definedName>
    <definedName name="Hershey">#N/A</definedName>
    <definedName name="hg" localSheetId="0" hidden="1">{#N/A,#N/A,FALSE,"Assessment";#N/A,#N/A,FALSE,"Staffing";#N/A,#N/A,FALSE,"Hires";#N/A,#N/A,FALSE,"Assumptions"}</definedName>
    <definedName name="hg" hidden="1">{#N/A,#N/A,FALSE,"Assessment";#N/A,#N/A,FALSE,"Staffing";#N/A,#N/A,FALSE,"Hires";#N/A,#N/A,FALSE,"Assumptions"}</definedName>
    <definedName name="hgjg"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s" localSheetId="0" hidden="1">{#N/A,#N/A,FALSE,"QTR Total";#N/A,#N/A,FALSE,"QTR ASNS";#N/A,#N/A,FALSE,"QTR PNCNS";#N/A,#N/A,FALSE,"QTR DSNS";#N/A,#N/A,FALSE,"QTR TNS"}</definedName>
    <definedName name="hgjs" hidden="1">{#N/A,#N/A,FALSE,"QTR Total";#N/A,#N/A,FALSE,"QTR ASNS";#N/A,#N/A,FALSE,"QTR PNCNS";#N/A,#N/A,FALSE,"QTR DSNS";#N/A,#N/A,FALSE,"QTR TNS"}</definedName>
    <definedName name="hhhh" localSheetId="0" hidden="1">{#N/A,#N/A,FALSE,"Assessment";#N/A,#N/A,FALSE,"Staffing";#N/A,#N/A,FALSE,"Hires";#N/A,#N/A,FALSE,"Assumptions"}</definedName>
    <definedName name="hhhh" hidden="1">{#N/A,#N/A,FALSE,"Assessment";#N/A,#N/A,FALSE,"Staffing";#N/A,#N/A,FALSE,"Hires";#N/A,#N/A,FALSE,"Assumptions"}</definedName>
    <definedName name="hi" localSheetId="0" hidden="1">{#N/A,#N/A,FALSE,"5 - Headcount Ratios";#N/A,#N/A,FALSE,"6 - Support Ratio Data";#N/A,#N/A,FALSE,"8 - A1 - Asia";#N/A,#N/A,FALSE,"10 - A1 - North America";#N/A,#N/A,FALSE,"11 - A2 - North Sea - Norway";#N/A,#N/A,FALSE,"12 - A2 - North Sea - UK";#N/A,#N/A,FALSE,"14 - A1 - South America"}</definedName>
    <definedName name="hi" hidden="1">{#N/A,#N/A,FALSE,"5 - Headcount Ratios";#N/A,#N/A,FALSE,"6 - Support Ratio Data";#N/A,#N/A,FALSE,"8 - A1 - Asia";#N/A,#N/A,FALSE,"10 - A1 - North America";#N/A,#N/A,FALSE,"11 - A2 - North Sea - Norway";#N/A,#N/A,FALSE,"12 - A2 - North Sea - UK";#N/A,#N/A,FALSE,"14 - A1 - South America"}</definedName>
    <definedName name="HiddenRows" hidden="1">#REF!</definedName>
    <definedName name="HiddenVersion" hidden="1">1.7</definedName>
    <definedName name="HIGH">#REF!</definedName>
    <definedName name="high_low_chart_data" localSheetId="0">[194]TSR!#REF!</definedName>
    <definedName name="high_low_chart_data">[194]TSR!#REF!</definedName>
    <definedName name="high_low_labels">[194]TSR!#REF!</definedName>
    <definedName name="hj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s" localSheetId="8">[150]OES1!$A$1:$J$80</definedName>
    <definedName name="hjhs" localSheetId="6">[150]OES1!$A$1:$J$80</definedName>
    <definedName name="hjhs" localSheetId="7">[150]OES1!$A$1:$J$80</definedName>
    <definedName name="hjhs">[195]OES1!$A$1:$J$80</definedName>
    <definedName name="HMB" localSheetId="0">#REF!</definedName>
    <definedName name="HMB">#REF!</definedName>
    <definedName name="HMDatabase">'[196]H&amp;M  Quota'!$B$1:$V$137</definedName>
    <definedName name="hn.Delete015" hidden="1">'[197]CREDIT STATS'!$B$9:$K$14,'[197]CREDIT STATS'!$O$11:$X$18,'[197]CREDIT STATS'!$B$28:$K$37,'[197]CREDIT STATS'!$O$28:$X$32,'[197]CREDIT STATS'!$O$46:$X$46</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n.YearLabel" hidden="1">#REF!</definedName>
    <definedName name="HO_Bellco_PRxO_Items" localSheetId="0">#REF!</definedName>
    <definedName name="HO_Bellco_PRxO_Items">#REF!</definedName>
    <definedName name="ho_ebitm" localSheetId="0">#REF!</definedName>
    <definedName name="ho_ebitm">#REF!</definedName>
    <definedName name="ho_ebity" localSheetId="0">#REF!</definedName>
    <definedName name="ho_ebity">#REF!</definedName>
    <definedName name="hod" localSheetId="0"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hi" hidden="1">'[183]J-1'!$I$70,'[183]J-1'!$I$67,'[183]J-1'!$I$62</definedName>
    <definedName name="HOME" localSheetId="0" hidden="1">{#N/A,#N/A,FALSE,"Assessment";#N/A,#N/A,FALSE,"Staffing";#N/A,#N/A,FALSE,"Hires";#N/A,#N/A,FALSE,"Assumptions"}</definedName>
    <definedName name="HOME" hidden="1">{#N/A,#N/A,FALSE,"Assessment";#N/A,#N/A,FALSE,"Staffing";#N/A,#N/A,FALSE,"Hires";#N/A,#N/A,FALSE,"Assumptions"}</definedName>
    <definedName name="HOMFE" localSheetId="0" hidden="1">{#N/A,#N/A,FALSE,"Assessment";#N/A,#N/A,FALSE,"Staffing";#N/A,#N/A,FALSE,"Hires";#N/A,#N/A,FALSE,"Assumptions"}</definedName>
    <definedName name="HOMFE" hidden="1">{#N/A,#N/A,FALSE,"Assessment";#N/A,#N/A,FALSE,"Staffing";#N/A,#N/A,FALSE,"Hires";#N/A,#N/A,FALSE,"Assumptions"}</definedName>
    <definedName name="host1">#REF!</definedName>
    <definedName name="hostaop">'[143]Host AOP'!$B$6:$AG$133</definedName>
    <definedName name="hostcop" localSheetId="0">#REF!</definedName>
    <definedName name="hostcop">#REF!</definedName>
    <definedName name="houston" hidden="1">#N/A</definedName>
    <definedName name="houston2" hidden="1">#N/A</definedName>
    <definedName name="houy" localSheetId="0" hidden="1">{#N/A,#N/A,FALSE,"AD_Purchase";#N/A,#N/A,FALSE,"Credit";#N/A,#N/A,FALSE,"PF Acquisition";#N/A,#N/A,FALSE,"PF Offering"}</definedName>
    <definedName name="houy" hidden="1">{#N/A,#N/A,FALSE,"AD_Purchase";#N/A,#N/A,FALSE,"Credit";#N/A,#N/A,FALSE,"PF Acquisition";#N/A,#N/A,FALSE,"PF Offering"}</definedName>
    <definedName name="HTML_CodePage" hidden="1">1252</definedName>
    <definedName name="HTML_Control" localSheetId="0" hidden="1">{"'TRXAllergyVolume'!$A$1:$I$47"}</definedName>
    <definedName name="HTML_Control" hidden="1">{"'TRXAllergyVolume'!$A$1:$I$47"}</definedName>
    <definedName name="html_control_1" localSheetId="0" hidden="1">{"'IG3Q99'!$A$306:$I$356"}</definedName>
    <definedName name="html_control_1" hidden="1">{"'IG3Q99'!$A$306:$I$356"}</definedName>
    <definedName name="HTML_Control2" localSheetId="0" hidden="1">{"'TRXAllergyVolume'!$A$1:$I$47"}</definedName>
    <definedName name="HTML_Control2" hidden="1">{"'TRXAllergyVolume'!$A$1:$I$47"}</definedName>
    <definedName name="HTML_Description" hidden="1">""</definedName>
    <definedName name="HTML_Email" hidden="1">""</definedName>
    <definedName name="HTML_Header" hidden="1">""</definedName>
    <definedName name="HTML_LastUpdate" hidden="1">"10/25/1999"</definedName>
    <definedName name="HTML_LineAfter" hidden="1">FALSE</definedName>
    <definedName name="HTML_LineBefore" hidden="1">FALSE</definedName>
    <definedName name="HTML_Name" hidden="1">"Kim Swenson"</definedName>
    <definedName name="HTML_OBDlg2" hidden="1">TRUE</definedName>
    <definedName name="HTML_OBDlg4" hidden="1">TRUE</definedName>
    <definedName name="HTML_OS" hidden="1">0</definedName>
    <definedName name="HTML_PathFile" hidden="1">"S:\MKTRESCH\INTRANET\CONTENT\REPORTS\wkvoltrx.htm"</definedName>
    <definedName name="HTML_PathFileMac" hidden="1">"Macintosh HD:HomePageStuff:pc:datasets:implprem.html"</definedName>
    <definedName name="HTML_Title" hidden="1">""</definedName>
    <definedName name="HTML1_1" hidden="1">"[TB9.XLS]St_tot_94_95!$A$1:$J$428"</definedName>
    <definedName name="HTML1_10" hidden="1">""</definedName>
    <definedName name="HTML1_11" hidden="1">1</definedName>
    <definedName name="HTML1_12" hidden="1">"F:\USERS\ECON\Census95\Int\T9ST.htm"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"2/17/98"</definedName>
    <definedName name="HTML1_9" hidden="1">"BPH"</definedName>
    <definedName name="HTML10_1" hidden="1">"[intrweek.xls]AllergyVolume!$A$1:$I$58"</definedName>
    <definedName name="HTML10_10" hidden="1">""</definedName>
    <definedName name="HTML10_11" hidden="1">1</definedName>
    <definedName name="HTML10_12" hidden="1">"S:\MKTRESCH\SCHERING\INTRANET\mktresch\weekmkts\wkvolume.htm"</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 hidden="1">"'[intrweek.xls]NRx Page'!$A$1:$H$225"</definedName>
    <definedName name="HTML11_10" hidden="1">""</definedName>
    <definedName name="HTML11_11" hidden="1">1</definedName>
    <definedName name="HTML11_12" hidden="1">"S:\MKTRESCH\SCHERING\INTRANET\mktresch\weekmkts\weeknrxs.htm"</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 hidden="1">"'[intrweek.xls]TRx Page'!$A$1:$H$240"</definedName>
    <definedName name="HTML12_10" hidden="1">""</definedName>
    <definedName name="HTML12_11" hidden="1">1</definedName>
    <definedName name="HTML12_12" hidden="1">"S:\MKTRESCH\SCHERING\INTRANET\mktresch\weekmkts\weektrxs.htm"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 hidden="1">"'[intrweek.xls]NRx Page'!$A$1:$H$239"</definedName>
    <definedName name="HTML13_10" hidden="1">""</definedName>
    <definedName name="HTML13_11" hidden="1">1</definedName>
    <definedName name="HTML13_12" hidden="1">"S:\MKTRESCH\SCHERING\INTRANET\mktresch\weekmkts\weeknrxs.htm"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 hidden="1">"'[intrweek.xls]AllergyVolume (TRx)'!$A$1:$I$57"</definedName>
    <definedName name="HTML15_10" hidden="1">""</definedName>
    <definedName name="HTML15_11" hidden="1">1</definedName>
    <definedName name="HTML15_12" hidden="1">"S:\MKTRESCH\SCHERING\INTRANET\mktresch\weekmkts\wkvolum2.htm"</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 hidden="1">"[intrweek.xls]AllergyVolume!$A$1:$I$54"</definedName>
    <definedName name="HTML16_10" hidden="1">""</definedName>
    <definedName name="HTML16_11" hidden="1">1</definedName>
    <definedName name="HTML16_12" hidden="1">"S:\MKTRESCH\SCHERING\INTRANET\mktresch\weekmkts\wkvolume.htm"</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 hidden="1">"'[intrweek.xls]NRx Page'!$A$1:$H$240"</definedName>
    <definedName name="HTML17_10" hidden="1">""</definedName>
    <definedName name="HTML17_11" hidden="1">1</definedName>
    <definedName name="HTML17_12" hidden="1">"S:\MKTRESCH\SCHERING\INTRANET\mktresch\weekmkts\weeknrxs.htm"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 hidden="1">"'[weekintr.xls]TRx Page'!$A$1:$I$243"</definedName>
    <definedName name="HTML19_10" hidden="1">""</definedName>
    <definedName name="HTML19_11" hidden="1">1</definedName>
    <definedName name="HTML19_12" hidden="1">"S:\MKTRESCH\SCHERING\INTRANET\mktresch\weekmkts\weektrxs.htm"</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_1" hidden="1">"[TB9.XLS]St_tot_94_95!$A$1:$J$427"</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20_1" hidden="1">"'[intrweek.xls]NRx Page'!$A$1:$H$257"</definedName>
    <definedName name="HTML20_10" hidden="1">""</definedName>
    <definedName name="HTML20_11" hidden="1">1</definedName>
    <definedName name="HTML20_12" hidden="1">"S:\MKTRESCH\INTRANET\weekrx\weeknrxs.htm"</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"S:\MKTRESCH\INTRANET\weekrx\weektrxs.htm"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 hidden="1">"'[intrweek.xls]NRx Page'!$A$1:$H$222"</definedName>
    <definedName name="HTML24_10" hidden="1">""</definedName>
    <definedName name="HTML24_11" hidden="1">1</definedName>
    <definedName name="HTML24_12" hidden="1">"S:\MKTRESCH\INTRANET\htmsum\weeknrxs.htm"</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"S:\MKTRESCH\INTRANET\htmsum\weektrxs.htm"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 hidden="1">"'[intrweek.xls]TRx Page'!$A$1:$H$221"</definedName>
    <definedName name="HTML28_10" hidden="1">""</definedName>
    <definedName name="HTML28_11" hidden="1">1</definedName>
    <definedName name="HTML28_12" hidden="1">"S:\MKTRESCH\INTRANET\htmsum\weektrxs.htm"</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"S:\MKTRESCH\INTRANET\htmsum\weeknrxs.htm"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30_1" hidden="1">"'[intrweek.xls]TRx Page'!$A$1:$H$220"</definedName>
    <definedName name="HTML30_10" hidden="1">""</definedName>
    <definedName name="HTML30_11" hidden="1">1</definedName>
    <definedName name="HTML30_12" hidden="1">"S:\MKTRESCH\INTRANET\htmsum\weektrxs.htm"</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"'[intrweek.xls]NRx Page'!$A$1:$H$224"</definedName>
    <definedName name="HTML4_10" hidden="1">""</definedName>
    <definedName name="HTML4_11" hidden="1">1</definedName>
    <definedName name="HTML4_12" hidden="1">"S:\MKTRESCH\SCHERING\INTRANET\mktresch\weekmkts\weeknrxs.htm"</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 hidden="1">"'[intrweek.xls]TRx Page'!$A$1:$H$223"</definedName>
    <definedName name="HTML5_10" hidden="1">""</definedName>
    <definedName name="HTML5_11" hidden="1">1</definedName>
    <definedName name="HTML5_12" hidden="1">"S:\MKTRESCH\SCHERING\INTRANET\mktresch\weekmkts\weektrxs.htm"</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 hidden="1">"[intrweek.xls]AllergyVolume!$B$1:$K$62"</definedName>
    <definedName name="HTML6_10" hidden="1">""</definedName>
    <definedName name="HTML6_11" hidden="1">1</definedName>
    <definedName name="HTML6_12" hidden="1">"S:\MKTRESCH\SCHERING\INTRANET\mktresch\weekmkts\wkvolume.htm"</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"[intrweek.xls]AllergyVolume!$A$1:$J$60"</definedName>
    <definedName name="HTML7_10" hidden="1">""</definedName>
    <definedName name="HTML7_11" hidden="1">1</definedName>
    <definedName name="HTML7_12" hidden="1">"S:\MKTRESCH\SCHERING\INTRANET\mktresch\weekmkts\wkvolume.htm"</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 hidden="1">"[intrweek.xls]AllergyVolume!$A$1:$I$59"</definedName>
    <definedName name="HTML9_10" hidden="1">""</definedName>
    <definedName name="HTML9_11" hidden="1">1</definedName>
    <definedName name="HTML9_12" hidden="1">"S:\MKTRESCH\SCHERING\INTRANET\mktresch\weekmkts\wkvolume.htm"</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3</definedName>
    <definedName name="huh?????"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WAOP">'[143]NR HW AOP'!$B$5:$X$88</definedName>
    <definedName name="hwcop" localSheetId="0">#REF!</definedName>
    <definedName name="hwcop">#REF!</definedName>
    <definedName name="i"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ffx"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igi" localSheetId="0">#REF!,#REF!,#REF!,#REF!,#REF!,#REF!,#REF!,#REF!,#REF!,#REF!,#REF!,#REF!,#REF!,#REF!,#REF!,#REF!,#REF!,#REF!,#REF!,#REF!,#REF!,#REF!,#REF!,#REF!,#REF!,#REF!,#REF!,#REF!,#REF!,#REF!,#REF!,#REF!</definedName>
    <definedName name="igigi">#REF!,#REF!,#REF!,#REF!,#REF!,#REF!,#REF!,#REF!,#REF!,#REF!,#REF!,#REF!,#REF!,#REF!,#REF!,#REF!,#REF!,#REF!,#REF!,#REF!,#REF!,#REF!,#REF!,#REF!,#REF!,#REF!,#REF!,#REF!,#REF!,#REF!,#REF!,#REF!</definedName>
    <definedName name="ignore" hidden="1">[28]graph!$B$3:$B$16</definedName>
    <definedName name="ImAClientOrganizer" hidden="1">TRUE</definedName>
    <definedName name="IMPACT" localSheetId="0">#REF!</definedName>
    <definedName name="IMPACT">#REF!</definedName>
    <definedName name="Imports" localSheetId="0"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ncome_statement">#REF!</definedName>
    <definedName name="IncRes" localSheetId="0">#REF!</definedName>
    <definedName name="IncRes">#REF!</definedName>
    <definedName name="IND" localSheetId="2">#REF!</definedName>
    <definedName name="IND" localSheetId="0">#REF!</definedName>
    <definedName name="IND">#REF!</definedName>
    <definedName name="Indexn1">[198]Index!$C$41:$C$62,[198]Index!$C$69:$C$72,[198]Index!$C$74:$C$93,[198]Index!$C$101:$C$103,[198]Index!$C$105:$C$124,[198]Index!$C$129:$C$155,[198]Index!$C$161:$C$186,[198]Index!$C$203:$C$217,[198]Index!$C$219:$C$248,[198]Index!$C$251:$C$279,[198]Index!$C$284:$C$310,[198]Index!$C$315:$C$341</definedName>
    <definedName name="IndexN2">[198]Index!$C$546:$C$574,[198]Index!$C$579:$C$605,[198]Index!$C$608:$C$636,[198]Index!$C$645:$C$667,[198]Index!$C$670:$C$698</definedName>
    <definedName name="IndexNames" localSheetId="0" hidden="1">Indexn1,IndexN2</definedName>
    <definedName name="IndexNames" hidden="1">Indexn1,IndexN2</definedName>
    <definedName name="IndexSelectionBegin" hidden="1">[91]General!$BB$2</definedName>
    <definedName name="IndexSelectionMap" localSheetId="0" hidden="1">OFFSET(IndexSelectionBegin,0,0,COUNTA([91]General!$BB$1:$BB$65536)-1,-1)</definedName>
    <definedName name="IndexSelectionMap" hidden="1">OFFSET(IndexSelectionBegin,0,0,COUNTA([91]General!$BB$1:$BB$65536)-1,-1)</definedName>
    <definedName name="IndexSelectionRestore" localSheetId="0" hidden="1">OFFSET(IndexSelectionRestoreBegin,0,0,COUNTA([91]General!$BD$1:$BD$65536)-1,-1)</definedName>
    <definedName name="IndexSelectionRestore" hidden="1">OFFSET(IndexSelectionRestoreBegin,0,0,COUNTA([91]General!$BD$1:$BD$65536)-1,-1)</definedName>
    <definedName name="IndexSelectionRestoreBegin" hidden="1">[91]General!$BD$2</definedName>
    <definedName name="indexx" localSheetId="0" hidden="1">Indexx1,Indexx2</definedName>
    <definedName name="indexx" hidden="1">Indexx1,Indexx2</definedName>
    <definedName name="Indexx1">[198]Index!$E$20:$E$21,[198]Index!$E$31,[198]Index!$E$38:$E$40,[198]Index!$E$64,[198]Index!$E$66,[198]Index!$E$95,[198]Index!$E$157:$E$158,[198]Index!$E$188:$E$189,[198]Index!$E$195,[198]Index!$E$202,[198]Index!$E$250,[198]Index!$E$312,[198]Index!$E$545,[198]Index!$E$576:$E$577,[198]Index!$E$607,[198]Index!$E$638:$E$640</definedName>
    <definedName name="Indexx2">[198]Index!$E$643:$E$644</definedName>
    <definedName name="Indillana_API">[47]Assumptions!$E$75</definedName>
    <definedName name="indoor_models" localSheetId="5">#REF!</definedName>
    <definedName name="indoor_models" localSheetId="4">#REF!</definedName>
    <definedName name="indoor_models" localSheetId="0">#REF!</definedName>
    <definedName name="indoor_models" localSheetId="8">#REF!</definedName>
    <definedName name="indoor_models" localSheetId="6">#REF!</definedName>
    <definedName name="indoor_models" localSheetId="7">#REF!</definedName>
    <definedName name="indoor_models" localSheetId="10">#REF!</definedName>
    <definedName name="indoor_models">#REF!</definedName>
    <definedName name="indoor_spec" localSheetId="8">[199]Indoor!$B$4:$L$49</definedName>
    <definedName name="indoor_spec" localSheetId="6">[199]Indoor!$B$4:$L$49</definedName>
    <definedName name="indoor_spec" localSheetId="7">[199]Indoor!$B$4:$L$49</definedName>
    <definedName name="indoor_spec">[200]Indoor!$B$4:$L$49</definedName>
    <definedName name="indoor_specs">'[201]LH Indoor'!$B$4:$O$49</definedName>
    <definedName name="IndoorOutdoor">[201]!Table2[#Headers]</definedName>
    <definedName name="INFO_BI_EXE_NAME" hidden="1">"BICORE.EXE"</definedName>
    <definedName name="INFO_EXE_SERVER_PATH" hidden="1">"C:\Program Files (x86)\Sage Software\SMI\BICORE.EXE"</definedName>
    <definedName name="INFO_INSTANCE_ID" hidden="1">"0"</definedName>
    <definedName name="INFO_INSTANCE_NAME" hidden="1">"Consol Financial Reports 2-0 (MAS)_20121105_11_45_00_4545.xls"</definedName>
    <definedName name="INFO_REPORT_CODE" hidden="1">""</definedName>
    <definedName name="INFO_REPORT_ID" hidden="1">"2"</definedName>
    <definedName name="INFO_REPORT_NAME" hidden="1">"Consol Financial Reports 2-0 (MAS)"</definedName>
    <definedName name="INFO_RUN_USER" hidden="1">""</definedName>
    <definedName name="INFO_RUN_WORKSTATION" hidden="1">"DDP-CTX01"</definedName>
    <definedName name="INIT">#REF!</definedName>
    <definedName name="InputSheets" localSheetId="0" hidden="1">OFFSET(WPListBegin,0,0,COUNTA([91]General!$AB$2:$AB$67),4)</definedName>
    <definedName name="InputSheets" hidden="1">OFFSET(WPListBegin,0,0,COUNTA([91]General!$AB$2:$AB$67),4)</definedName>
    <definedName name="Interes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nationalBud">#REF!</definedName>
    <definedName name="intl" localSheetId="0">#REF!</definedName>
    <definedName name="intl">#REF!</definedName>
    <definedName name="IntroPrintArea" localSheetId="0" hidden="1">#REF!</definedName>
    <definedName name="IntroPrintArea" hidden="1">#REF!</definedName>
    <definedName name="inventories" localSheetId="0">#REF!</definedName>
    <definedName name="inventories">#REF!</definedName>
    <definedName name="Invest_PrintRange" localSheetId="2">#REF!</definedName>
    <definedName name="Invest_PrintRange" localSheetId="0">#REF!</definedName>
    <definedName name="Invest_PrintRange">#REF!</definedName>
    <definedName name="InvType" localSheetId="0">#REF!</definedName>
    <definedName name="InvType">#REF!</definedName>
    <definedName name="ip5lin" localSheetId="2">[109]!ip5lin</definedName>
    <definedName name="ip5lin" localSheetId="9">[109]!ip5lin</definedName>
    <definedName name="ip5lin">[109]!ip5lin</definedName>
    <definedName name="ipduprint" localSheetId="2">[109]!ipduprint</definedName>
    <definedName name="ipduprint" localSheetId="9">[109]!ipduprint</definedName>
    <definedName name="ipduprint">[109]!ipduprint</definedName>
    <definedName name="iposprint" localSheetId="2">[110]!iposprint</definedName>
    <definedName name="iposprint" localSheetId="9">[110]!iposprint</definedName>
    <definedName name="iposprint">[110]!iposprint</definedName>
    <definedName name="ipprint" localSheetId="2">[111]!ipprint</definedName>
    <definedName name="ipprint" localSheetId="9">[111]!ipprint</definedName>
    <definedName name="ipprint">[111]!ipprint</definedName>
    <definedName name="IQ_1_4_CONSTRUCTION_GROSS_LOANS_FFIEC">"c13402"</definedName>
    <definedName name="IQ_1_4_CONSTRUCTION_LL_REC_DOM_FFIEC">"c12899"</definedName>
    <definedName name="IQ_1_4_CONSTRUCTION_LOAN_COMMITMENTS_UNUSED_FFIEC">"c13244"</definedName>
    <definedName name="IQ_1_4_CONSTRUCTION_LOANS_DUE_30_89_FFIEC">"c13257"</definedName>
    <definedName name="IQ_1_4_CONSTRUCTION_LOANS_DUE_90_FFIEC">"c13285"</definedName>
    <definedName name="IQ_1_4_CONSTRUCTION_LOANS_NON_ACCRUAL_FFIEC">"c13311"</definedName>
    <definedName name="IQ_1_4_CONSTRUCTION_RISK_BASED_FFIEC">"c13423"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BS_AFS_AMORT_COST_FFIEC">"c20499"</definedName>
    <definedName name="IQ_ABS_AFS_FAIR_VAL_FFIEC">"c20464"</definedName>
    <definedName name="IQ_ABS_AVAIL_SALE_FFIEC">"c12802"</definedName>
    <definedName name="IQ_ABS_FFIEC">"c12788"</definedName>
    <definedName name="IQ_ABS_HTM_AMORT_COST_FFIEC">"c20447"</definedName>
    <definedName name="IQ_ABS_HTM_FAIR_VAL_FFIEC">"c20482"</definedName>
    <definedName name="IQ_ABS_INVEST_SECURITIES_FFIEC">"c13461"</definedName>
    <definedName name="IQ_ABS_PERIOD" hidden="1">"c13823"</definedName>
    <definedName name="IQ_ABS_PERIOD_EST" hidden="1">"c16122"</definedName>
    <definedName name="IQ_ACCEPTANCES_OTHER_FOREIGN_BANKS_LL_REC_FFIEC">"c15293"</definedName>
    <definedName name="IQ_ACCEPTANCES_OTHER_US_BANKS_LL_REC_FFIEC">"c15292"</definedName>
    <definedName name="IQ_ACCOUNT_CHANGE" hidden="1">"c1449"</definedName>
    <definedName name="IQ_ACCOUNT_CODE_INTEREST_PENALTIES">"c15741"</definedName>
    <definedName name="IQ_Account_delta" hidden="1">"c413"</definedName>
    <definedName name="IQ_ACCOUNTING_FFIEC">"c13054"</definedName>
    <definedName name="IQ_ACCOUNTING_STANDARD" hidden="1">"c4539"</definedName>
    <definedName name="IQ_ACCOUNTING_STANDARD_CIQ" hidden="1">"c5092"</definedName>
    <definedName name="IQ_ACCOUNTING_STANDARD_CIQ_COL">"c11739"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"c2125"</definedName>
    <definedName name="IQ_ACQ_COSTS_CAPITALIZED" hidden="1">"c5"</definedName>
    <definedName name="IQ_ACQUIRE_REAL_ESTATE_CF" hidden="1">"c6"</definedName>
    <definedName name="IQ_ACQUIRED_BY_REPORTING_BANK_FDIC" hidden="1">"c6535"</definedName>
    <definedName name="IQ_ACQUISITION_COST_SUB">"c15807"</definedName>
    <definedName name="IQ_ACQUISITION_RE_ASSETS" hidden="1">"c1628"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 hidden="1">"c7"</definedName>
    <definedName name="IQ_ADD_PAID_IN" hidden="1">"c1344"</definedName>
    <definedName name="IQ_ADD_TAX_POSITIONS_CURRENT_YR">"c15733"</definedName>
    <definedName name="IQ_ADD_TAX_POSITIONS_PRIOR_YRS">"c15735"</definedName>
    <definedName name="IQ_ADDIN" hidden="1">"AUTO"</definedName>
    <definedName name="IQ_ADDITIONAL_NON_INT_INC_FDIC" hidden="1">"c6574"</definedName>
    <definedName name="IQ_ADDITIONS_NON_ACCRUAL_ASSET_DURING_QTR_FFIEC">"c15349"</definedName>
    <definedName name="IQ_ADJ_AVG_BANK_ASSETS" hidden="1">"c2671"</definedName>
    <definedName name="IQ_ADJUSTABLE_RATE_LOANS_FDIC" hidden="1">"c6375"</definedName>
    <definedName name="IQ_ADJUSTED_NAV_COVERED">"c9963"</definedName>
    <definedName name="IQ_ADJUSTED_NAV_GROUP">"c9949"</definedName>
    <definedName name="IQ_ADMIN_RATIO" hidden="1">"c2784"</definedName>
    <definedName name="IQ_ADVERTISING" hidden="1">"c2246"</definedName>
    <definedName name="IQ_ADVERTISING_MARKETING" hidden="1">"c1566"</definedName>
    <definedName name="IQ_ADVERTISING_MARKETING_EXPENSES_FFIEC">"c13048"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"c8756"</definedName>
    <definedName name="IQ_AFFO_DILUTED">"c16188"</definedName>
    <definedName name="IQ_AFFO_PER_SHARE_BASIC">"c8869"</definedName>
    <definedName name="IQ_AFFO_PER_SHARE_DILUTED">"c8870"</definedName>
    <definedName name="IQ_AFS_INVEST_SECURITIES_FFIEC">"c13456"</definedName>
    <definedName name="IQ_AFS_SECURITIES_TIER_1_FFIEC">"c13343"</definedName>
    <definedName name="IQ_AFTER_TAX_INCOME_FDIC" hidden="1">"c6583"</definedName>
    <definedName name="IQ_AG_PROD_FARM_LOANS_DOM_QUARTERLY_AVG_FFIEC">"c15477"</definedName>
    <definedName name="IQ_AGENCY">"c8960"</definedName>
    <definedName name="IQ_AGENCY_INVEST_SECURITIES_FFIEC">"c13458"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"c13413"</definedName>
    <definedName name="IQ_AGRICULTURAL_LOANS_FOREIGN_FFIEC">"c13481"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"c10037"</definedName>
    <definedName name="IQ_AIR_NUMBER_OPERATING_AIRCRAFT_AVG">"c10035"</definedName>
    <definedName name="IQ_AIR_NUMBER_TRIPS_FLOWN">"c10030"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"c10034"</definedName>
    <definedName name="IQ_AIR_OPEX_PER_ASM_EXCL_FUEL">"c10033"</definedName>
    <definedName name="IQ_AIR_OPTIONS" hidden="1">"c2837"</definedName>
    <definedName name="IQ_AIR_ORDERS" hidden="1">"c2836"</definedName>
    <definedName name="IQ_AIR_OWNED" hidden="1">"c2832"</definedName>
    <definedName name="IQ_AIR_PERCENTAGE_SALES_VIA_INTERNET">"c10036"</definedName>
    <definedName name="IQ_AIR_PSGR_HAUL_AVG_LENGTH_KM">"c10032"</definedName>
    <definedName name="IQ_AIR_PSGR_HAUL_AVG_LENGTH_MILES">"c10031"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"c15347"</definedName>
    <definedName name="IQ_ALL_OTHER_INVEST_UNCONSOL_SUBS_FFIEC">"c15275"</definedName>
    <definedName name="IQ_ALL_OTHER_LEASES_CHARGE_OFFS_FFIEC">"c13185"</definedName>
    <definedName name="IQ_ALL_OTHER_LEASES_RECOV_FFIEC">"c13207"</definedName>
    <definedName name="IQ_ALL_OTHER_LOANS_CHARGE_OFFS_FFIEC">"c13183"</definedName>
    <definedName name="IQ_ALL_OTHER_LOANS_RECOV_FFIEC">"c13205"</definedName>
    <definedName name="IQ_ALL_OTHER_TRADING_LIABILITIES_DOM_FFIEC">"c12942"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"c12810"</definedName>
    <definedName name="IQ_ALLOWABLE_T2_CAPITAL_FFIEC">"c13150"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"c12871"</definedName>
    <definedName name="IQ_ALLOWANCE_LL_LOSSES_T2_FFIEC">"c13146"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"c13026"</definedName>
    <definedName name="IQ_AMORT_EXPENSE_FDIC" hidden="1">"c6677"</definedName>
    <definedName name="IQ_AMORTIZATION" hidden="1">"c1591"</definedName>
    <definedName name="IQ_AMORTIZED_COST_FDIC" hidden="1">"c6426"</definedName>
    <definedName name="IQ_AMOUNT_FINANCIAL_LOC_CONVEYED_FFIEC">"c13250"</definedName>
    <definedName name="IQ_AMOUNT_PERFORMANCE_LOC_CONVEYED_FFIEC">"c13252"</definedName>
    <definedName name="IQ_AMT_OUT">"c2145"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"c2864"</definedName>
    <definedName name="IQ_ARPU_BASIC_CABLE">"c2866"</definedName>
    <definedName name="IQ_ARPU_BBAND">"c2867"</definedName>
    <definedName name="IQ_ARPU_DIG_CABLE">"c2865"</definedName>
    <definedName name="IQ_ARPU_PHONE">"c2868"</definedName>
    <definedName name="IQ_ARPU_POSTPAID_WIRELESS">"c15758"</definedName>
    <definedName name="IQ_ARPU_PREPAID_WIRELESS">"c15759"</definedName>
    <definedName name="IQ_ARPU_RETAIL_WIRELESS">"c15760"</definedName>
    <definedName name="IQ_ARPU_SATELLITE">"c15790"</definedName>
    <definedName name="IQ_ARPU_TOTAL">"c2869"</definedName>
    <definedName name="IQ_ARPU_WHOLESALE_WIRELESS">"c15761"</definedName>
    <definedName name="IQ_ARPU_WIRELESS">"c2126"</definedName>
    <definedName name="IQ_ASSET_BACKED_FDIC" hidden="1">"c6301"</definedName>
    <definedName name="IQ_ASSET_MANAGED_GROWTH_RATE">"c20434"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"c8883"</definedName>
    <definedName name="IQ_ASSETS_AP_ABS">"c8902"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"c8921"</definedName>
    <definedName name="IQ_ASSETS_NAME_AP_ABS">"c8940"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"c20432"</definedName>
    <definedName name="IQ_ASSIGNED_RESERVES_COAL">"c15912"</definedName>
    <definedName name="IQ_ASSIGNED_RESERVES_TO_TOTAL_RESERVES_COAL">"c15955"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"c15870"</definedName>
    <definedName name="IQ_ASSUMED_PC_EARNED" hidden="1">"c2746"</definedName>
    <definedName name="IQ_ASSUMED_PREMIUMS_EARNED_GROSS_PREMIUMS_EARNED">"c15886"</definedName>
    <definedName name="IQ_ASSUMED_PREMIUMS_WRITTEN_GROSS_PREMIUMS_WRITTEN">"c15884"</definedName>
    <definedName name="IQ_ASSUMED_WRITTEN" hidden="1">"c2725"</definedName>
    <definedName name="IQ_ATM_FEES_FFIEC">"c13042"</definedName>
    <definedName name="IQ_ATM_INTERCHANGE_EXPENSES_FFIEC">"c13056"</definedName>
    <definedName name="IQ_AUDITOR_NAME" hidden="1">"c1539"</definedName>
    <definedName name="IQ_AUDITOR_OPINION" hidden="1">"c1540"</definedName>
    <definedName name="IQ_AUM">"c10043"</definedName>
    <definedName name="IQ_AUM_ACQUISITIONS_TRANSFERS">"c20415"</definedName>
    <definedName name="IQ_AUM_AVERAGE">"c20418"</definedName>
    <definedName name="IQ_AUM_BOP">"c20409"</definedName>
    <definedName name="IQ_AUM_CASH_FLOWS_DIVIDENDS">"c20413"</definedName>
    <definedName name="IQ_AUM_DOMESTIC">"c20400"</definedName>
    <definedName name="IQ_AUM_EOP">"c20417"</definedName>
    <definedName name="IQ_AUM_EQUITY_FUNDS">"c10039"</definedName>
    <definedName name="IQ_AUM_FEE_EARNING">"c20402"</definedName>
    <definedName name="IQ_AUM_FIXED_INCOME_FUNDS">"c10040"</definedName>
    <definedName name="IQ_AUM_FOREIGN">"c20401"</definedName>
    <definedName name="IQ_AUM_HIGH_NET_WORTH">"c20398"</definedName>
    <definedName name="IQ_AUM_INFLOWS">"c20410"</definedName>
    <definedName name="IQ_AUM_INSTITUTIONAL">"c20396"</definedName>
    <definedName name="IQ_AUM_INSTITUTIONAL_CUSTOMERS">"c20405"</definedName>
    <definedName name="IQ_AUM_MARKET_APPRECIATION_DEPRECIATION">"c20414"</definedName>
    <definedName name="IQ_AUM_MONEY_MARKET_FUNDS">"c10041"</definedName>
    <definedName name="IQ_AUM_NET_CHANGE">"c20419"</definedName>
    <definedName name="IQ_AUM_NET_INFLOWS_OUTFLOWS">"c20412"</definedName>
    <definedName name="IQ_AUM_NON_FEE_EARNING">"c20403"</definedName>
    <definedName name="IQ_AUM_OTHER">"c10042"</definedName>
    <definedName name="IQ_AUM_OTHER_ADJUSTMENTS">"c20416"</definedName>
    <definedName name="IQ_AUM_OTHER_CLIENTS">"c20399"</definedName>
    <definedName name="IQ_AUM_OTHER_CUSTOMERS">"c20407"</definedName>
    <definedName name="IQ_AUM_OUTFLOWS">"c20411"</definedName>
    <definedName name="IQ_AUM_PRIVATE_EQUITY">"c20394"</definedName>
    <definedName name="IQ_AUM_REAL_ESTATE">"c20395"</definedName>
    <definedName name="IQ_AUM_RETAIL">"c20397"</definedName>
    <definedName name="IQ_AUM_RETAIL_CUSTOMERS">"c20404"</definedName>
    <definedName name="IQ_AUM_SME_CUSTOMERS">"c20406"</definedName>
    <definedName name="IQ_AUM_TOTAL_CUSTOMERS">"c20408"</definedName>
    <definedName name="IQ_AUTO_LOANS_TOTAL_LOANS">"c15713"</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 hidden="1">"c62"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 hidden="1">"c6409"</definedName>
    <definedName name="IQ_AVAILABLE_SALE_SEC_FFIEC">"c12791"</definedName>
    <definedName name="IQ_AVERAGE_ASSETS_FDIC" hidden="1">"c6362"</definedName>
    <definedName name="IQ_AVERAGE_ASSETS_QUART_FDIC" hidden="1">"c6363"</definedName>
    <definedName name="IQ_AVERAGE_DEPOSITS">"c15256"</definedName>
    <definedName name="IQ_AVERAGE_EARNING_ASSETS_FDIC" hidden="1">"c6748"</definedName>
    <definedName name="IQ_AVERAGE_EQUITY_FDIC" hidden="1">"c6749"</definedName>
    <definedName name="IQ_AVERAGE_INTEREST_BEARING_DEPOSITS">"c15254"</definedName>
    <definedName name="IQ_AVERAGE_LOANS_FDIC" hidden="1">"c6750"</definedName>
    <definedName name="IQ_AVERAGE_LOANS_HFI">"c15251"</definedName>
    <definedName name="IQ_AVERAGE_LOANS_HFS">"c15252"</definedName>
    <definedName name="IQ_AVERAGE_NON_INTEREST_BEARING_DEPOSITS">"c15255"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"c9828"</definedName>
    <definedName name="IQ_AVG_CALORIFIC_VALUE_MET_COAL">"c9764"</definedName>
    <definedName name="IQ_AVG_CALORIFIC_VALUE_STEAM">"c9794"</definedName>
    <definedName name="IQ_AVG_DAILY_VOL" hidden="1">"c65"</definedName>
    <definedName name="IQ_AVG_EMPLOYEES" hidden="1">"c6019"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 hidden="1">"c4455"</definedName>
    <definedName name="IQ_AVG_INDUSTRY_REC_CIQ" hidden="1">"c4984"</definedName>
    <definedName name="IQ_AVG_INDUSTRY_REC_CIQ_COL">"c11631"</definedName>
    <definedName name="IQ_AVG_INDUSTRY_REC_NO" hidden="1">"c4454"</definedName>
    <definedName name="IQ_AVG_INDUSTRY_REC_NO_CIQ" hidden="1">"c4983"</definedName>
    <definedName name="IQ_AVG_INDUSTRY_REC_NO_CIQ_COL">"c11630"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"c15812"</definedName>
    <definedName name="IQ_AVG_INV_HOMES">"c15810"</definedName>
    <definedName name="IQ_AVG_INV_LAND_LOTS">"c15811"</definedName>
    <definedName name="IQ_AVG_MKTCAP" hidden="1">"c80"</definedName>
    <definedName name="IQ_AVG_PRICE" hidden="1">"c81"</definedName>
    <definedName name="IQ_AVG_PRICE_TARGET" hidden="1">"c82"</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REV_PER_TRADE">"c20431"</definedName>
    <definedName name="IQ_AVG_SHAREOUTSTANDING" hidden="1">"c83"</definedName>
    <definedName name="IQ_AVG_TEMP_EMPLOYEES" hidden="1">"c6020"</definedName>
    <definedName name="IQ_AVG_TEV" hidden="1">"c84"</definedName>
    <definedName name="IQ_AVG_TOTAL_ASSETS_LEVERAGE_CAPITAL_FFIEC">"c13159"</definedName>
    <definedName name="IQ_AVG_TOTAL_ASSETS_LEVERAGE_RATIO_FFIEC">"c13154"</definedName>
    <definedName name="IQ_AVG_VOLUME" hidden="1">"c1346"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"c8353"</definedName>
    <definedName name="IQ_BALANCE_GOODS_APR_FC_UNUSED_UNUSED_UNUSED" hidden="1">"c8353"</definedName>
    <definedName name="IQ_BALANCE_GOODS_APR_UNUSED">"c7473"</definedName>
    <definedName name="IQ_BALANCE_GOODS_APR_UNUSED_UNUSED_UNUSED" hidden="1">"c7473"</definedName>
    <definedName name="IQ_BALANCE_GOODS_FC_UNUSED">"c7693"</definedName>
    <definedName name="IQ_BALANCE_GOODS_FC_UNUSED_UNUSED_UNUSED" hidden="1">"c7693"</definedName>
    <definedName name="IQ_BALANCE_GOODS_POP_FC_UNUSED">"c7913"</definedName>
    <definedName name="IQ_BALANCE_GOODS_POP_FC_UNUSED_UNUSED_UNUSED" hidden="1">"c7913"</definedName>
    <definedName name="IQ_BALANCE_GOODS_POP_UNUSED">"c7033"</definedName>
    <definedName name="IQ_BALANCE_GOODS_POP_UNUSED_UNUSED_UNUSED" hidden="1">"c7033"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"c6813"</definedName>
    <definedName name="IQ_BALANCE_GOODS_UNUSED_UNUSED_UNUSED" hidden="1">"c6813"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"c8133"</definedName>
    <definedName name="IQ_BALANCE_GOODS_YOY_FC_UNUSED_UNUSED_UNUSED" hidden="1">"c8133"</definedName>
    <definedName name="IQ_BALANCE_GOODS_YOY_UNUSED">"c7253"</definedName>
    <definedName name="IQ_BALANCE_GOODS_YOY_UNUSED_UNUSED_UNUSED" hidden="1">"c7253"</definedName>
    <definedName name="IQ_BALANCE_SERV_APR_FC_UNUSED">"c8355"</definedName>
    <definedName name="IQ_BALANCE_SERV_APR_FC_UNUSED_UNUSED_UNUSED" hidden="1">"c8355"</definedName>
    <definedName name="IQ_BALANCE_SERV_APR_UNUSED">"c7475"</definedName>
    <definedName name="IQ_BALANCE_SERV_APR_UNUSED_UNUSED_UNUSED" hidden="1">"c7475"</definedName>
    <definedName name="IQ_BALANCE_SERV_FC_UNUSED">"c7695"</definedName>
    <definedName name="IQ_BALANCE_SERV_FC_UNUSED_UNUSED_UNUSED" hidden="1">"c7695"</definedName>
    <definedName name="IQ_BALANCE_SERV_POP_FC_UNUSED">"c7915"</definedName>
    <definedName name="IQ_BALANCE_SERV_POP_FC_UNUSED_UNUSED_UNUSED" hidden="1">"c7915"</definedName>
    <definedName name="IQ_BALANCE_SERV_POP_UNUSED">"c7035"</definedName>
    <definedName name="IQ_BALANCE_SERV_POP_UNUSED_UNUSED_UNUSED" hidden="1">"c7035"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"c6815"</definedName>
    <definedName name="IQ_BALANCE_SERV_UNUSED_UNUSED_UNUSED" hidden="1">"c6815"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"c8135"</definedName>
    <definedName name="IQ_BALANCE_SERV_YOY_FC_UNUSED_UNUSED_UNUSED" hidden="1">"c8135"</definedName>
    <definedName name="IQ_BALANCE_SERV_YOY_UNUSED">"c7255"</definedName>
    <definedName name="IQ_BALANCE_SERV_YOY_UNUSED_UNUSED_UNUSED" hidden="1">"c7255"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"c8357"</definedName>
    <definedName name="IQ_BALANCE_TRADE_APR_FC_UNUSED_UNUSED_UNUSED" hidden="1">"c8357"</definedName>
    <definedName name="IQ_BALANCE_TRADE_APR_UNUSED">"c7477"</definedName>
    <definedName name="IQ_BALANCE_TRADE_APR_UNUSED_UNUSED_UNUSED" hidden="1">"c7477"</definedName>
    <definedName name="IQ_BALANCE_TRADE_FC_UNUSED">"c7697"</definedName>
    <definedName name="IQ_BALANCE_TRADE_FC_UNUSED_UNUSED_UNUSED" hidden="1">"c7697"</definedName>
    <definedName name="IQ_BALANCE_TRADE_POP_FC_UNUSED">"c7917"</definedName>
    <definedName name="IQ_BALANCE_TRADE_POP_FC_UNUSED_UNUSED_UNUSED" hidden="1">"c7917"</definedName>
    <definedName name="IQ_BALANCE_TRADE_POP_UNUSED">"c7037"</definedName>
    <definedName name="IQ_BALANCE_TRADE_POP_UNUSED_UNUSED_UNUSED" hidden="1">"c7037"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"c6817"</definedName>
    <definedName name="IQ_BALANCE_TRADE_UNUSED_UNUSED_UNUSED" hidden="1">"c6817"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"c8137"</definedName>
    <definedName name="IQ_BALANCE_TRADE_YOY_FC_UNUSED_UNUSED_UNUSED" hidden="1">"c8137"</definedName>
    <definedName name="IQ_BALANCE_TRADE_YOY_UNUSED">"c7257"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"c13386"</definedName>
    <definedName name="IQ_BANKS_FOREIGN_COUNTRIES_NON_TRANS_ACCTS_FFIEC">"c15326"</definedName>
    <definedName name="IQ_BANKS_FOREIGN_COUNTRIES_TOTAL_DEPOSITS_FDIC" hidden="1">"c6475"</definedName>
    <definedName name="IQ_BANKS_FOREIGN_COUNTRIES_TRANS_ACCTS_FFIEC">"c15318"</definedName>
    <definedName name="IQ_BASE_RENT">"c16017"</definedName>
    <definedName name="IQ_BASE_RENT_OPERATING_LEASE_EXPIRING_AFTER_FIVE">"c16107"</definedName>
    <definedName name="IQ_BASE_RENT_OPERATING_LEASE_EXPIRING_CY">"c16101"</definedName>
    <definedName name="IQ_BASE_RENT_OPERATING_LEASE_EXPIRING_CY1">"c16102"</definedName>
    <definedName name="IQ_BASE_RENT_OPERATING_LEASE_EXPIRING_CY2">"c16103"</definedName>
    <definedName name="IQ_BASE_RENT_OPERATING_LEASE_EXPIRING_CY3">"c16104"</definedName>
    <definedName name="IQ_BASE_RENT_OPERATING_LEASE_EXPIRING_CY4">"c16105"</definedName>
    <definedName name="IQ_BASE_RENT_OPERATING_LEASE_EXPIRING_NEXT_FIVE">"c16106"</definedName>
    <definedName name="IQ_BASE_RENT_OPERATING_LEASE_EXPIRING_TOTAL">"c16108"</definedName>
    <definedName name="IQ_BASE_RENT_RENTAL_REVENUE">"c16062"</definedName>
    <definedName name="IQ_BASIC_EPS_EXCL" hidden="1">"c85"</definedName>
    <definedName name="IQ_BASIC_EPS_INCL" hidden="1">"c86"</definedName>
    <definedName name="IQ_BASIC_NAV_SHARES">"c16012"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"c2154"</definedName>
    <definedName name="IQ_BENCHMARK_SPRD">"c2153"</definedName>
    <definedName name="IQ_BENCHMARK_YIELD">"c8955"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"c15176"</definedName>
    <definedName name="IQ_BOARD_MEMBER_DIRECT_PHONE">"c15175"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"c15174"</definedName>
    <definedName name="IQ_BOARD_MEMBER_MAIN_PHONE">"c15173"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"c2183"</definedName>
    <definedName name="IQ_BOND_COUPON_TYPE">"c2184"</definedName>
    <definedName name="IQ_BOND_LIST">"c13505"</definedName>
    <definedName name="IQ_BOND_PRICE">"c2162"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"c13091"</definedName>
    <definedName name="IQ_BORROWINGS_LESS_1YR_ASSETS_TOT_FFIEC">"c13450"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ED_DEPOSITS_FDIC" hidden="1">"c6486"</definedName>
    <definedName name="IQ_BUDGET_BALANCE_APR_FC_UNUSED">"c8359"</definedName>
    <definedName name="IQ_BUDGET_BALANCE_APR_FC_UNUSED_UNUSED_UNUSED" hidden="1">"c8359"</definedName>
    <definedName name="IQ_BUDGET_BALANCE_APR_UNUSED">"c7479"</definedName>
    <definedName name="IQ_BUDGET_BALANCE_APR_UNUSED_UNUSED_UNUSED" hidden="1">"c7479"</definedName>
    <definedName name="IQ_BUDGET_BALANCE_FC_UNUSED">"c7699"</definedName>
    <definedName name="IQ_BUDGET_BALANCE_FC_UNUSED_UNUSED_UNUSED" hidden="1">"c7699"</definedName>
    <definedName name="IQ_BUDGET_BALANCE_POP_FC_UNUSED">"c7919"</definedName>
    <definedName name="IQ_BUDGET_BALANCE_POP_FC_UNUSED_UNUSED_UNUSED" hidden="1">"c7919"</definedName>
    <definedName name="IQ_BUDGET_BALANCE_POP_UNUSED">"c7039"</definedName>
    <definedName name="IQ_BUDGET_BALANCE_POP_UNUSED_UNUSED_UNUSED" hidden="1">"c7039"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"c6819"</definedName>
    <definedName name="IQ_BUDGET_BALANCE_UNUSED_UNUSED_UNUSED" hidden="1">"c6819"</definedName>
    <definedName name="IQ_BUDGET_BALANCE_YOY_FC_UNUSED">"c8139"</definedName>
    <definedName name="IQ_BUDGET_BALANCE_YOY_FC_UNUSED_UNUSED_UNUSED" hidden="1">"c8139"</definedName>
    <definedName name="IQ_BUDGET_BALANCE_YOY_UNUSED">"c7259"</definedName>
    <definedName name="IQ_BUDGET_BALANCE_YOY_UNUSED_UNUSED_UNUSED" hidden="1">"c7259"</definedName>
    <definedName name="IQ_BUDGET_RECEIPTS_APR_FC_UNUSED">"c8361"</definedName>
    <definedName name="IQ_BUDGET_RECEIPTS_APR_FC_UNUSED_UNUSED_UNUSED" hidden="1">"c8361"</definedName>
    <definedName name="IQ_BUDGET_RECEIPTS_APR_UNUSED">"c7481"</definedName>
    <definedName name="IQ_BUDGET_RECEIPTS_APR_UNUSED_UNUSED_UNUSED" hidden="1">"c7481"</definedName>
    <definedName name="IQ_BUDGET_RECEIPTS_FC_UNUSED">"c7701"</definedName>
    <definedName name="IQ_BUDGET_RECEIPTS_FC_UNUSED_UNUSED_UNUSED" hidden="1">"c7701"</definedName>
    <definedName name="IQ_BUDGET_RECEIPTS_POP_FC_UNUSED">"c7921"</definedName>
    <definedName name="IQ_BUDGET_RECEIPTS_POP_FC_UNUSED_UNUSED_UNUSED" hidden="1">"c7921"</definedName>
    <definedName name="IQ_BUDGET_RECEIPTS_POP_UNUSED">"c7041"</definedName>
    <definedName name="IQ_BUDGET_RECEIPTS_POP_UNUSED_UNUSED_UNUSED" hidden="1">"c7041"</definedName>
    <definedName name="IQ_BUDGET_RECEIPTS_UNUSED">"c6821"</definedName>
    <definedName name="IQ_BUDGET_RECEIPTS_UNUSED_UNUSED_UNUSED" hidden="1">"c6821"</definedName>
    <definedName name="IQ_BUDGET_RECEIPTS_YOY_FC_UNUSED">"c8141"</definedName>
    <definedName name="IQ_BUDGET_RECEIPTS_YOY_FC_UNUSED_UNUSED_UNUSED" hidden="1">"c8141"</definedName>
    <definedName name="IQ_BUDGET_RECEIPTS_YOY_UNUSED">"c7261"</definedName>
    <definedName name="IQ_BUDGET_RECEIPTS_YOY_UNUSED_UNUSED_UNUSED" hidden="1">"c7261"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"c15589"</definedName>
    <definedName name="IQ_BUS_SEG_DESCRIPTION_ABS">"c15577"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"c15588"</definedName>
    <definedName name="IQ_BUS_SEG_NAIC_ABS">"c15576"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"c15584"</definedName>
    <definedName name="IQ_BUS_SEG_PRIMARY_GIC_ABS">"c15572"</definedName>
    <definedName name="IQ_BUS_SEG_PRIMARY_SIC">"c15586"</definedName>
    <definedName name="IQ_BUS_SEG_PRIMARY_SIC_ABS">"c15574"</definedName>
    <definedName name="IQ_BUS_SEG_REV" hidden="1">"c4068"</definedName>
    <definedName name="IQ_BUS_SEG_REV_ABS" hidden="1">"c4090"</definedName>
    <definedName name="IQ_BUS_SEG_REV_TOTAL" hidden="1">"c4106"</definedName>
    <definedName name="IQ_BUS_SEG_SECONDARY_GIC">"c15585"</definedName>
    <definedName name="IQ_BUS_SEG_SECONDARY_GIC_ABS">"c15573"</definedName>
    <definedName name="IQ_BUS_SEG_SECONDARY_SIC">"c15587"</definedName>
    <definedName name="IQ_BUS_SEG_SECONDARY_SIC_ABS">"c15575"</definedName>
    <definedName name="IQ_BUSINESS_COMBINATIONS_FFIEC">"c12967"</definedName>
    <definedName name="IQ_BUSINESS_DESCRIPTION" hidden="1">"c322"</definedName>
    <definedName name="IQ_BV_ACT_OR_EST_CIQ" hidden="1">"c5068"</definedName>
    <definedName name="IQ_BV_ACT_OR_EST_CIQ_COL">"c11715"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CIQ_COL">"c11719"</definedName>
    <definedName name="IQ_BV_SHARE_ACT_OR_EST_REUT" hidden="1">"c5477"</definedName>
    <definedName name="IQ_BV_SHARE_EST" hidden="1">"c3541"</definedName>
    <definedName name="IQ_BV_SHARE_EST_CIQ" hidden="1">"c3800"</definedName>
    <definedName name="IQ_BV_SHARE_EST_REUT" hidden="1">"c5439"</definedName>
    <definedName name="IQ_BV_SHARE_HIGH_EST" hidden="1">"c3542"</definedName>
    <definedName name="IQ_BV_SHARE_HIGH_EST_CIQ" hidden="1">"c3802"</definedName>
    <definedName name="IQ_BV_SHARE_HIGH_EST_REUT" hidden="1">"c5441"</definedName>
    <definedName name="IQ_BV_SHARE_LOW_EST" hidden="1">"c3543"</definedName>
    <definedName name="IQ_BV_SHARE_LOW_EST_CIQ" hidden="1">"c3803"</definedName>
    <definedName name="IQ_BV_SHARE_LOW_EST_REUT" hidden="1">"c5442"</definedName>
    <definedName name="IQ_BV_SHARE_MEDIAN_EST" hidden="1">"c3544"</definedName>
    <definedName name="IQ_BV_SHARE_MEDIAN_EST_CIQ" hidden="1">"c3801"</definedName>
    <definedName name="IQ_BV_SHARE_MEDIAN_EST_REUT" hidden="1">"c5440"</definedName>
    <definedName name="IQ_BV_SHARE_NUM_EST" hidden="1">"c3539"</definedName>
    <definedName name="IQ_BV_SHARE_NUM_EST_CIQ" hidden="1">"c3804"</definedName>
    <definedName name="IQ_BV_SHARE_NUM_EST_REUT" hidden="1">"c5443"</definedName>
    <definedName name="IQ_BV_SHARE_STDDEV_EST" hidden="1">"c3540"</definedName>
    <definedName name="IQ_BV_SHARE_STDDEV_EST_CIQ" hidden="1">"c3805"</definedName>
    <definedName name="IQ_BV_SHARE_STDDEV_EST_REUT" hidden="1">"c5444"</definedName>
    <definedName name="IQ_BV_STDDEV_EST" hidden="1">"c5629"</definedName>
    <definedName name="IQ_BV_STDDEV_EST_CIQ" hidden="1">"c4742"</definedName>
    <definedName name="IQ_BV_STDDEV_EST_REUT" hidden="1">"c5408"</definedName>
    <definedName name="IQ_BV_STDDEV_EST_THOM" hidden="1">"c5152"</definedName>
    <definedName name="IQ_CA_AP">"c8881"</definedName>
    <definedName name="IQ_CA_AP_ABS">"c8900"</definedName>
    <definedName name="IQ_CA_NAME_AP">"c8919"</definedName>
    <definedName name="IQ_CA_NAME_AP_ABS">"c8938"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"c15773"</definedName>
    <definedName name="IQ_CABLE_SUBS_DIG" hidden="1">"c2856"</definedName>
    <definedName name="IQ_CABLE_SUBS_LONG_DIST_PHONE">"c15775"</definedName>
    <definedName name="IQ_CABLE_SUBS_NON_VIDEO" hidden="1">"c2860"</definedName>
    <definedName name="IQ_CABLE_SUBS_PHONE" hidden="1">"c2859"</definedName>
    <definedName name="IQ_CABLE_SUBS_RES_PHONE">"c15772"</definedName>
    <definedName name="IQ_CABLE_SUBS_SATELITE">"c15771"</definedName>
    <definedName name="IQ_CABLE_SUBS_TOTAL" hidden="1">"c2862"</definedName>
    <definedName name="IQ_CABLE_SUBS_WHOLE_PHONE">"c15774"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"c11743"</definedName>
    <definedName name="IQ_CAL_Q_EST_REUT" hidden="1">"c6800"</definedName>
    <definedName name="IQ_CAL_Y" hidden="1">"c102"</definedName>
    <definedName name="IQ_CAL_Y_EST" hidden="1">"c6797"</definedName>
    <definedName name="IQ_CAL_Y_EST_CIQ" hidden="1">"c6809"</definedName>
    <definedName name="IQ_CAL_Y_EST_CIQ_COL">"c11744"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"c2481"</definedName>
    <definedName name="IQ_CALL_FEATURE">"c2197"</definedName>
    <definedName name="IQ_CALL_PRICE_SCHEDULE">"c2482"</definedName>
    <definedName name="IQ_CALLABLE">"c2196"</definedName>
    <definedName name="IQ_CAP_INVEST_CABLE">"c15794"</definedName>
    <definedName name="IQ_CAP_INVEST_COMMERCIAL">"c15800"</definedName>
    <definedName name="IQ_CAP_INVEST_CUST_PREMISE_EQUIP">"c15795"</definedName>
    <definedName name="IQ_CAP_INVEST_LINE_EXTENSIONS">"c15797"</definedName>
    <definedName name="IQ_CAP_INVEST_SCALABLE_INFRASTRUCTURE">"c15796"</definedName>
    <definedName name="IQ_CAP_INVEST_SUPPORT">"c15799"</definedName>
    <definedName name="IQ_CAP_INVEST_UPGRADE_REBUILD">"c15798"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"c6824"</definedName>
    <definedName name="IQ_CAP_UTIL_RATE_POP">"c7044"</definedName>
    <definedName name="IQ_CAP_UTIL_RATE_YOY">"c7264"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"c11718"</definedName>
    <definedName name="IQ_CAPEX_ACT_OR_EST_REUT" hidden="1">"c5474"</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FIN" hidden="1">"c112"</definedName>
    <definedName name="IQ_CAPEX_GUIDANCE" hidden="1">"c4150"</definedName>
    <definedName name="IQ_CAPEX_GUIDANCE_CIQ">"c4562"</definedName>
    <definedName name="IQ_CAPEX_GUIDANCE_CIQ_COL">"c11211"</definedName>
    <definedName name="IQ_CAPEX_HIGH_EST" hidden="1">"c3524"</definedName>
    <definedName name="IQ_CAPEX_HIGH_EST_CIQ" hidden="1">"c3809"</definedName>
    <definedName name="IQ_CAPEX_HIGH_EST_REUT" hidden="1">"c3971"</definedName>
    <definedName name="IQ_CAPEX_HIGH_GUIDANCE" hidden="1">"c4180"</definedName>
    <definedName name="IQ_CAPEX_HIGH_GUIDANCE_CIQ">"c4592"</definedName>
    <definedName name="IQ_CAPEX_HIGH_GUIDANCE_CIQ_COL">"c11241"</definedName>
    <definedName name="IQ_CAPEX_INS" hidden="1">"c113"</definedName>
    <definedName name="IQ_CAPEX_LOW_EST" hidden="1">"c3525"</definedName>
    <definedName name="IQ_CAPEX_LOW_EST_CIQ" hidden="1">"c3810"</definedName>
    <definedName name="IQ_CAPEX_LOW_EST_REUT" hidden="1">"c3972"</definedName>
    <definedName name="IQ_CAPEX_LOW_GUIDANCE" hidden="1">"c4220"</definedName>
    <definedName name="IQ_CAPEX_LOW_GUIDANCE_CIQ">"c4632"</definedName>
    <definedName name="IQ_CAPEX_LOW_GUIDANCE_CIQ_COL">"c11281"</definedName>
    <definedName name="IQ_CAPEX_MEDIAN_EST" hidden="1">"c3526"</definedName>
    <definedName name="IQ_CAPEX_MEDIAN_EST_CIQ" hidden="1">"c3808"</definedName>
    <definedName name="IQ_CAPEX_MEDIAN_EST_REUT" hidden="1">"c3970"</definedName>
    <definedName name="IQ_CAPEX_NUM_EST" hidden="1">"c3521"</definedName>
    <definedName name="IQ_CAPEX_NUM_EST_CIQ" hidden="1">"c3811"</definedName>
    <definedName name="IQ_CAPEX_NUM_EST_REUT" hidden="1">"c3973"</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UTI" hidden="1">"c114"</definedName>
    <definedName name="IQ_CAPITAL_ALLOCATION_ADJUSTMENT_FOREIGN_FFIEC">"c15389"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"c9959"</definedName>
    <definedName name="IQ_CAPITAL_RAISED_PERIOD_GROUP">"c9945"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 hidden="1">"c117"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ER_SUB">"c15763"</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EPOSITORY_INSTIT_US_DOM_FFIEC">"c15288"</definedName>
    <definedName name="IQ_CASH_DIVIDENDS_NET_INCOME_FDIC" hidden="1">"c6738"</definedName>
    <definedName name="IQ_CASH_DUE_BANKS" hidden="1">"c1351"</definedName>
    <definedName name="IQ_CASH_DUE_OTHER_FED_RESERVE_BANKS_DOM_FFIEC">"c15290"</definedName>
    <definedName name="IQ_CASH_DUE_OTHER_FED_RESERVE_BANKS_FFIEC">"c15284"</definedName>
    <definedName name="IQ_CASH_DUE_US_BRANCH_FOREIGN_BANK_FFIEC">"c15280"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 hidden="1">"c4154"</definedName>
    <definedName name="IQ_CASH_FLOW_ACT_OR_EST_CIQ" hidden="1">"c4566"</definedName>
    <definedName name="IQ_CASH_FLOW_ACT_OR_EST_CIQ_COL">"c11215"</definedName>
    <definedName name="IQ_CASH_FLOW_EST" hidden="1">"c4153"</definedName>
    <definedName name="IQ_CASH_FLOW_EST_CIQ" hidden="1">"c4565"</definedName>
    <definedName name="IQ_CASH_FLOW_GUIDANCE">"c4155"</definedName>
    <definedName name="IQ_CASH_FLOW_GUIDANCE_CIQ">"c4567"</definedName>
    <definedName name="IQ_CASH_FLOW_GUIDANCE_CIQ_COL">"c11216"</definedName>
    <definedName name="IQ_CASH_FLOW_HIGH_EST" hidden="1">"c4156"</definedName>
    <definedName name="IQ_CASH_FLOW_HIGH_EST_CIQ" hidden="1">"c4568"</definedName>
    <definedName name="IQ_CASH_FLOW_HIGH_GUIDANCE">"c4201"</definedName>
    <definedName name="IQ_CASH_FLOW_HIGH_GUIDANCE_CIQ">"c4613"</definedName>
    <definedName name="IQ_CASH_FLOW_HIGH_GUIDANCE_CIQ_COL">"c11262"</definedName>
    <definedName name="IQ_CASH_FLOW_LOW_EST" hidden="1">"c4157"</definedName>
    <definedName name="IQ_CASH_FLOW_LOW_EST_CIQ" hidden="1">"c4569"</definedName>
    <definedName name="IQ_CASH_FLOW_LOW_GUIDANCE">"c4241"</definedName>
    <definedName name="IQ_CASH_FLOW_LOW_GUIDANCE_CIQ">"c4653"</definedName>
    <definedName name="IQ_CASH_FLOW_LOW_GUIDANCE_CIQ_COL">"c11302"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"c12753"</definedName>
    <definedName name="IQ_CASH_INTEREST_OPER" hidden="1">"c6293"</definedName>
    <definedName name="IQ_CASH_INTEREST_RECEIVED">"c12754"</definedName>
    <definedName name="IQ_CASH_INVEST" hidden="1">"c121"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 hidden="1">"c122"</definedName>
    <definedName name="IQ_CASH_OPER_ACT_OR_EST" hidden="1">"c4164"</definedName>
    <definedName name="IQ_CASH_OPER_ACT_OR_EST_CIQ" hidden="1">"c4576"</definedName>
    <definedName name="IQ_CASH_OPER_ACT_OR_EST_CIQ_COL">"c11225"</definedName>
    <definedName name="IQ_CASH_OPER_AP">"c8888"</definedName>
    <definedName name="IQ_CASH_OPER_AP_ABS">"c8907"</definedName>
    <definedName name="IQ_CASH_OPER_EST" hidden="1">"c4163"</definedName>
    <definedName name="IQ_CASH_OPER_EST_CIQ" hidden="1">"c4575"</definedName>
    <definedName name="IQ_CASH_OPER_GUIDANCE" hidden="1">"c4165"</definedName>
    <definedName name="IQ_CASH_OPER_GUIDANCE_CIQ">"c4577"</definedName>
    <definedName name="IQ_CASH_OPER_GUIDANCE_CIQ_COL">"c11226"</definedName>
    <definedName name="IQ_CASH_OPER_HIGH_EST" hidden="1">"c4166"</definedName>
    <definedName name="IQ_CASH_OPER_HIGH_EST_CIQ" hidden="1">"c4578"</definedName>
    <definedName name="IQ_CASH_OPER_HIGH_GUIDANCE" hidden="1">"c4185"</definedName>
    <definedName name="IQ_CASH_OPER_HIGH_GUIDANCE_CIQ">"c4597"</definedName>
    <definedName name="IQ_CASH_OPER_HIGH_GUIDANCE_CIQ_COL">"c11246"</definedName>
    <definedName name="IQ_CASH_OPER_LOW_EST" hidden="1">"c4244"</definedName>
    <definedName name="IQ_CASH_OPER_LOW_EST_CIQ" hidden="1">"c4768"</definedName>
    <definedName name="IQ_CASH_OPER_LOW_GUIDANCE" hidden="1">"c4225"</definedName>
    <definedName name="IQ_CASH_OPER_LOW_GUIDANCE_CIQ">"c4637"</definedName>
    <definedName name="IQ_CASH_OPER_LOW_GUIDANCE_CIQ_COL">"c11286"</definedName>
    <definedName name="IQ_CASH_OPER_MEDIAN_EST" hidden="1">"c4245"</definedName>
    <definedName name="IQ_CASH_OPER_MEDIAN_EST_CIQ" hidden="1">"c4771"</definedName>
    <definedName name="IQ_CASH_OPER_NAME_AP">"c8926"</definedName>
    <definedName name="IQ_CASH_OPER_NAME_AP_ABS">"c8945"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OTHER_BANKS_FOREIGN_COUNTRIES_FFIEC">"c15283"</definedName>
    <definedName name="IQ_CASH_OTHER_US_COMM_BANK_DEP_INSTIT_FFIEC">"c15281"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"c4250"</definedName>
    <definedName name="IQ_CASH_ST_INVEST_GUIDANCE_CIQ">"c4776"</definedName>
    <definedName name="IQ_CASH_ST_INVEST_GUIDANCE_CIQ_COL">"c11423"</definedName>
    <definedName name="IQ_CASH_ST_INVEST_HIGH_EST" hidden="1">"c4251"</definedName>
    <definedName name="IQ_CASH_ST_INVEST_HIGH_EST_CIQ" hidden="1">"c4777"</definedName>
    <definedName name="IQ_CASH_ST_INVEST_HIGH_GUIDANCE">"c4195"</definedName>
    <definedName name="IQ_CASH_ST_INVEST_HIGH_GUIDANCE_CIQ">"c4607"</definedName>
    <definedName name="IQ_CASH_ST_INVEST_HIGH_GUIDANCE_CIQ_COL">"c11256"</definedName>
    <definedName name="IQ_CASH_ST_INVEST_LOW_EST" hidden="1">"c4252"</definedName>
    <definedName name="IQ_CASH_ST_INVEST_LOW_EST_CIQ" hidden="1">"c4778"</definedName>
    <definedName name="IQ_CASH_ST_INVEST_LOW_GUIDANCE">"c4235"</definedName>
    <definedName name="IQ_CASH_ST_INVEST_LOW_GUIDANCE_CIQ">"c4647"</definedName>
    <definedName name="IQ_CASH_ST_INVEST_LOW_GUIDANCE_CIQ_COL">"c11296"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"c20500"</definedName>
    <definedName name="IQ_CASH_STRUCTURED_PRODUCTS_AFS_FAIR_VAL_FFIEC">"c20465"</definedName>
    <definedName name="IQ_CASH_STRUCTURED_PRODUCTS_AVAIL_SALE_FFIEC">"c15263"</definedName>
    <definedName name="IQ_CASH_STRUCTURED_PRODUCTS_FFIEC">"c15260"</definedName>
    <definedName name="IQ_CASH_STRUCTURED_PRODUCTS_HTM_AMORT_COST_FFIEC">"c20448"</definedName>
    <definedName name="IQ_CASH_STRUCTURED_PRODUCTS_HTM_FAIR_VAL_FFIEC">"c20483"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"c15881"</definedName>
    <definedName name="IQ_CCE_FDIC" hidden="1">"c6296"</definedName>
    <definedName name="IQ_CDS_5YR_CIQID">"c11751"</definedName>
    <definedName name="IQ_CDS_ASK">"c6027"</definedName>
    <definedName name="IQ_CDS_BID">"c6026"</definedName>
    <definedName name="IQ_CDS_COUPON">"c15234"</definedName>
    <definedName name="IQ_CDS_CURRENCY">"c6031"</definedName>
    <definedName name="IQ_CDS_DERIVATIVES_BENEFICIARY_FFIEC">"c13119"</definedName>
    <definedName name="IQ_CDS_DERIVATIVES_GUARANTOR_FFIEC">"c13112"</definedName>
    <definedName name="IQ_CDS_EVAL_DATE">"c6029"</definedName>
    <definedName name="IQ_CDS_LIST">"c13510"</definedName>
    <definedName name="IQ_CDS_LOAN_LIST">"c13518"</definedName>
    <definedName name="IQ_CDS_MID">"c6028"</definedName>
    <definedName name="IQ_CDS_NAME">"c6034"</definedName>
    <definedName name="IQ_CDS_NEXT_SERIES_ID">"c15231"</definedName>
    <definedName name="IQ_CDS_PREV_SERIES_ID">"c15232"</definedName>
    <definedName name="IQ_CDS_PRICE_TYPE">"c15233"</definedName>
    <definedName name="IQ_CDS_SENIOR_LIST">"c13508"</definedName>
    <definedName name="IQ_CDS_SUB_LIST">"c13509"</definedName>
    <definedName name="IQ_CDS_TERM">"c6030"</definedName>
    <definedName name="IQ_CDS_TYPE">"c6025"</definedName>
    <definedName name="IQ_CEDED_AH_EARNED" hidden="1">"c2743"</definedName>
    <definedName name="IQ_CEDED_CLAIM_ADJ_EXP_RESERVE_BOP">"c15875"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"c15872"</definedName>
    <definedName name="IQ_CEDED_PC_EARNED" hidden="1">"c2748"</definedName>
    <definedName name="IQ_CEDED_PREMIUMS_EARNED_GROSS_PREMIUMS_EARNED">"c15887"</definedName>
    <definedName name="IQ_CEDED_PREMIUMS_WRITTEN_GROSS_PREMIUMS_WRITTEN">"c15885"</definedName>
    <definedName name="IQ_CEDED_WRITTEN" hidden="1">"c2727"</definedName>
    <definedName name="IQ_CEO_ID">"c15210"</definedName>
    <definedName name="IQ_CEO_NAME">"c15209"</definedName>
    <definedName name="IQ_CERTIFIED_OFFICIAL_CHECKS_TRANS_ACCTS_FFIEC">"c15320"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"c15212"</definedName>
    <definedName name="IQ_CFO_NAME">"c15211"</definedName>
    <definedName name="IQ_CFPS_ACT_OR_EST" hidden="1">"c2217"</definedName>
    <definedName name="IQ_CFPS_ACT_OR_EST_CIQ" hidden="1">"c5061"</definedName>
    <definedName name="IQ_CFPS_ACT_OR_EST_CIQ_COL">"c11708"</definedName>
    <definedName name="IQ_CFPS_ACT_OR_EST_REUT" hidden="1">"c5463"</definedName>
    <definedName name="IQ_CFPS_EST" hidden="1">"c1667"</definedName>
    <definedName name="IQ_CFPS_EST_CIQ" hidden="1">"c3675"</definedName>
    <definedName name="IQ_CFPS_EST_REUT" hidden="1">"c3844"</definedName>
    <definedName name="IQ_CFPS_GUIDANCE" hidden="1">"c4256"</definedName>
    <definedName name="IQ_CFPS_GUIDANCE_CIQ">"c4782"</definedName>
    <definedName name="IQ_CFPS_GUIDANCE_CIQ_COL">"c11429"</definedName>
    <definedName name="IQ_CFPS_HIGH_EST" hidden="1">"c1669"</definedName>
    <definedName name="IQ_CFPS_HIGH_EST_CIQ" hidden="1">"c3677"</definedName>
    <definedName name="IQ_CFPS_HIGH_EST_REUT" hidden="1">"c3846"</definedName>
    <definedName name="IQ_CFPS_HIGH_GUIDANCE" hidden="1">"c4167"</definedName>
    <definedName name="IQ_CFPS_HIGH_GUIDANCE_CIQ">"c4579"</definedName>
    <definedName name="IQ_CFPS_HIGH_GUIDANCE_CIQ_COL">"c11228"</definedName>
    <definedName name="IQ_CFPS_LOW_EST" hidden="1">"c1670"</definedName>
    <definedName name="IQ_CFPS_LOW_EST_CIQ" hidden="1">"c3678"</definedName>
    <definedName name="IQ_CFPS_LOW_EST_REUT" hidden="1">"c3847"</definedName>
    <definedName name="IQ_CFPS_LOW_GUIDANCE" hidden="1">"c4207"</definedName>
    <definedName name="IQ_CFPS_LOW_GUIDANCE_CIQ">"c4619"</definedName>
    <definedName name="IQ_CFPS_LOW_GUIDANCE_CIQ_COL">"c11268"</definedName>
    <definedName name="IQ_CFPS_MEDIAN_EST" hidden="1">"c1668"</definedName>
    <definedName name="IQ_CFPS_MEDIAN_EST_CIQ" hidden="1">"c3676"</definedName>
    <definedName name="IQ_CFPS_MEDIAN_EST_REUT" hidden="1">"c3845"</definedName>
    <definedName name="IQ_CFPS_NUM_EST" hidden="1">"c1671"</definedName>
    <definedName name="IQ_CFPS_NUM_EST_CIQ" hidden="1">"c3679"</definedName>
    <definedName name="IQ_CFPS_NUM_EST_REUT" hidden="1">"c3848"</definedName>
    <definedName name="IQ_CFPS_STDDEV_EST" hidden="1">"c1672"</definedName>
    <definedName name="IQ_CFPS_STDDEV_EST_CIQ" hidden="1">"c3680"</definedName>
    <definedName name="IQ_CFPS_STDDEV_EST_REUT" hidden="1">"c3849"</definedName>
    <definedName name="IQ_CH">110000</definedName>
    <definedName name="IQ_CHAIRMAN_ID">"c15218"</definedName>
    <definedName name="IQ_CHAIRMAN_NAME">"c15217"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"c15557"</definedName>
    <definedName name="IQ_CHANGE_DEPOSIT_ACCT" hidden="1">"c148"</definedName>
    <definedName name="IQ_CHANGE_FAIR_VALUE_FINANCIAL_LIAB_T1_FFIEC">"c13138"</definedName>
    <definedName name="IQ_CHANGE_FAIR_VALUE_OPTIONS_FFIEC">"c13045"</definedName>
    <definedName name="IQ_CHANGE_INC_TAX" hidden="1">"c149"</definedName>
    <definedName name="IQ_CHANGE_INS_RES_LIAB" hidden="1">"c150"</definedName>
    <definedName name="IQ_CHANGE_INVENT">"c6826"</definedName>
    <definedName name="IQ_CHANGE_INVENT_APR">"c7486"</definedName>
    <definedName name="IQ_CHANGE_INVENT_POP">"c7046"</definedName>
    <definedName name="IQ_CHANGE_INVENT_REAL_APR_FC_UNUSED">"c8500"</definedName>
    <definedName name="IQ_CHANGE_INVENT_REAL_APR_FC_UNUSED_UNUSED_UNUSED" hidden="1">"c8500"</definedName>
    <definedName name="IQ_CHANGE_INVENT_REAL_APR_UNUSED">"c7620"</definedName>
    <definedName name="IQ_CHANGE_INVENT_REAL_APR_UNUSED_UNUSED_UNUSED" hidden="1">"c7620"</definedName>
    <definedName name="IQ_CHANGE_INVENT_REAL_FC_UNUSED">"c7840"</definedName>
    <definedName name="IQ_CHANGE_INVENT_REAL_FC_UNUSED_UNUSED_UNUSED" hidden="1">"c7840"</definedName>
    <definedName name="IQ_CHANGE_INVENT_REAL_POP_FC_UNUSED">"c8060"</definedName>
    <definedName name="IQ_CHANGE_INVENT_REAL_POP_FC_UNUSED_UNUSED_UNUSED" hidden="1">"c8060"</definedName>
    <definedName name="IQ_CHANGE_INVENT_REAL_POP_UNUSED">"c7180"</definedName>
    <definedName name="IQ_CHANGE_INVENT_REAL_POP_UNUSED_UNUSED_UNUSED" hidden="1">"c7180"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"c6960"</definedName>
    <definedName name="IQ_CHANGE_INVENT_REAL_UNUSED_UNUSED_UNUSED" hidden="1">"c6960"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"c8280"</definedName>
    <definedName name="IQ_CHANGE_INVENT_REAL_YOY_FC_UNUSED_UNUSED_UNUSED" hidden="1">"c8280"</definedName>
    <definedName name="IQ_CHANGE_INVENT_REAL_YOY_UNUSED">"c7400"</definedName>
    <definedName name="IQ_CHANGE_INVENT_REAL_YOY_UNUSED_UNUSED_UNUSED" hidden="1">"c7400"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 hidden="1">"c159"</definedName>
    <definedName name="IQ_CHANGE_UNEARN_REV" hidden="1">"c160"</definedName>
    <definedName name="IQ_CHANGE_UNRECOG_TAX_BENEFIT_1_YR_MAX">"c15747"</definedName>
    <definedName name="IQ_CHANGE_UNRECOG_TAX_BENEFIT_1_YR_MIN">"c15746"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HURN_BASIC_CABLE">"c2871"</definedName>
    <definedName name="IQ_CHURN_BBAND">"c2872"</definedName>
    <definedName name="IQ_CHURN_DIG_CABLE">"c2870"</definedName>
    <definedName name="IQ_CHURN_PHONE">"c2873"</definedName>
    <definedName name="IQ_CHURN_POSTPAID_WIRELESS">"c2121"</definedName>
    <definedName name="IQ_CHURN_PREPAID_WIRELESS">"c2120"</definedName>
    <definedName name="IQ_CHURN_SATELLITE">"c15791"</definedName>
    <definedName name="IQ_CHURN_TOTAL">"c2874"</definedName>
    <definedName name="IQ_CHURN_TOTAL_WIRELESS">"c2122"</definedName>
    <definedName name="IQ_CIK">"c20384"</definedName>
    <definedName name="IQ_CIP">"c17551"</definedName>
    <definedName name="IQ_CITY" hidden="1">"c166"</definedName>
    <definedName name="IQ_CL_AP">"c8884"</definedName>
    <definedName name="IQ_CL_AP_ABS">"c8903"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"c8922"</definedName>
    <definedName name="IQ_CL_NAME_AP_ABS">"c8941"</definedName>
    <definedName name="IQ_CL_OBLIGATION_IMMEDIATE" hidden="1">"c2253"</definedName>
    <definedName name="IQ_CLAIMS_ADJUSTMENT_EXP_PC_FFIEC">"c13100"</definedName>
    <definedName name="IQ_CLASS_MARKETCAP">"c13512"</definedName>
    <definedName name="IQ_CLASS_SHARESOUTSTANDING">"c13513"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"c12928"</definedName>
    <definedName name="IQ_CLOSED_END_1_4_JR_LIENS_LL_REC_DOM_FFIEC">"c12904"</definedName>
    <definedName name="IQ_CLOSED_END_1_4_JUNIOR_LIENS_TRADING_DOM_FFIEC">"c12929"</definedName>
    <definedName name="IQ_CLOSED_END_SEC_1_4_1ST_LIENS_CHARGE_OFFS_FFIEC">"c13169"</definedName>
    <definedName name="IQ_CLOSED_END_SEC_1_4_1ST_LIENS_DUE_30_89_FFIEC">"c13261"</definedName>
    <definedName name="IQ_CLOSED_END_SEC_1_4_1ST_LIENS_DUE_90_FFIEC">"c13289"</definedName>
    <definedName name="IQ_CLOSED_END_SEC_1_4_1ST_LIENS_NON_ACCRUAL_FFIEC">"c13315"</definedName>
    <definedName name="IQ_CLOSED_END_SEC_1_4_1ST_LIENS_RECOV_FFIEC">"c13191"</definedName>
    <definedName name="IQ_CLOSED_END_SEC_1_4_JR_LIENS_CHARGE_OFFS_FFIEC">"c13170"</definedName>
    <definedName name="IQ_CLOSED_END_SEC_1_4_JR_LIENS_DUE_30_89_FFIEC">"c13262"</definedName>
    <definedName name="IQ_CLOSED_END_SEC_1_4_JR_LIENS_DUE_90_FFIEC">"c13290"</definedName>
    <definedName name="IQ_CLOSED_END_SEC_1_4_JR_LIENS_NON_ACCRUAL_FFIEC">"c13316"</definedName>
    <definedName name="IQ_CLOSED_END_SEC_1_4_JR_LIENS_RECOV_FFIEC">"c13192"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"c12903"</definedName>
    <definedName name="IQ_CLOSED_LOANS_GROSS_LOANS_FFIEC">"c13399"</definedName>
    <definedName name="IQ_CLOSED_LOANS_RISK_BASED_FFIEC">"c13420"</definedName>
    <definedName name="IQ_CLOSEPRICE" hidden="1">"c174"</definedName>
    <definedName name="IQ_CLOSEPRICE_ADJ" hidden="1">"c2115"</definedName>
    <definedName name="IQ_CLOSEPRICE_RT">"CLOSE"</definedName>
    <definedName name="IQ_CMBS_ISSUED_AFS_AMORT_COST_FFIEC">"c20497"</definedName>
    <definedName name="IQ_CMBS_ISSUED_AFS_FAIR_VAL_FFIEC">"c20462"</definedName>
    <definedName name="IQ_CMBS_ISSUED_AVAIL_SALE_FFIEC">"c12800"</definedName>
    <definedName name="IQ_CMBS_ISSUED_FFIEC">"c12786"</definedName>
    <definedName name="IQ_CMBS_ISSUED_HTM_AMORT_COST_FFIEC">"c20445"</definedName>
    <definedName name="IQ_CMBS_ISSUED_HTM_FAIR_VAL_FFIEC">"c20480"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"c15954"</definedName>
    <definedName name="IQ_COGS" hidden="1">"c175"</definedName>
    <definedName name="IQ_COLLATERAL_TYPE">"c8954"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"c15317"</definedName>
    <definedName name="IQ_COMM_BANKS_OTHER_INST_US_NON_TRANS_ACCTS_FFIEC">"c15325"</definedName>
    <definedName name="IQ_COMM_IND_LOANS_TOT_LOANS_FFIEC" hidden="1">"c13874"</definedName>
    <definedName name="IQ_COMM_INDUSTRIAL_LL_REC_FFIEC">"c18880"</definedName>
    <definedName name="IQ_COMM_INDUSTRIAL_LOANS_FFIEC">"c12821"</definedName>
    <definedName name="IQ_COMM_INDUSTRIAL_NON_US_LL_REC_FFIEC">"c12888"</definedName>
    <definedName name="IQ_COMM_INDUSTRIAL_US_LL_REC_FFIEC">"c12887"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"c15478"</definedName>
    <definedName name="IQ_COMMERCIAL_INDUSTRIAL_GROSS_LOANS_FFIEC">"c13410"</definedName>
    <definedName name="IQ_COMMERCIAL_INDUSTRIAL_LOANS_DUE_30_89_FFIEC">"c13271"</definedName>
    <definedName name="IQ_COMMERCIAL_INDUSTRIAL_LOANS_DUE_90_FFIEC">"c13297"</definedName>
    <definedName name="IQ_COMMERCIAL_INDUSTRIAL_LOANS_LL_REC_DOM_FFIEC">"c12910"</definedName>
    <definedName name="IQ_COMMERCIAL_INDUSTRIAL_LOANS_NET_FDIC" hidden="1">"c6317"</definedName>
    <definedName name="IQ_COMMERCIAL_INDUSTRIAL_LOANS_NON_ACCRUAL_FFIEC">"c13323"</definedName>
    <definedName name="IQ_COMMERCIAL_INDUSTRIAL_NET_CHARGE_OFFS_FDIC" hidden="1">"c6636"</definedName>
    <definedName name="IQ_COMMERCIAL_INDUSTRIAL_NON_US_CHARGE_OFFS_FFIEC">"c13179"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"c13201"</definedName>
    <definedName name="IQ_COMMERCIAL_INDUSTRIAL_RECOVERIES_FDIC" hidden="1">"c6617"</definedName>
    <definedName name="IQ_COMMERCIAL_INDUSTRIAL_RISK_BASED_FFIEC">"c13431"</definedName>
    <definedName name="IQ_COMMERCIAL_INDUSTRIAL_TOTAL_LOANS_FOREIGN_FDIC" hidden="1">"c6451"</definedName>
    <definedName name="IQ_COMMERCIAL_INDUSTRIAL_TRADING_DOM_FFIEC">"c12932"</definedName>
    <definedName name="IQ_COMMERCIAL_INDUSTRIAL_US_CHARGE_OFFS_FFIEC">"c13178"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"c13200"</definedName>
    <definedName name="IQ_COMMERCIAL_INVEST_CABLE_INVEST">"c15806"</definedName>
    <definedName name="IQ_COMMERCIAL_LOANS_TOTAL_LOANS">"c15709"</definedName>
    <definedName name="IQ_COMMERCIAL_MORT" hidden="1">"c179"</definedName>
    <definedName name="IQ_COMMERCIAL_OTHER_LOC_FFIEC">"c13253"</definedName>
    <definedName name="IQ_COMMERCIAL_PAPER_ASSETS_TOT_FFIEC">"c13449"</definedName>
    <definedName name="IQ_COMMERCIAL_PAPER_FFIEC">"c12863"</definedName>
    <definedName name="IQ_COMMERCIAL_RE_CONSTRUCTION_LAND_DEV_FDIC" hidden="1">"c6526"</definedName>
    <definedName name="IQ_COMMERCIAL_RE_GROSS_LOANS_FFIEC">"c13400"</definedName>
    <definedName name="IQ_COMMERCIAL_RE_LOANS_FDIC" hidden="1">"c6312"</definedName>
    <definedName name="IQ_COMMERCIAL_RE_LOANS_TOTAL_LOANS">"c15710"</definedName>
    <definedName name="IQ_COMMERCIAL_RE_RISK_BASED_FFIEC">"c13421"</definedName>
    <definedName name="IQ_COMMISS_FEES" hidden="1">"c180"</definedName>
    <definedName name="IQ_COMMISSION_DEF" hidden="1">"c181"</definedName>
    <definedName name="IQ_COMMITMENTS_BUY_SEC_OTHER_OFF_BS_FFIEC">"c13128"</definedName>
    <definedName name="IQ_COMMITMENTS_COMMERCIAL_RE_UNUSED_FFIEC">"c13243"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"c13129"</definedName>
    <definedName name="IQ_COMMODITY_EXPOSURE_FFIEC">"c13061"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"c12876"</definedName>
    <definedName name="IQ_COMP_BENEFITS" hidden="1">"c213"</definedName>
    <definedName name="IQ_COMPANY_ADDRESS" hidden="1">"c214"</definedName>
    <definedName name="IQ_COMPANY_ID" hidden="1">"c3513"</definedName>
    <definedName name="IQ_COMPANY_ID_QUICK_MATCH">"c16227"</definedName>
    <definedName name="IQ_COMPANY_NAME" hidden="1">"c215"</definedName>
    <definedName name="IQ_COMPANY_NAME_LONG" hidden="1">"c1585"</definedName>
    <definedName name="IQ_COMPANY_NAME_QUICK_MATCH">"c16228"</definedName>
    <definedName name="IQ_COMPANY_NOTE">"c6792"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OLIDATED_ASSETS_QUARTERLY_AVG_FFIEC">"c13087"</definedName>
    <definedName name="IQ_CONSOLIDATED_NI_FOREIGN_FFIEC">"c15396"</definedName>
    <definedName name="IQ_CONST_LAND_DEV_LOANS_TOT_LOANS_FFIEC" hidden="1">"c13865"</definedName>
    <definedName name="IQ_CONST_LAND_DEVELOP_OTHER_DOM_CHARGE_OFFS_FFIEC">"c13628"</definedName>
    <definedName name="IQ_CONST_LAND_DEVELOP_OTHER_DOM_RECOV_FFIEC">"c13632"</definedName>
    <definedName name="IQ_CONSTITUENTS" hidden="1">"c19169"</definedName>
    <definedName name="IQ_CONSTITUENTS_NAME">"c19192"</definedName>
    <definedName name="IQ_CONSTRUCTION_DEV_LOANS_FDIC" hidden="1">"c6313"</definedName>
    <definedName name="IQ_CONSTRUCTION_LAND_DEV_DOM_FFIEC">"c15267"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"c12900"</definedName>
    <definedName name="IQ_CONSTRUCTION_LOANS" hidden="1">"c222"</definedName>
    <definedName name="IQ_CONSTRUCTION_LOANS_DOM_DUE_30_89_FFIEC">"c13256"</definedName>
    <definedName name="IQ_CONSTRUCTION_LOANS_DOM_DUE_90_FFIEC">"c13284"</definedName>
    <definedName name="IQ_CONSTRUCTION_LOANS_DOM_NON_ACCRUAL_FFIEC">"c13310"</definedName>
    <definedName name="IQ_CONSTRUCTION_LOANS_GROSS_LOANS_FFIEC">"c13401"</definedName>
    <definedName name="IQ_CONSTRUCTION_LOANS_TOTAL_LOANS">"c15711"</definedName>
    <definedName name="IQ_CONSTRUCTION_RISK_BASED_FFIEC">"c13422"</definedName>
    <definedName name="IQ_CONSULTING_FFIEC">"c13055"</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ASES_LL_REC_FFIEC">"c12895"</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 hidden="1">"c223"</definedName>
    <definedName name="IQ_CONSUMER_LOANS_LL_REC_DOM_FFIEC">"c12911"</definedName>
    <definedName name="IQ_CONSUMER_LOANS_TOT_LOANS_FFIEC" hidden="1">"c13875"</definedName>
    <definedName name="IQ_CONSUMER_LOANS_TOTAL_LOANS">"c15712"</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INGENT_LIABILITIES">"c18873"</definedName>
    <definedName name="IQ_CONTRACT_OBLIGATION_AFTER_FIVE">"c15691"</definedName>
    <definedName name="IQ_CONTRACT_OBLIGATION_CY">"c15685"</definedName>
    <definedName name="IQ_CONTRACT_OBLIGATION_CY1">"c15686"</definedName>
    <definedName name="IQ_CONTRACT_OBLIGATION_CY2">"c15687"</definedName>
    <definedName name="IQ_CONTRACT_OBLIGATION_CY3">"c15688"</definedName>
    <definedName name="IQ_CONTRACT_OBLIGATION_CY4">"c15689"</definedName>
    <definedName name="IQ_CONTRACT_OBLIGATION_NEXT_FIVE">"c15690"</definedName>
    <definedName name="IQ_CONTRACT_OBLIGATION_TOTAL">"c15692"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"c2191"</definedName>
    <definedName name="IQ_CONV_EXP_DATE">"c3043"</definedName>
    <definedName name="IQ_CONV_PARITY">"c16197"</definedName>
    <definedName name="IQ_CONV_PREMIUM">"c2195"</definedName>
    <definedName name="IQ_CONV_PRICE">"c2193"</definedName>
    <definedName name="IQ_CONV_PRICE_ISSUE">"c16195"</definedName>
    <definedName name="IQ_CONV_PRICE_PREM_ISSUE">"c16196"</definedName>
    <definedName name="IQ_CONV_PRICE_PREMIUM">"c16198"</definedName>
    <definedName name="IQ_CONV_PT_PREMIUM">"c16199"</definedName>
    <definedName name="IQ_CONV_PT_PREMIUM_PCT">"c16200"</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SION_COMMON_FFIEC">"c12964"</definedName>
    <definedName name="IQ_CONVERSION_PREF_FFIEC">"c12962"</definedName>
    <definedName name="IQ_CONVERT" hidden="1">"c2536"</definedName>
    <definedName name="IQ_CONVERT_DEBT" hidden="1">"c224"</definedName>
    <definedName name="IQ_CONVERT_PCT" hidden="1">"c2537"</definedName>
    <definedName name="IQ_CONVEXITY">"c2182"</definedName>
    <definedName name="IQ_CONVEYED_TO_OTHERS_FDIC" hidden="1">"c6534"</definedName>
    <definedName name="IQ_COO_ID">"c15222"</definedName>
    <definedName name="IQ_COO_NAME">"c15221"</definedName>
    <definedName name="IQ_CORE_CAPITAL_RATIO_FDIC" hidden="1">"c6745"</definedName>
    <definedName name="IQ_CORE_DEPOSITS_ASSETS_TOT_FFIEC">"c13442"</definedName>
    <definedName name="IQ_CORE_DEPOSITS_FFIEC" hidden="1">"c13862"</definedName>
    <definedName name="IQ_CORE_DEPOSITS_TOT_DEPOSITS_FFIEC" hidden="1">"c13911"</definedName>
    <definedName name="IQ_CORE_TIER_ONE_CAPITAL">"c15244"</definedName>
    <definedName name="IQ_CORE_TIER_ONE_CAPITAL_RATIO">"c15240"</definedName>
    <definedName name="IQ_CORP_GOODS_PRICE_INDEX_APR_FC_UNUSED">"c8381"</definedName>
    <definedName name="IQ_CORP_GOODS_PRICE_INDEX_APR_FC_UNUSED_UNUSED_UNUSED" hidden="1">"c8381"</definedName>
    <definedName name="IQ_CORP_GOODS_PRICE_INDEX_APR_UNUSED">"c7501"</definedName>
    <definedName name="IQ_CORP_GOODS_PRICE_INDEX_APR_UNUSED_UNUSED_UNUSED" hidden="1">"c7501"</definedName>
    <definedName name="IQ_CORP_GOODS_PRICE_INDEX_FC_UNUSED">"c7721"</definedName>
    <definedName name="IQ_CORP_GOODS_PRICE_INDEX_FC_UNUSED_UNUSED_UNUSED" hidden="1">"c7721"</definedName>
    <definedName name="IQ_CORP_GOODS_PRICE_INDEX_POP_FC_UNUSED">"c7941"</definedName>
    <definedName name="IQ_CORP_GOODS_PRICE_INDEX_POP_FC_UNUSED_UNUSED_UNUSED" hidden="1">"c7941"</definedName>
    <definedName name="IQ_CORP_GOODS_PRICE_INDEX_POP_UNUSED">"c7061"</definedName>
    <definedName name="IQ_CORP_GOODS_PRICE_INDEX_POP_UNUSED_UNUSED_UNUSED" hidden="1">"c7061"</definedName>
    <definedName name="IQ_CORP_GOODS_PRICE_INDEX_UNUSED">"c6841"</definedName>
    <definedName name="IQ_CORP_GOODS_PRICE_INDEX_UNUSED_UNUSED_UNUSED" hidden="1">"c6841"</definedName>
    <definedName name="IQ_CORP_GOODS_PRICE_INDEX_YOY_FC_UNUSED">"c8161"</definedName>
    <definedName name="IQ_CORP_GOODS_PRICE_INDEX_YOY_FC_UNUSED_UNUSED_UNUSED" hidden="1">"c8161"</definedName>
    <definedName name="IQ_CORP_GOODS_PRICE_INDEX_YOY_UNUSED">"c7281"</definedName>
    <definedName name="IQ_CORP_GOODS_PRICE_INDEX_YOY_UNUSED_UNUSED_UNUSED" hidden="1">"c7281"</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YOY">"c7283"</definedName>
    <definedName name="IQ_CORP_PROFITS_YOY_FC">"c8163"</definedName>
    <definedName name="IQ_CORPORATE_OVER_TOTAL" hidden="1">"c13767"</definedName>
    <definedName name="IQ_COST_BORROWED_FUNDS_FFIEC">"c13492"</definedName>
    <definedName name="IQ_COST_BORROWING" hidden="1">"c2936"</definedName>
    <definedName name="IQ_COST_BORROWINGS" hidden="1">"c225"</definedName>
    <definedName name="IQ_COST_CAPITAL_NEW_BUSINESS">"c9968"</definedName>
    <definedName name="IQ_COST_FOREIGN_DEPOSITS_FFIEC">"c13490"</definedName>
    <definedName name="IQ_COST_FUNDS">"c15726"</definedName>
    <definedName name="IQ_COST_FUNDS_PURCHASED_FFIEC">"c13491"</definedName>
    <definedName name="IQ_COST_INT_DEPOSITS_FFIEC">"c13489"</definedName>
    <definedName name="IQ_COST_OF_FUNDING_ASSETS_FDIC" hidden="1">"c6725"</definedName>
    <definedName name="IQ_COST_REV" hidden="1">"c226"</definedName>
    <definedName name="IQ_COST_REVENUE" hidden="1">"c1359"</definedName>
    <definedName name="IQ_COST_SALES_COAL">"c15933"</definedName>
    <definedName name="IQ_COST_SALES_PER_UNIT_SOLD_COAL">"c15944"</definedName>
    <definedName name="IQ_COST_SALES_TO_SALES_COAL">"c15951"</definedName>
    <definedName name="IQ_COST_SAVINGS" hidden="1">"c227"</definedName>
    <definedName name="IQ_COST_SERVICE" hidden="1">"c228"</definedName>
    <definedName name="IQ_COST_SOLVENCY_CAPITAL_COVERED">"c9965"</definedName>
    <definedName name="IQ_COST_SOLVENCY_CAPITAL_GROUP">"c9951"</definedName>
    <definedName name="IQ_COST_TOTAL_BORROWINGS" hidden="1">"c229"</definedName>
    <definedName name="IQ_COUNTRY_NAME" hidden="1">"c230"</definedName>
    <definedName name="IQ_COUNTRY_NAME_ECON">"c11752"</definedName>
    <definedName name="IQ_COUPON_FORMULA">"c8965"</definedName>
    <definedName name="IQ_COVERAGE_RATIO">"c15243"</definedName>
    <definedName name="IQ_COVERED_POPS" hidden="1">"c2124"</definedName>
    <definedName name="IQ_COVERED_WIRELESS_POPS">"c2124"</definedName>
    <definedName name="IQ_CP" hidden="1">"c2495"</definedName>
    <definedName name="IQ_CP_PCT" hidden="1">"c2496"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"c13412"</definedName>
    <definedName name="IQ_CREDIT_CARD_INTERCHANGE_FEES_FFIEC">"c13046"</definedName>
    <definedName name="IQ_CREDIT_CARD_LINES_FDIC" hidden="1">"c6525"</definedName>
    <definedName name="IQ_CREDIT_CARD_LINES_UNUSED_FFIEC">"c13242"</definedName>
    <definedName name="IQ_CREDIT_CARD_LOANS_CHARGE_OFFS_FFIEC">"c13180"</definedName>
    <definedName name="IQ_CREDIT_CARD_LOANS_DOM_QUARTERLY_AVG_FFIEC">"c15480"</definedName>
    <definedName name="IQ_CREDIT_CARD_LOANS_DUE_30_89_FFIEC">"c13272"</definedName>
    <definedName name="IQ_CREDIT_CARD_LOANS_DUE_90_FFIEC">"c13298"</definedName>
    <definedName name="IQ_CREDIT_CARD_LOANS_FDIC" hidden="1">"c6319"</definedName>
    <definedName name="IQ_CREDIT_CARD_LOANS_NON_ACCRUAL_FFIEC">"c13324"</definedName>
    <definedName name="IQ_CREDIT_CARD_LOANS_RECOV_FFIEC">"c13202"</definedName>
    <definedName name="IQ_CREDIT_CARD_NET_CHARGE_OFFS_FDIC" hidden="1">"c6654"</definedName>
    <definedName name="IQ_CREDIT_CARD_RECOVERIES_FDIC" hidden="1">"c6653"</definedName>
    <definedName name="IQ_CREDIT_CARD_RISK_BASED_FFIEC">"c13433"</definedName>
    <definedName name="IQ_CREDIT_CARDS_CONSUMER_LOANS_FFIEC">"c12822"</definedName>
    <definedName name="IQ_CREDIT_CARDS_LL_REC_FFIEC">"c12889"</definedName>
    <definedName name="IQ_CREDIT_CARDS_LOANS_TRADING_DOM_FFIEC">"c12933"</definedName>
    <definedName name="IQ_CREDIT_EXPOSURE">"c10038"</definedName>
    <definedName name="IQ_CREDIT_EXPOSURE_FFIEC">"c13062"</definedName>
    <definedName name="IQ_CREDIT_LOSS_CF" hidden="1">"c232"</definedName>
    <definedName name="IQ_CREDIT_LOSS_PROVISION_NET_CHARGE_OFFS_FDIC" hidden="1">"c6734"</definedName>
    <definedName name="IQ_CREDIT_LOSSES_DERIVATIVES_FFIEC">"c13068"</definedName>
    <definedName name="IQ_CREDIT_OPTIONS_DERIVATIVES_BENEFICIARY_FFIEC">"c13121"</definedName>
    <definedName name="IQ_CREDIT_OPTIONS_DERIVATIVES_GUARANTOR_FFIEC">"c13114"</definedName>
    <definedName name="IQ_CUMULATIVE_PREFERREDS_T2_FFIEC">"c13145"</definedName>
    <definedName name="IQ_CUMULATIVE_SPLIT_FACTOR" hidden="1">"c2094"</definedName>
    <definedName name="IQ_CURR_ACCT_BALANCE_APR_FC_UNUSED">"c8387"</definedName>
    <definedName name="IQ_CURR_ACCT_BALANCE_APR_FC_UNUSED_UNUSED_UNUSED" hidden="1">"c8387"</definedName>
    <definedName name="IQ_CURR_ACCT_BALANCE_APR_UNUSED">"c7507"</definedName>
    <definedName name="IQ_CURR_ACCT_BALANCE_APR_UNUSED_UNUSED_UNUSED" hidden="1">"c7507"</definedName>
    <definedName name="IQ_CURR_ACCT_BALANCE_FC_UNUSED">"c7727"</definedName>
    <definedName name="IQ_CURR_ACCT_BALANCE_FC_UNUSED_UNUSED_UNUSED" hidden="1">"c7727"</definedName>
    <definedName name="IQ_CURR_ACCT_BALANCE_PCT">"c6846"</definedName>
    <definedName name="IQ_CURR_ACCT_BALANCE_PCT_FC">"c7726"</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"c7947"</definedName>
    <definedName name="IQ_CURR_ACCT_BALANCE_POP_FC_UNUSED_UNUSED_UNUSED" hidden="1">"c7947"</definedName>
    <definedName name="IQ_CURR_ACCT_BALANCE_POP_UNUSED">"c7067"</definedName>
    <definedName name="IQ_CURR_ACCT_BALANCE_POP_UNUSED_UNUSED_UNUSED" hidden="1">"c7067"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"c6847"</definedName>
    <definedName name="IQ_CURR_ACCT_BALANCE_UNUSED_UNUSED_UNUSED" hidden="1">"c6847"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"c8167"</definedName>
    <definedName name="IQ_CURR_ACCT_BALANCE_YOY_FC_UNUSED_UNUSED_UNUSED" hidden="1">"c8167"</definedName>
    <definedName name="IQ_CURR_ACCT_BALANCE_YOY_UNUSED">"c7287"</definedName>
    <definedName name="IQ_CURR_ACCT_BALANCE_YOY_UNUSED_UNUSED_UNUSED" hidden="1">"c7287"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 hidden="1">"c2074"</definedName>
    <definedName name="IQ_CURR_FOREIGN_TAXES" hidden="1">"c2075"</definedName>
    <definedName name="IQ_CURR_TAXES" hidden="1">"c19141"</definedName>
    <definedName name="IQ_CURRENCY_COIN_DOM_FFIEC">"c15287"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"c6780"</definedName>
    <definedName name="IQ_CURRENT_BENCHMARK_CIQID">"c6781"</definedName>
    <definedName name="IQ_CURRENT_BENCHMARK_MATURITY">"c6782"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UST_PREMISE_EQUIP_CABLE_INVEST">"c15801"</definedName>
    <definedName name="IQ_CUSTOMER_LIAB_ACCEPTANCES_OUT_FFIEC">"c12835"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"c20427"</definedName>
    <definedName name="IQ_DATA_PROCESSING_EXP_FFIEC">"c13047"</definedName>
    <definedName name="IQ_DATA_SET">"c19244"</definedName>
    <definedName name="IQ_DATED_DATE">"c2185"</definedName>
    <definedName name="IQ_DAY_COUNT">"c2161"</definedName>
    <definedName name="IQ_DAYS_COVER_SHORT" hidden="1">"c1578"</definedName>
    <definedName name="IQ_DAYS_DELAY">"c8963"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"c13464"</definedName>
    <definedName name="IQ_DEBT_MATURING_MORE_THAN_ONE_YEAR_FFIEC">"c13164"</definedName>
    <definedName name="IQ_DEBT_MATURING_WITHIN_ONE_YEAR_FFIEC">"c13163"</definedName>
    <definedName name="IQ_DEBT_SEC_OVER_5YR_INVEST_SECURITIES_FFIEC">"c13466"</definedName>
    <definedName name="IQ_DEBT_SECURITIES_FOREIGN_FFIEC">"c13484"</definedName>
    <definedName name="IQ_DEBT_SECURITIES_OTHER_ASSETS_DUE_30_89_FFIEC">"c13279"</definedName>
    <definedName name="IQ_DEBT_SECURITIES_OTHER_ASSETS_DUE_90_FFIEC">"c13305"</definedName>
    <definedName name="IQ_DEBT_SECURITIES_OTHER_ASSETS_NON_ACCRUAL_FFIEC">"c13331"</definedName>
    <definedName name="IQ_DECREASE_INT_EXPENSE_FFIEC">"c13064"</definedName>
    <definedName name="IQ_DEDUCTIONS_TOTAL_RISK_BASED_CAPITAL_FFIEC">"c13152"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"c16181"</definedName>
    <definedName name="IQ_DEFERRED_DOMESTIC_TAXES" hidden="1">"c2077"</definedName>
    <definedName name="IQ_DEFERRED_FOREIGN_TAXES" hidden="1">"c2078"</definedName>
    <definedName name="IQ_DEFERRED_INC_TAX" hidden="1">"c1447"</definedName>
    <definedName name="IQ_DEFERRED_TAX_ASSETS_FFIEC">"c12843"</definedName>
    <definedName name="IQ_DEFERRED_TAX_ASSETS_T1_FFIEC">"c13141"</definedName>
    <definedName name="IQ_DEFERRED_TAX_LIAB_FFIEC">"c12870"</definedName>
    <definedName name="IQ_DEFERRED_TAX_NAV">"c16003"</definedName>
    <definedName name="IQ_DEFERRED_TAX_NNAV">"c16008"</definedName>
    <definedName name="IQ_DEFERRED_TAXES" hidden="1">"c1356"</definedName>
    <definedName name="IQ_DEFERRED_TAXES_TOTAL" hidden="1">"c19142"</definedName>
    <definedName name="IQ_DELIVERED_HOMES_NEW_ORDERS">"c15821"</definedName>
    <definedName name="IQ_DELIVERED_HOMES_PRICE_NEW_ORDER_PRICE">"c15822"</definedName>
    <definedName name="IQ_DEMAND_DEP" hidden="1">"c320"</definedName>
    <definedName name="IQ_DEMAND_DEPOSITS_COMMERCIAL_BANK_SUBS_FFIEC">"c12945"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"c12908"</definedName>
    <definedName name="IQ_DEPOSITORY_INST_GROSS_LOANS_FFIEC">"c13409"</definedName>
    <definedName name="IQ_DEPOSITORY_INST_RISK_BASED_FFIEC">"c13430"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"c13444"</definedName>
    <definedName name="IQ_DEPOSITS_DOM_FFIEC">"c12850"</definedName>
    <definedName name="IQ_DEPOSITS_FAIR_VALUE_TOT_FFIEC">"c13213"</definedName>
    <definedName name="IQ_DEPOSITS_FIN" hidden="1">"c321"</definedName>
    <definedName name="IQ_DEPOSITS_FOREIGN_BANKS_FOREIGN_AGENCIES_FFIEC">"c15344"</definedName>
    <definedName name="IQ_DEPOSITS_FOREIGN_FFIEC">"c12853"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"c13221"</definedName>
    <definedName name="IQ_DEPOSITS_LEVEL_2_FFIEC">"c13229"</definedName>
    <definedName name="IQ_DEPOSITS_LEVEL_3_FFIEC">"c13237"</definedName>
    <definedName name="IQ_DEPOSITS_MORE_100K_COMMERCIAL_BANK_SUBS_FFIEC">"c12949"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S_FDIC" hidden="1">"c6523"</definedName>
    <definedName name="IQ_DERIVATIVES_NEGATIVE_FAIR_VALUE_DOM_FFIEC">"c12943"</definedName>
    <definedName name="IQ_DERIVATIVES_NEGATIVE_VALUE_FFIEC">"c12861"</definedName>
    <definedName name="IQ_DERIVATIVES_POS_FAIR_VALUE_FFIEC">"c12827"</definedName>
    <definedName name="IQ_DERIVATIVES_POSITIVE_FAIR_VALUE_TRADING_DOM_FFIEC">"c12938"</definedName>
    <definedName name="IQ_DESCRIPTION_LONG" hidden="1">"c1520"</definedName>
    <definedName name="IQ_DEVELOP_LAND" hidden="1">"c323"</definedName>
    <definedName name="IQ_DEVELOPMENT_EXPENSE">"c16040"</definedName>
    <definedName name="IQ_DEVELOPMENT_REVENUE">"c16024"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"c16202"</definedName>
    <definedName name="IQ_DIG_SUB_VIDEO_SUB" hidden="1">"c15788"</definedName>
    <definedName name="IQ_DIGITAL_SUB_TOTAL_HOMES_PASSED">"c15769"</definedName>
    <definedName name="IQ_DIGITAL_VIDEO_PENETRATION">"c15768"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"c16005"</definedName>
    <definedName name="IQ_DILUTED_EPRA_NAV_SHARE_RE">"c16014"</definedName>
    <definedName name="IQ_DILUTED_EPRA_NNAV">"c16010"</definedName>
    <definedName name="IQ_DILUTED_EPRA_NNAV_SHARE_RE">"c16015"</definedName>
    <definedName name="IQ_DILUTED_NAV_RE">"c15998"</definedName>
    <definedName name="IQ_DILUTED_NAV_SHARE_RE">"c16013"</definedName>
    <definedName name="IQ_DILUTED_NAV_SHARES">"c16016"</definedName>
    <definedName name="IQ_DILUTION_EFFECT_NAV">"c15997"</definedName>
    <definedName name="IQ_DIRECT_AH_EARNED" hidden="1">"c2740"</definedName>
    <definedName name="IQ_DIRECT_EARNED" hidden="1">"c2730"</definedName>
    <definedName name="IQ_DIRECT_INDIRECT_RE_VENTURES_FFIEC">"c15266"</definedName>
    <definedName name="IQ_DIRECT_INDIRECT_RE_VENTURES_UNCONSOL_FFIEC">"c15274"</definedName>
    <definedName name="IQ_DIRECT_LIFE_EARNED" hidden="1">"c2735"</definedName>
    <definedName name="IQ_DIRECT_LIFE_IN_FORCE" hidden="1">"c2765"</definedName>
    <definedName name="IQ_DIRECT_LOSSES">"c15869"</definedName>
    <definedName name="IQ_DIRECT_PC_EARNED" hidden="1">"c2745"</definedName>
    <definedName name="IQ_DIRECT_WRITTEN" hidden="1">"c2724"</definedName>
    <definedName name="IQ_DIRECTORS_FEES_FFIEC">"c13049"</definedName>
    <definedName name="IQ_DISALLOWED_DEFERRED_TAX_ASSETS_FFIEC">"c13157"</definedName>
    <definedName name="IQ_DISALLOWED_GOODWILL_INTANGIBLE_ASSETS_FFIEC">"c13155"</definedName>
    <definedName name="IQ_DISALLOWED_GOODWILL_INTANGIBLES_T1_FFIEC">"c13137"</definedName>
    <definedName name="IQ_DISALLOWED_SERVICING_ASSETS_FFIEC">"c13156"</definedName>
    <definedName name="IQ_DISALLOWED_SERVICING_ASSETS_T1_FFIEC">"c13140"</definedName>
    <definedName name="IQ_DISCONT_OPER" hidden="1">"c1367"</definedName>
    <definedName name="IQ_DISCOUNT_RATE_PENSION_DOMESTIC" hidden="1">"c327"</definedName>
    <definedName name="IQ_DISCOUNT_RATE_PENSION_FOREIGN" hidden="1">"c328"</definedName>
    <definedName name="IQ_DISCRETIONARY_CAPEX">"c16183"</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"c11450"</definedName>
    <definedName name="IQ_DISTRIBUTABLE_CASH_EST" hidden="1">"c4277"</definedName>
    <definedName name="IQ_DISTRIBUTABLE_CASH_EST_CIQ" hidden="1">"c4802"</definedName>
    <definedName name="IQ_DISTRIBUTABLE_CASH_GUIDANCE" hidden="1">"c4279"</definedName>
    <definedName name="IQ_DISTRIBUTABLE_CASH_GUIDANCE_CIQ">"c4804"</definedName>
    <definedName name="IQ_DISTRIBUTABLE_CASH_GUIDANCE_CIQ_COL">"c11451"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"c4610"</definedName>
    <definedName name="IQ_DISTRIBUTABLE_CASH_HIGH_GUIDANCE_CIQ_COL">"c11259"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"c4650"</definedName>
    <definedName name="IQ_DISTRIBUTABLE_CASH_LOW_GUIDANCE_CIQ_COL">"c11299"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"c4812"</definedName>
    <definedName name="IQ_DISTRIBUTABLE_CASH_SHARE_GUIDANCE_CIQ_COL">"c11459"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"c4611"</definedName>
    <definedName name="IQ_DISTRIBUTABLE_CASH_SHARE_HIGH_GUIDANCE_CIQ_COL">"c11260"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"c4651"</definedName>
    <definedName name="IQ_DISTRIBUTABLE_CASH_SHARE_LOW_GUIDANCE_CIQ_COL">"c11300"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"c16189"</definedName>
    <definedName name="IQ_DISTRIBUTABLE_CASH_SHARES_DILUTED">"c16190"</definedName>
    <definedName name="IQ_DISTRIBUTABLE_CASH_STANDARDIZED">"c20435"</definedName>
    <definedName name="IQ_DISTRIBUTABLE_CASH_STDDEV_EST" hidden="1">"c4294"</definedName>
    <definedName name="IQ_DISTRIBUTABLE_CASH_STDDEV_EST_CIQ" hidden="1">"c4819"</definedName>
    <definedName name="IQ_DIV_AMOUNT" hidden="1">"c3041"</definedName>
    <definedName name="IQ_DIV_AMOUNT_LIST">"c17417"</definedName>
    <definedName name="IQ_DIV_PAYMENT_DATE" hidden="1">"c2205"</definedName>
    <definedName name="IQ_DIV_PAYMENT_DATE_LIST">"c17418"</definedName>
    <definedName name="IQ_DIV_PAYMENT_TYPE">"c12752"</definedName>
    <definedName name="IQ_DIV_PAYMENT_TYPE_LIST">"c17419"</definedName>
    <definedName name="IQ_DIV_RECORD_DATE" hidden="1">"c2204"</definedName>
    <definedName name="IQ_DIV_RECORD_DATE_LIST">"c17420"</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"c12969"</definedName>
    <definedName name="IQ_DIVIDENDS_DECLARED_PREFERRED_FDIC" hidden="1">"c6658"</definedName>
    <definedName name="IQ_DIVIDENDS_DECLARED_PREFERRED_FFIEC">"c12968"</definedName>
    <definedName name="IQ_DIVIDENDS_FDIC" hidden="1">"c6660"</definedName>
    <definedName name="IQ_DIVIDENDS_NET_INCOME_FFIEC">"c13349"</definedName>
    <definedName name="IQ_DIVIDENDS_PAID_DECLARED_PERIOD_COVERED">"c9960"</definedName>
    <definedName name="IQ_DIVIDENDS_PAID_DECLARED_PERIOD_GROUP">"c9946"</definedName>
    <definedName name="IQ_DNB_OTHER_EXP_INC_TAX_US">"c6787"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"c11709"</definedName>
    <definedName name="IQ_DPS_ACT_OR_EST_REUT" hidden="1">"c5464"</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GUIDANCE" hidden="1">"c4302"</definedName>
    <definedName name="IQ_DPS_GUIDANCE_CIQ">"c4827"</definedName>
    <definedName name="IQ_DPS_GUIDANCE_CIQ_COL">"c11474"</definedName>
    <definedName name="IQ_DPS_HIGH_EST" hidden="1">"c1676"</definedName>
    <definedName name="IQ_DPS_HIGH_EST_CIQ" hidden="1">"c3684"</definedName>
    <definedName name="IQ_DPS_HIGH_EST_REUT" hidden="1">"c3853"</definedName>
    <definedName name="IQ_DPS_HIGH_GUIDANCE" hidden="1">"c4168"</definedName>
    <definedName name="IQ_DPS_HIGH_GUIDANCE_CIQ">"c4580"</definedName>
    <definedName name="IQ_DPS_HIGH_GUIDANCE_CIQ_COL">"c11229"</definedName>
    <definedName name="IQ_DPS_LOW_EST" hidden="1">"c1677"</definedName>
    <definedName name="IQ_DPS_LOW_EST_CIQ" hidden="1">"c3685"</definedName>
    <definedName name="IQ_DPS_LOW_EST_REUT" hidden="1">"c3854"</definedName>
    <definedName name="IQ_DPS_LOW_GUIDANCE" hidden="1">"c4208"</definedName>
    <definedName name="IQ_DPS_LOW_GUIDANCE_CIQ">"c4620"</definedName>
    <definedName name="IQ_DPS_LOW_GUIDANCE_CIQ_COL">"c11269"</definedName>
    <definedName name="IQ_DPS_MEDIAN_EST" hidden="1">"c1675"</definedName>
    <definedName name="IQ_DPS_MEDIAN_EST_CIQ" hidden="1">"c3683"</definedName>
    <definedName name="IQ_DPS_MEDIAN_EST_REUT" hidden="1">"c3852"</definedName>
    <definedName name="IQ_DPS_NUM_EST" hidden="1">"c1678"</definedName>
    <definedName name="IQ_DPS_NUM_EST_CIQ" hidden="1">"c3686"</definedName>
    <definedName name="IQ_DPS_NUM_EST_REUT" hidden="1">"c3855"</definedName>
    <definedName name="IQ_DPS_STDDEV_EST" hidden="1">"c1679"</definedName>
    <definedName name="IQ_DPS_STDDEV_EST_CIQ" hidden="1">"c3687"</definedName>
    <definedName name="IQ_DPS_STDDEV_EST_REUT" hidden="1">"c3856"</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INT_BEAR_LIABILITIES">"c15703"</definedName>
    <definedName name="IQ_EARNING_ASSET_YIELD" hidden="1">"c343"</definedName>
    <definedName name="IQ_EARNING_ASSETS_AVG_ASSETS_FFIEC">"c13354"</definedName>
    <definedName name="IQ_EARNING_ASSETS_FDIC" hidden="1">"c6360"</definedName>
    <definedName name="IQ_EARNING_ASSETS_QUARTERLY_AVG_FFIEC">"c13086"</definedName>
    <definedName name="IQ_EARNING_ASSETS_REPRICE_ASSETS_TOT_FFIEC">"c13451"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"c13032"</definedName>
    <definedName name="IQ_EARNINGS_CONT_OPS_HOMEBUILDING_SALES">"c15817"</definedName>
    <definedName name="IQ_EARNINGS_COVERAGE_LOSSES_FFIEC">"c13351"</definedName>
    <definedName name="IQ_EARNINGS_COVERAGE_NET_CHARGE_OFFS_FDIC" hidden="1">"c6735"</definedName>
    <definedName name="IQ_EARNINGS_LIFE_INSURANCE_FFIEC">"c13041"</definedName>
    <definedName name="IQ_EARNINGS_PERIOD_COVERED">"c9958"</definedName>
    <definedName name="IQ_EARNINGS_PERIOD_GROUP">"c9944"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"c11710"</definedName>
    <definedName name="IQ_EBIT_ACT_OR_EST_REUT" hidden="1">"c5465"</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"c4828"</definedName>
    <definedName name="IQ_EBIT_GUIDANCE_CIQ_COL">"c11475"</definedName>
    <definedName name="IQ_EBIT_GW_ACT_OR_EST" hidden="1">"c4306"</definedName>
    <definedName name="IQ_EBIT_GW_ACT_OR_EST_CIQ" hidden="1">"c4831"</definedName>
    <definedName name="IQ_EBIT_GW_ACT_OR_EST_CIQ_COL">"c11478"</definedName>
    <definedName name="IQ_EBIT_GW_EST" hidden="1">"c4305"</definedName>
    <definedName name="IQ_EBIT_GW_EST_CIQ" hidden="1">"c4830"</definedName>
    <definedName name="IQ_EBIT_GW_GUIDANCE">"c4307"</definedName>
    <definedName name="IQ_EBIT_GW_GUIDANCE_CIQ">"c4832"</definedName>
    <definedName name="IQ_EBIT_GW_GUIDANCE_CIQ_COL">"c11479"</definedName>
    <definedName name="IQ_EBIT_GW_HIGH_EST" hidden="1">"c4308"</definedName>
    <definedName name="IQ_EBIT_GW_HIGH_EST_CIQ" hidden="1">"c4833"</definedName>
    <definedName name="IQ_EBIT_GW_HIGH_GUIDANCE">"c4171"</definedName>
    <definedName name="IQ_EBIT_GW_HIGH_GUIDANCE_CIQ">"c4583"</definedName>
    <definedName name="IQ_EBIT_GW_HIGH_GUIDANCE_CIQ_COL">"c11232"</definedName>
    <definedName name="IQ_EBIT_GW_LOW_EST" hidden="1">"c4309"</definedName>
    <definedName name="IQ_EBIT_GW_LOW_EST_CIQ" hidden="1">"c4834"</definedName>
    <definedName name="IQ_EBIT_GW_LOW_GUIDANCE">"c4211"</definedName>
    <definedName name="IQ_EBIT_GW_LOW_GUIDANCE_CIQ">"c4623"</definedName>
    <definedName name="IQ_EBIT_GW_LOW_GUIDANCE_CIQ_COL">"c11272"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GUIDANCE" hidden="1">"c4172"</definedName>
    <definedName name="IQ_EBIT_HIGH_GUIDANCE_CIQ">"c4584"</definedName>
    <definedName name="IQ_EBIT_HIGH_GUIDANCE_CIQ_COL">"c11233"</definedName>
    <definedName name="IQ_EBIT_HOMEBUILDING_SALES">"c15815"</definedName>
    <definedName name="IQ_EBIT_INT" hidden="1">"c360"</definedName>
    <definedName name="IQ_EBIT_LOW_EST" hidden="1">"c1684"</definedName>
    <definedName name="IQ_EBIT_LOW_EST_CIQ" hidden="1">"c4677"</definedName>
    <definedName name="IQ_EBIT_LOW_EST_REUT" hidden="1">"c5336"</definedName>
    <definedName name="IQ_EBIT_LOW_GUIDANCE" hidden="1">"c4212"</definedName>
    <definedName name="IQ_EBIT_LOW_GUIDANCE_CIQ">"c4624"</definedName>
    <definedName name="IQ_EBIT_LOW_GUIDANCE_CIQ_COL">"c11273"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NET_INT" hidden="1">"c360"</definedName>
    <definedName name="IQ_EBIT_NUM_EST" hidden="1">"c1685"</definedName>
    <definedName name="IQ_EBIT_NUM_EST_CIQ" hidden="1">"c4678"</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ACT_OR_EST_CIQ_COL">"c11488"</definedName>
    <definedName name="IQ_EBIT_SBC_EST" hidden="1">"c4315"</definedName>
    <definedName name="IQ_EBIT_SBC_EST_CIQ" hidden="1">"c4840"</definedName>
    <definedName name="IQ_EBIT_SBC_GUIDANCE">"c4317"</definedName>
    <definedName name="IQ_EBIT_SBC_GUIDANCE_CIQ">"c4842"</definedName>
    <definedName name="IQ_EBIT_SBC_GUIDANCE_CIQ_COL">"c11489"</definedName>
    <definedName name="IQ_EBIT_SBC_GW_ACT_OR_EST" hidden="1">"c4320"</definedName>
    <definedName name="IQ_EBIT_SBC_GW_ACT_OR_EST_CIQ" hidden="1">"c4845"</definedName>
    <definedName name="IQ_EBIT_SBC_GW_ACT_OR_EST_CIQ_COL">"c11492"</definedName>
    <definedName name="IQ_EBIT_SBC_GW_EST" hidden="1">"c4319"</definedName>
    <definedName name="IQ_EBIT_SBC_GW_EST_CIQ" hidden="1">"c4844"</definedName>
    <definedName name="IQ_EBIT_SBC_GW_GUIDANCE">"c4321"</definedName>
    <definedName name="IQ_EBIT_SBC_GW_GUIDANCE_CIQ">"c4846"</definedName>
    <definedName name="IQ_EBIT_SBC_GW_GUIDANCE_CIQ_COL">"c11493"</definedName>
    <definedName name="IQ_EBIT_SBC_GW_HIGH_EST" hidden="1">"c4322"</definedName>
    <definedName name="IQ_EBIT_SBC_GW_HIGH_EST_CIQ" hidden="1">"c4847"</definedName>
    <definedName name="IQ_EBIT_SBC_GW_HIGH_GUIDANCE">"c4193"</definedName>
    <definedName name="IQ_EBIT_SBC_GW_HIGH_GUIDANCE_CIQ">"c4605"</definedName>
    <definedName name="IQ_EBIT_SBC_GW_HIGH_GUIDANCE_CIQ_COL">"c11254"</definedName>
    <definedName name="IQ_EBIT_SBC_GW_LOW_EST" hidden="1">"c4323"</definedName>
    <definedName name="IQ_EBIT_SBC_GW_LOW_EST_CIQ" hidden="1">"c4848"</definedName>
    <definedName name="IQ_EBIT_SBC_GW_LOW_GUIDANCE">"c4233"</definedName>
    <definedName name="IQ_EBIT_SBC_GW_LOW_GUIDANCE_CIQ">"c4645"</definedName>
    <definedName name="IQ_EBIT_SBC_GW_LOW_GUIDANCE_CIQ_COL">"c11294"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"c4192"</definedName>
    <definedName name="IQ_EBIT_SBC_HIGH_GUIDANCE_CIQ">"c4604"</definedName>
    <definedName name="IQ_EBIT_SBC_HIGH_GUIDANCE_CIQ_COL">"c11253"</definedName>
    <definedName name="IQ_EBIT_SBC_LOW_EST" hidden="1">"c4329"</definedName>
    <definedName name="IQ_EBIT_SBC_LOW_EST_CIQ" hidden="1">"c4854"</definedName>
    <definedName name="IQ_EBIT_SBC_LOW_GUIDANCE">"c4232"</definedName>
    <definedName name="IQ_EBIT_SBC_LOW_GUIDANCE_CIQ">"c4644"</definedName>
    <definedName name="IQ_EBIT_SBC_LOW_GUIDANCE_CIQ_COL">"c11293"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"c11707"</definedName>
    <definedName name="IQ_EBITDA_ACT_OR_EST_REUT" hidden="1">"c5462"</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"c4859"</definedName>
    <definedName name="IQ_EBITDA_GUIDANCE_CIQ_COL">"c11506"</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"c4582"</definedName>
    <definedName name="IQ_EBITDA_HIGH_GUIDANCE_CIQ_COL">"c11231"</definedName>
    <definedName name="IQ_EBITDA_HOMEBUILDING_SALES">"c15814"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"c4622"</definedName>
    <definedName name="IQ_EBITDA_LOW_GUIDANCE_CIQ_COL">"c11271"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"c11509"</definedName>
    <definedName name="IQ_EBITDA_SBC_EST" hidden="1">"c4336"</definedName>
    <definedName name="IQ_EBITDA_SBC_EST_CIQ" hidden="1">"c4861"</definedName>
    <definedName name="IQ_EBITDA_SBC_GUIDANCE">"c4338"</definedName>
    <definedName name="IQ_EBITDA_SBC_GUIDANCE_CIQ">"c4863"</definedName>
    <definedName name="IQ_EBITDA_SBC_GUIDANCE_CIQ_COL">"c11510"</definedName>
    <definedName name="IQ_EBITDA_SBC_HIGH_EST" hidden="1">"c4339"</definedName>
    <definedName name="IQ_EBITDA_SBC_HIGH_EST_CIQ" hidden="1">"c4864"</definedName>
    <definedName name="IQ_EBITDA_SBC_HIGH_GUIDANCE">"c4194"</definedName>
    <definedName name="IQ_EBITDA_SBC_HIGH_GUIDANCE_CIQ">"c4606"</definedName>
    <definedName name="IQ_EBITDA_SBC_HIGH_GUIDANCE_CIQ_COL">"c11255"</definedName>
    <definedName name="IQ_EBITDA_SBC_LOW_EST" hidden="1">"c4340"</definedName>
    <definedName name="IQ_EBITDA_SBC_LOW_EST_CIQ" hidden="1">"c4865"</definedName>
    <definedName name="IQ_EBITDA_SBC_LOW_GUIDANCE">"c4234"</definedName>
    <definedName name="IQ_EBITDA_SBC_LOW_GUIDANCE_CIQ">"c4646"</definedName>
    <definedName name="IQ_EBITDA_SBC_LOW_GUIDANCE_CIQ_COL">"c11295"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"c13029"</definedName>
    <definedName name="IQ_EBT_FIN" hidden="1">"c386"</definedName>
    <definedName name="IQ_EBT_FTE_FFIEC">"c13037"</definedName>
    <definedName name="IQ_EBT_GAAP_GUIDANCE" hidden="1">"c4345"</definedName>
    <definedName name="IQ_EBT_GAAP_GUIDANCE_CIQ">"c4870"</definedName>
    <definedName name="IQ_EBT_GAAP_GUIDANCE_CIQ_COL">"c11517"</definedName>
    <definedName name="IQ_EBT_GAAP_HIGH_GUIDANCE" hidden="1">"c4174"</definedName>
    <definedName name="IQ_EBT_GAAP_HIGH_GUIDANCE_CIQ">"c4586"</definedName>
    <definedName name="IQ_EBT_GAAP_HIGH_GUIDANCE_CIQ_COL">"c11235"</definedName>
    <definedName name="IQ_EBT_GAAP_LOW_GUIDANCE" hidden="1">"c4214"</definedName>
    <definedName name="IQ_EBT_GAAP_LOW_GUIDANCE_CIQ">"c4626"</definedName>
    <definedName name="IQ_EBT_GAAP_LOW_GUIDANCE_CIQ_COL">"c11275"</definedName>
    <definedName name="IQ_EBT_GUIDANCE" hidden="1">"c4346"</definedName>
    <definedName name="IQ_EBT_GUIDANCE_CIQ">"c4871"</definedName>
    <definedName name="IQ_EBT_GUIDANCE_CIQ_COL">"c11518"</definedName>
    <definedName name="IQ_EBT_GW_GUIDANCE" hidden="1">"c4347"</definedName>
    <definedName name="IQ_EBT_GW_GUIDANCE_CIQ">"c4872"</definedName>
    <definedName name="IQ_EBT_GW_GUIDANCE_CIQ_COL">"c11519"</definedName>
    <definedName name="IQ_EBT_GW_HIGH_GUIDANCE" hidden="1">"c4175"</definedName>
    <definedName name="IQ_EBT_GW_HIGH_GUIDANCE_CIQ">"c4587"</definedName>
    <definedName name="IQ_EBT_GW_HIGH_GUIDANCE_CIQ_COL">"c11236"</definedName>
    <definedName name="IQ_EBT_GW_LOW_GUIDANCE" hidden="1">"c4215"</definedName>
    <definedName name="IQ_EBT_GW_LOW_GUIDANCE_CIQ">"c4627"</definedName>
    <definedName name="IQ_EBT_GW_LOW_GUIDANCE_CIQ_COL">"c11276"</definedName>
    <definedName name="IQ_EBT_HIGH_GUIDANCE" hidden="1">"c4173"</definedName>
    <definedName name="IQ_EBT_HIGH_GUIDANCE_CIQ">"c4585"</definedName>
    <definedName name="IQ_EBT_HIGH_GUIDANCE_CIQ_COL">"c11234"</definedName>
    <definedName name="IQ_EBT_HOMEBUILDING_SALES">"c15816"</definedName>
    <definedName name="IQ_EBT_INCL_MARGIN" hidden="1">"c387"</definedName>
    <definedName name="IQ_EBT_INS" hidden="1">"c388"</definedName>
    <definedName name="IQ_EBT_LOW_GUIDANCE" hidden="1">"c4213"</definedName>
    <definedName name="IQ_EBT_LOW_GUIDANCE_CIQ">"c4625"</definedName>
    <definedName name="IQ_EBT_LOW_GUIDANCE_CIQ_COL">"c11274"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"c11522"</definedName>
    <definedName name="IQ_EBT_SBC_EST" hidden="1">"c4349"</definedName>
    <definedName name="IQ_EBT_SBC_EST_CIQ" hidden="1">"c4874"</definedName>
    <definedName name="IQ_EBT_SBC_GUIDANCE">"c4351"</definedName>
    <definedName name="IQ_EBT_SBC_GUIDANCE_CIQ">"c4876"</definedName>
    <definedName name="IQ_EBT_SBC_GUIDANCE_CIQ_COL">"c11523"</definedName>
    <definedName name="IQ_EBT_SBC_GW_ACT_OR_EST" hidden="1">"c4354"</definedName>
    <definedName name="IQ_EBT_SBC_GW_ACT_OR_EST_CIQ" hidden="1">"c4879"</definedName>
    <definedName name="IQ_EBT_SBC_GW_ACT_OR_EST_CIQ_COL">"c11526"</definedName>
    <definedName name="IQ_EBT_SBC_GW_EST" hidden="1">"c4353"</definedName>
    <definedName name="IQ_EBT_SBC_GW_EST_CIQ" hidden="1">"c4878"</definedName>
    <definedName name="IQ_EBT_SBC_GW_GUIDANCE">"c4355"</definedName>
    <definedName name="IQ_EBT_SBC_GW_GUIDANCE_CIQ">"c4880"</definedName>
    <definedName name="IQ_EBT_SBC_GW_GUIDANCE_CIQ_COL">"c11527"</definedName>
    <definedName name="IQ_EBT_SBC_GW_HIGH_EST" hidden="1">"c4356"</definedName>
    <definedName name="IQ_EBT_SBC_GW_HIGH_EST_CIQ" hidden="1">"c4881"</definedName>
    <definedName name="IQ_EBT_SBC_GW_HIGH_GUIDANCE">"c4191"</definedName>
    <definedName name="IQ_EBT_SBC_GW_HIGH_GUIDANCE_CIQ">"c4603"</definedName>
    <definedName name="IQ_EBT_SBC_GW_HIGH_GUIDANCE_CIQ_COL">"c11252"</definedName>
    <definedName name="IQ_EBT_SBC_GW_LOW_EST" hidden="1">"c4357"</definedName>
    <definedName name="IQ_EBT_SBC_GW_LOW_EST_CIQ" hidden="1">"c4882"</definedName>
    <definedName name="IQ_EBT_SBC_GW_LOW_GUIDANCE">"c4231"</definedName>
    <definedName name="IQ_EBT_SBC_GW_LOW_GUIDANCE_CIQ">"c4643"</definedName>
    <definedName name="IQ_EBT_SBC_GW_LOW_GUIDANCE_CIQ_COL">"c11292"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"c4190"</definedName>
    <definedName name="IQ_EBT_SBC_HIGH_GUIDANCE_CIQ">"c4602"</definedName>
    <definedName name="IQ_EBT_SBC_HIGH_GUIDANCE_CIQ_COL">"c11251"</definedName>
    <definedName name="IQ_EBT_SBC_LOW_EST" hidden="1">"c4363"</definedName>
    <definedName name="IQ_EBT_SBC_LOW_EST_CIQ" hidden="1">"c4888"</definedName>
    <definedName name="IQ_EBT_SBC_LOW_GUIDANCE">"c4230"</definedName>
    <definedName name="IQ_EBT_SBC_LOW_GUIDANCE_CIQ">"c4642"</definedName>
    <definedName name="IQ_EBT_SBC_LOW_GUIDANCE_CIQ_COL">"c11291"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"c6896"</definedName>
    <definedName name="IQ_ECO_METRIC_6896_UNUSED_UNUSED_UNUSED" hidden="1">"c6896"</definedName>
    <definedName name="IQ_ECO_METRIC_6897" hidden="1">"c6897"</definedName>
    <definedName name="IQ_ECO_METRIC_6897_UNUSED">"c6897"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"c7116"</definedName>
    <definedName name="IQ_ECO_METRIC_7116_UNUSED_UNUSED_UNUSED" hidden="1">"c7116"</definedName>
    <definedName name="IQ_ECO_METRIC_7117" hidden="1">"c7117"</definedName>
    <definedName name="IQ_ECO_METRIC_7117_UNUSED">"c7117"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"c7336"</definedName>
    <definedName name="IQ_ECO_METRIC_7336_UNUSED_UNUSED_UNUSED" hidden="1">"c7336"</definedName>
    <definedName name="IQ_ECO_METRIC_7337" hidden="1">"c7337"</definedName>
    <definedName name="IQ_ECO_METRIC_7337_UNUSED">"c7337"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"c7556"</definedName>
    <definedName name="IQ_ECO_METRIC_7556_UNUSED_UNUSED_UNUSED" hidden="1">"c7556"</definedName>
    <definedName name="IQ_ECO_METRIC_7557" hidden="1">"c7557"</definedName>
    <definedName name="IQ_ECO_METRIC_7557_UNUSED">"c7557"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"c7704"</definedName>
    <definedName name="IQ_ECO_METRIC_7705" hidden="1">"c7705"</definedName>
    <definedName name="IQ_ECO_METRIC_7705_UNUSED">"c7705"</definedName>
    <definedName name="IQ_ECO_METRIC_7705_UNUSED_UNUSED_UNUSED" hidden="1">"c7705"</definedName>
    <definedName name="IQ_ECO_METRIC_7706">"c7706"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"c7718"</definedName>
    <definedName name="IQ_ECO_METRIC_7719" hidden="1">"c7719"</definedName>
    <definedName name="IQ_ECO_METRIC_7719_UNUSED">"c7719"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"c7776"</definedName>
    <definedName name="IQ_ECO_METRIC_7776_UNUSED_UNUSED_UNUSED" hidden="1">"c7776"</definedName>
    <definedName name="IQ_ECO_METRIC_7777" hidden="1">"c7777"</definedName>
    <definedName name="IQ_ECO_METRIC_7777_UNUSED">"c7777"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"c7807"</definedName>
    <definedName name="IQ_ECO_METRIC_7808" hidden="1">"c7808"</definedName>
    <definedName name="IQ_ECO_METRIC_7809" hidden="1">"c7809"</definedName>
    <definedName name="IQ_ECO_METRIC_7810" hidden="1">"c7810"</definedName>
    <definedName name="IQ_ECO_METRIC_781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"c7924"</definedName>
    <definedName name="IQ_ECO_METRIC_7925" hidden="1">"c7925"</definedName>
    <definedName name="IQ_ECO_METRIC_7925_UNUSED">"c7925"</definedName>
    <definedName name="IQ_ECO_METRIC_7925_UNUSED_UNUSED_UNUSED" hidden="1">"c7925"</definedName>
    <definedName name="IQ_ECO_METRIC_7926">"c7926"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"c7938"</definedName>
    <definedName name="IQ_ECO_METRIC_7939" hidden="1">"c7939"</definedName>
    <definedName name="IQ_ECO_METRIC_7939_UNUSED">"c7939"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"c7996"</definedName>
    <definedName name="IQ_ECO_METRIC_7996_UNUSED_UNUSED_UNUSED" hidden="1">"c7996"</definedName>
    <definedName name="IQ_ECO_METRIC_7997" hidden="1">"c7997"</definedName>
    <definedName name="IQ_ECO_METRIC_7997_UNUSED">"c7997"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"c8027"</definedName>
    <definedName name="IQ_ECO_METRIC_8028" hidden="1">"c8028"</definedName>
    <definedName name="IQ_ECO_METRIC_8029" hidden="1">"c8029"</definedName>
    <definedName name="IQ_ECO_METRIC_8030" hidden="1">"c8030"</definedName>
    <definedName name="IQ_ECO_METRIC_803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"c8144"</definedName>
    <definedName name="IQ_ECO_METRIC_8145" hidden="1">"c8145"</definedName>
    <definedName name="IQ_ECO_METRIC_8145_UNUSED">"c8145"</definedName>
    <definedName name="IQ_ECO_METRIC_8145_UNUSED_UNUSED_UNUSED" hidden="1">"c8145"</definedName>
    <definedName name="IQ_ECO_METRIC_8146">"c8146"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"c8158"</definedName>
    <definedName name="IQ_ECO_METRIC_8159" hidden="1">"c8159"</definedName>
    <definedName name="IQ_ECO_METRIC_8159_UNUSED">"c8159"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"c8216"</definedName>
    <definedName name="IQ_ECO_METRIC_8216_UNUSED_UNUSED_UNUSED" hidden="1">"c8216"</definedName>
    <definedName name="IQ_ECO_METRIC_8217" hidden="1">"c8217"</definedName>
    <definedName name="IQ_ECO_METRIC_8217_UNUSED">"c8217"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"c8247"</definedName>
    <definedName name="IQ_ECO_METRIC_8248" hidden="1">"c8248"</definedName>
    <definedName name="IQ_ECO_METRIC_8249" hidden="1">"c8249"</definedName>
    <definedName name="IQ_ECO_METRIC_8250" hidden="1">"c8250"</definedName>
    <definedName name="IQ_ECO_METRIC_825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"c8436"</definedName>
    <definedName name="IQ_ECO_METRIC_8436_UNUSED_UNUSED_UNUSED" hidden="1">"c8436"</definedName>
    <definedName name="IQ_ECO_METRIC_8437" hidden="1">"c8437"</definedName>
    <definedName name="IQ_ECO_METRIC_8437_UNUSED">"c8437"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"c8467"</definedName>
    <definedName name="IQ_ECO_METRIC_8468" hidden="1">"c8468"</definedName>
    <definedName name="IQ_ECO_METRIC_8469" hidden="1">"c8469"</definedName>
    <definedName name="IQ_ECO_METRIC_8470" hidden="1">"c8470"</definedName>
    <definedName name="IQ_ECO_METRIC_847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"c15613"</definedName>
    <definedName name="IQ_ECS_AUTHORIZED_SHARES_OTHER_ABS">"c15630"</definedName>
    <definedName name="IQ_ECS_CONVERT_FACTOR" hidden="1">"c5581"</definedName>
    <definedName name="IQ_ECS_CONVERT_FACTOR_ABS" hidden="1">"c5595"</definedName>
    <definedName name="IQ_ECS_CONVERT_FACTOR_OTHER">"c15611"</definedName>
    <definedName name="IQ_ECS_CONVERT_FACTOR_OTHER_ABS">"c15628"</definedName>
    <definedName name="IQ_ECS_CONVERT_INTO" hidden="1">"c5580"</definedName>
    <definedName name="IQ_ECS_CONVERT_INTO_ABS" hidden="1">"c5594"</definedName>
    <definedName name="IQ_ECS_CONVERT_INTO_OTHER">"c15610"</definedName>
    <definedName name="IQ_ECS_CONVERT_INTO_OTHER_ABS">"c15627"</definedName>
    <definedName name="IQ_ECS_CONVERT_PRIMARY_FACTOR">"c15592"</definedName>
    <definedName name="IQ_ECS_CONVERT_PRIMARY_FACTOR_ABS">"c15596"</definedName>
    <definedName name="IQ_ECS_CONVERT_TYPE" hidden="1">"c5579"</definedName>
    <definedName name="IQ_ECS_CONVERT_TYPE_ABS" hidden="1">"c5593"</definedName>
    <definedName name="IQ_ECS_CONVERT_TYPE_OTHER">"c15609"</definedName>
    <definedName name="IQ_ECS_CONVERT_TYPE_OTHER_ABS">"c15626"</definedName>
    <definedName name="IQ_ECS_INACTIVE_DATE" hidden="1">"c5576"</definedName>
    <definedName name="IQ_ECS_INACTIVE_DATE_ABS" hidden="1">"c5590"</definedName>
    <definedName name="IQ_ECS_INACTIVE_DATE_OTHER">"c15606"</definedName>
    <definedName name="IQ_ECS_INACTIVE_DATE_OTHER_ABS">"c15623"</definedName>
    <definedName name="IQ_ECS_NAME" hidden="1">"c5571"</definedName>
    <definedName name="IQ_ECS_NAME_ABS" hidden="1">"c5585"</definedName>
    <definedName name="IQ_ECS_NAME_OTHER">"c15599"</definedName>
    <definedName name="IQ_ECS_NAME_OTHER_ABS">"c15616"</definedName>
    <definedName name="IQ_ECS_NUM_SHAREHOLDERS" hidden="1">"c5584"</definedName>
    <definedName name="IQ_ECS_NUM_SHAREHOLDERS_ABS" hidden="1">"c5598"</definedName>
    <definedName name="IQ_ECS_NUM_SHAREHOLDERS_BENEFICIAL_BS_DATE">"c16234"</definedName>
    <definedName name="IQ_ECS_NUM_SHAREHOLDERS_BENEFICIAL_BS_DATE_ABS">"c16235"</definedName>
    <definedName name="IQ_ECS_NUM_SHAREHOLDERS_BENEFICIAL_BS_DATE_OTHER">"c16236"</definedName>
    <definedName name="IQ_ECS_NUM_SHAREHOLDERS_BENEFICIAL_BS_DATE_OTHER_ABS">"c16237"</definedName>
    <definedName name="IQ_ECS_NUM_SHAREHOLDERS_BENEFICIAL_FILING_DATE">"c16230"</definedName>
    <definedName name="IQ_ECS_NUM_SHAREHOLDERS_BENEFICIAL_FILING_DATE_ABS">"c16231"</definedName>
    <definedName name="IQ_ECS_NUM_SHAREHOLDERS_BENEFICIAL_FILING_DATE_OTHER">"c16232"</definedName>
    <definedName name="IQ_ECS_NUM_SHAREHOLDERS_BENEFICIAL_FILING_DATE_OTHER_ABS">"c16233"</definedName>
    <definedName name="IQ_ECS_NUM_SHAREHOLDERS_BS_DATE">"c16238"</definedName>
    <definedName name="IQ_ECS_NUM_SHAREHOLDERS_BS_DATE_ABS">"c16239"</definedName>
    <definedName name="IQ_ECS_NUM_SHAREHOLDERS_BS_DATE_OTHER">"c16240"</definedName>
    <definedName name="IQ_ECS_NUM_SHAREHOLDERS_BS_DATE_OTHER_ABS">"c16241"</definedName>
    <definedName name="IQ_ECS_NUM_SHAREHOLDERS_FILING_DATE">"c5584"</definedName>
    <definedName name="IQ_ECS_NUM_SHAREHOLDERS_FILING_DATE_ABS">"c5598"</definedName>
    <definedName name="IQ_ECS_NUM_SHAREHOLDERS_FILING_DATE_OTHER">"c15615"</definedName>
    <definedName name="IQ_ECS_NUM_SHAREHOLDERS_FILING_DATE_OTHER_ABS">"c15632"</definedName>
    <definedName name="IQ_ECS_NUM_SHAREHOLDERS_OTHER">"c16244"</definedName>
    <definedName name="IQ_ECS_NUM_SHAREHOLDERS_OTHER_ABS">"c16245"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"c15608"</definedName>
    <definedName name="IQ_ECS_PAR_VALUE_CURRENCY_OTHER_ABS">"c15625"</definedName>
    <definedName name="IQ_ECS_PAR_VALUE_OTHER">"c15607"</definedName>
    <definedName name="IQ_ECS_PAR_VALUE_OTHER_ABS">"c15624"</definedName>
    <definedName name="IQ_ECS_PARTICIPATE_FLAG">"c15591"</definedName>
    <definedName name="IQ_ECS_PARTICIPATE_FLAG_ABS">"c15595"</definedName>
    <definedName name="IQ_ECS_PARTICIPATE_FLAG_OTHER">"c15614"</definedName>
    <definedName name="IQ_ECS_PARTICIPATE_FLAG_OTHER_ABS">"c15631"</definedName>
    <definedName name="IQ_ECS_SHARES_OUT_BS_DATE" hidden="1">"c5572"</definedName>
    <definedName name="IQ_ECS_SHARES_OUT_BS_DATE_ABS" hidden="1">"c5586"</definedName>
    <definedName name="IQ_ECS_SHARES_OUT_BS_DATE_OTHER">"c15600"</definedName>
    <definedName name="IQ_ECS_SHARES_OUT_BS_DATE_OTHER_ABS">"c15617"</definedName>
    <definedName name="IQ_ECS_SHARES_OUT_FILING_DATE" hidden="1">"c5573"</definedName>
    <definedName name="IQ_ECS_SHARES_OUT_FILING_DATE_ABS" hidden="1">"c5587"</definedName>
    <definedName name="IQ_ECS_SHARES_OUT_FILING_DATE_OTHER">"c15601"</definedName>
    <definedName name="IQ_ECS_SHARES_OUT_FILING_DATE_OTHER_ABS">"c15618"</definedName>
    <definedName name="IQ_ECS_START_DATE" hidden="1">"c5575"</definedName>
    <definedName name="IQ_ECS_START_DATE_ABS" hidden="1">"c5589"</definedName>
    <definedName name="IQ_ECS_START_DATE_OTHER">"c15605"</definedName>
    <definedName name="IQ_ECS_START_DATE_OTHER_ABS">"c15622"</definedName>
    <definedName name="IQ_ECS_TICKER">"c15594"</definedName>
    <definedName name="IQ_ECS_TICKER_ABS">"c15598"</definedName>
    <definedName name="IQ_ECS_TICKER_OTHER">"c15603"</definedName>
    <definedName name="IQ_ECS_TICKER_OTHER_ABS">"c15620"</definedName>
    <definedName name="IQ_ECS_TRADING_ITEM_CIQID">"c15593"</definedName>
    <definedName name="IQ_ECS_TRADING_ITEM_CIQID_ABS">"c15597"</definedName>
    <definedName name="IQ_ECS_TRADING_ITEM_CIQID_OTHER">"c15602"</definedName>
    <definedName name="IQ_ECS_TRADING_ITEM_CIQID_OTHER_ABS">"c15619"</definedName>
    <definedName name="IQ_ECS_TYPE" hidden="1">"c5574"</definedName>
    <definedName name="IQ_ECS_TYPE_ABS" hidden="1">"c5588"</definedName>
    <definedName name="IQ_ECS_TYPE_OTHER">"c15604"</definedName>
    <definedName name="IQ_ECS_TYPE_OTHER_ABS">"c15621"</definedName>
    <definedName name="IQ_ECS_VOTING" hidden="1">"c5582"</definedName>
    <definedName name="IQ_ECS_VOTING_ABS" hidden="1">"c5596"</definedName>
    <definedName name="IQ_ECS_VOTING_OTHER">"c15612"</definedName>
    <definedName name="IQ_ECS_VOTING_OTHER_ABS">"c15629"</definedName>
    <definedName name="IQ_EFFECT_SPECIAL_CHARGE" hidden="1">"c1595"</definedName>
    <definedName name="IQ_EFFECT_TAX_RATE" hidden="1">"c1899"</definedName>
    <definedName name="IQ_EFFECTIVE_DATE">"c8966"</definedName>
    <definedName name="IQ_EFFICIENCY_RATIO" hidden="1">"c391"</definedName>
    <definedName name="IQ_EFFICIENCY_RATIO_FDIC" hidden="1">"c6736"</definedName>
    <definedName name="IQ_ELIMINATIONS_CONSOL_OFFICES_FOREIGN_FFIEC">"c15395"</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 hidden="1">"c392"</definedName>
    <definedName name="IQ_EMPLOYEES_FFIEC">"c13035"</definedName>
    <definedName name="IQ_EMPLOYEES_UNDER_UNION_CONTRACTS">"c16109"</definedName>
    <definedName name="IQ_ENTERPRISE_VALUE" hidden="1">"c1348"</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"c2213"</definedName>
    <definedName name="IQ_EPS_ACT_OR_EST_CIQ" hidden="1">"c5058"</definedName>
    <definedName name="IQ_EPS_ACT_OR_EST_CIQ_COL">"c11705"</definedName>
    <definedName name="IQ_EPS_ACT_OR_EST_REUT" hidden="1">"c5460"</definedName>
    <definedName name="IQ_EPS_AP">"c8880"</definedName>
    <definedName name="IQ_EPS_AP_ABS">"c8899"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REUT" hidden="1">"c5453"</definedName>
    <definedName name="IQ_EPS_EXCL_GUIDANCE" hidden="1">"c4368"</definedName>
    <definedName name="IQ_EPS_EXCL_GUIDANCE_CIQ">"c4893"</definedName>
    <definedName name="IQ_EPS_EXCL_GUIDANCE_CIQ_COL">"c11540"</definedName>
    <definedName name="IQ_EPS_EXCL_HIGH_GUIDANCE" hidden="1">"c4369"</definedName>
    <definedName name="IQ_EPS_EXCL_HIGH_GUIDANCE_CIQ">"c4894"</definedName>
    <definedName name="IQ_EPS_EXCL_HIGH_GUIDANCE_CIQ_COL">"c11541"</definedName>
    <definedName name="IQ_EPS_EXCL_LOW_GUIDANCE" hidden="1">"c4204"</definedName>
    <definedName name="IQ_EPS_EXCL_LOW_GUIDANCE_CIQ">"c4616"</definedName>
    <definedName name="IQ_EPS_EXCL_LOW_GUIDANCE_CIQ_COL">"c11265"</definedName>
    <definedName name="IQ_EPS_GAAP_GUIDANCE" hidden="1">"c4370"</definedName>
    <definedName name="IQ_EPS_GAAP_GUIDANCE_CIQ">"c4895"</definedName>
    <definedName name="IQ_EPS_GAAP_GUIDANCE_CIQ_COL">"c11542"</definedName>
    <definedName name="IQ_EPS_GAAP_HIGH_GUIDANCE" hidden="1">"c4371"</definedName>
    <definedName name="IQ_EPS_GAAP_HIGH_GUIDANCE_CIQ">"c4896"</definedName>
    <definedName name="IQ_EPS_GAAP_HIGH_GUIDANCE_CIQ_COL">"c11543"</definedName>
    <definedName name="IQ_EPS_GAAP_LOW_GUIDANCE" hidden="1">"c4205"</definedName>
    <definedName name="IQ_EPS_GAAP_LOW_GUIDANCE_CIQ">"c4617"</definedName>
    <definedName name="IQ_EPS_GAAP_LOW_GUIDANCE_CIQ_COL">"c11266"</definedName>
    <definedName name="IQ_EPS_GROWTH_GUIDANCE" hidden="1">"c13495"</definedName>
    <definedName name="IQ_EPS_GROWTH_GUIDANCE_CIQ">"c32283"</definedName>
    <definedName name="IQ_EPS_GROWTH_GUIDANCE_CIQ_COL">"c32286"</definedName>
    <definedName name="IQ_EPS_GROWTH_HIGH_GUIDANCE" hidden="1">"c13496"</definedName>
    <definedName name="IQ_EPS_GROWTH_HIGH_GUIDANCE_CIQ">"c32284"</definedName>
    <definedName name="IQ_EPS_GROWTH_HIGH_GUIDANCE_CIQ_COL">"c32287"</definedName>
    <definedName name="IQ_EPS_GROWTH_LOW_GUIDANCE" hidden="1">"c13497"</definedName>
    <definedName name="IQ_EPS_GROWTH_LOW_GUIDANCE_CIQ">"c32285"</definedName>
    <definedName name="IQ_EPS_GROWTH_LOW_GUIDANCE_CIQ_COL">"c32288"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GUIDANCE_CIQ">"c4897"</definedName>
    <definedName name="IQ_EPS_GW_GUIDANCE_CIQ_COL">"c11544"</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"c4898"</definedName>
    <definedName name="IQ_EPS_GW_HIGH_GUIDANCE_CIQ_COL">"c11545"</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"c4618"</definedName>
    <definedName name="IQ_EPS_GW_LOW_GUIDANCE_CIQ_COL">"c11267"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"c8918"</definedName>
    <definedName name="IQ_EPS_NAME_AP_ABS">"c8937"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"c11548"</definedName>
    <definedName name="IQ_EPS_SBC_EST" hidden="1">"c4375"</definedName>
    <definedName name="IQ_EPS_SBC_EST_CIQ" hidden="1">"c4900"</definedName>
    <definedName name="IQ_EPS_SBC_GUIDANCE">"c4377"</definedName>
    <definedName name="IQ_EPS_SBC_GUIDANCE_CIQ">"c4902"</definedName>
    <definedName name="IQ_EPS_SBC_GUIDANCE_CIQ_COL">"c11549"</definedName>
    <definedName name="IQ_EPS_SBC_GW_ACT_OR_EST" hidden="1">"c4380"</definedName>
    <definedName name="IQ_EPS_SBC_GW_ACT_OR_EST_CIQ" hidden="1">"c4905"</definedName>
    <definedName name="IQ_EPS_SBC_GW_ACT_OR_EST_CIQ_COL">"c11552"</definedName>
    <definedName name="IQ_EPS_SBC_GW_EST" hidden="1">"c4379"</definedName>
    <definedName name="IQ_EPS_SBC_GW_EST_CIQ" hidden="1">"c4904"</definedName>
    <definedName name="IQ_EPS_SBC_GW_GUIDANCE">"c4381"</definedName>
    <definedName name="IQ_EPS_SBC_GW_GUIDANCE_CIQ">"c4906"</definedName>
    <definedName name="IQ_EPS_SBC_GW_GUIDANCE_CIQ_COL">"c11553"</definedName>
    <definedName name="IQ_EPS_SBC_GW_HIGH_EST" hidden="1">"c4382"</definedName>
    <definedName name="IQ_EPS_SBC_GW_HIGH_EST_CIQ" hidden="1">"c4907"</definedName>
    <definedName name="IQ_EPS_SBC_GW_HIGH_GUIDANCE">"c4189"</definedName>
    <definedName name="IQ_EPS_SBC_GW_HIGH_GUIDANCE_CIQ">"c4601"</definedName>
    <definedName name="IQ_EPS_SBC_GW_HIGH_GUIDANCE_CIQ_COL">"c11250"</definedName>
    <definedName name="IQ_EPS_SBC_GW_LOW_EST" hidden="1">"c4383"</definedName>
    <definedName name="IQ_EPS_SBC_GW_LOW_EST_CIQ" hidden="1">"c4908"</definedName>
    <definedName name="IQ_EPS_SBC_GW_LOW_GUIDANCE">"c4229"</definedName>
    <definedName name="IQ_EPS_SBC_GW_LOW_GUIDANCE_CIQ">"c4641"</definedName>
    <definedName name="IQ_EPS_SBC_GW_LOW_GUIDANCE_CIQ_COL">"c11290"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"c4188"</definedName>
    <definedName name="IQ_EPS_SBC_HIGH_GUIDANCE_CIQ">"c4600"</definedName>
    <definedName name="IQ_EPS_SBC_HIGH_GUIDANCE_CIQ_COL">"c11249"</definedName>
    <definedName name="IQ_EPS_SBC_LOW_EST" hidden="1">"c4389"</definedName>
    <definedName name="IQ_EPS_SBC_LOW_EST_CIQ" hidden="1">"c4914"</definedName>
    <definedName name="IQ_EPS_SBC_LOW_GUIDANCE">"c4228"</definedName>
    <definedName name="IQ_EPS_SBC_LOW_GUIDANCE_CIQ">"c4640"</definedName>
    <definedName name="IQ_EPS_SBC_LOW_GUIDANCE_CIQ_COL">"c11289"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QUITY_AFFIL" hidden="1">"c1451"</definedName>
    <definedName name="IQ_EQUITY_AP">"c8887"</definedName>
    <definedName name="IQ_EQUITY_AP_ABS">"c8906"</definedName>
    <definedName name="IQ_EQUITY_ASSETS_TOT_FFIEC">"c13436"</definedName>
    <definedName name="IQ_EQUITY_BEG_EXCL_FFIEC">"c12957"</definedName>
    <definedName name="IQ_EQUITY_BEG_FFIEC">"c12959"</definedName>
    <definedName name="IQ_EQUITY_CAPITAL_ASSETS_FDIC" hidden="1">"c6744"</definedName>
    <definedName name="IQ_EQUITY_CAPITAL_QUARTERLY_AVG_FFIEC">"c13092"</definedName>
    <definedName name="IQ_EQUITY_ENDING_FFIEC">"c12973"</definedName>
    <definedName name="IQ_EQUITY_FDIC" hidden="1">"c6353"</definedName>
    <definedName name="IQ_EQUITY_INDEX_EXPOSURE_FFIEC">"c13060"</definedName>
    <definedName name="IQ_EQUITY_LIST">"c15158"</definedName>
    <definedName name="IQ_EQUITY_METHOD" hidden="1">"c404"</definedName>
    <definedName name="IQ_EQUITY_NAME_AP">"c8925"</definedName>
    <definedName name="IQ_EQUITY_NAME_AP_ABS">"c8944"</definedName>
    <definedName name="IQ_EQUITY_SEC_FAIR_VALUE_AFS_AMORT_COST_FFIEC">"c20505"</definedName>
    <definedName name="IQ_EQUITY_SEC_FAIR_VALUE_AFS_FAIR_VAL_FFIEC">"c20470"</definedName>
    <definedName name="IQ_EQUITY_SEC_FAIR_VALUE_FFIEC">"c12805"</definedName>
    <definedName name="IQ_EQUITY_SEC_INVEST_SECURITIES_FFIEC">"c13463"</definedName>
    <definedName name="IQ_EQUITY_SECURITIES_FDIC" hidden="1">"c6304"</definedName>
    <definedName name="IQ_EQUITY_SECURITIES_QUARTERLY_AVG_FFIEC">"c15474"</definedName>
    <definedName name="IQ_EQUITY_SECURITIES_WITHOUT_FAIR_VALUES_FFIEC">"c12846"</definedName>
    <definedName name="IQ_EQUITY_SECURITY_EXPOSURES_FDIC" hidden="1">"c6664"</definedName>
    <definedName name="IQ_EQUITY_TIER_ONE_CAPITAL">"c15246"</definedName>
    <definedName name="IQ_EQUITY_TIER_ONE_CAPITAL_RATIO">"c15242"</definedName>
    <definedName name="IQ_EQV_OVER_BV" hidden="1">"c1596"</definedName>
    <definedName name="IQ_EQV_OVER_LTM_PRETAX_INC" hidden="1">"c1390"</definedName>
    <definedName name="IQ_ESOP_DEBT" hidden="1">"c1597"</definedName>
    <definedName name="IQ_ESOP_DEBT_GUARANTEED_FFIEC">"c12971"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SH_EPS" hidden="1">"c5637"</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DISTRIBUTABLE_CASH" hidden="1">"c4396"</definedName>
    <definedName name="IQ_EST_ACT_DISTRIBUTABLE_CASH_CIQ" hidden="1">"c4921"</definedName>
    <definedName name="IQ_EST_ACT_DISTRIBUTABLE_CASH_CIQ_COL">"c11568"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"c1666"</definedName>
    <definedName name="IQ_EST_ACT_FFO_ADJ" hidden="1">"c4406"</definedName>
    <definedName name="IQ_EST_ACT_FFO_ADJ_CIQ" hidden="1">"c4931"</definedName>
    <definedName name="IQ_EST_ACT_FFO_CIQ" hidden="1">"c4932"</definedName>
    <definedName name="IQ_EST_ACT_FFO_CIQ_COL">"c11579"</definedName>
    <definedName name="IQ_EST_ACT_FFO_REUT" hidden="1">"c3843"</definedName>
    <definedName name="IQ_EST_ACT_FFO_SHARE" hidden="1">"c1666"</definedName>
    <definedName name="IQ_EST_ACT_FFO_SHARE_CIQ" hidden="1">"c3674"</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ET_DEBT" hidden="1">"c3545"</definedName>
    <definedName name="IQ_EST_ACT_NET_DEBT_CIQ" hidden="1">"c3820"</definedName>
    <definedName name="IQ_EST_ACT_NET_DEBT_REUT" hidden="1">"c5446"</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OPER_INC_REUT" hidden="1">"c5346"</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2YR" hidden="1">"c3589"</definedName>
    <definedName name="IQ_EST_CAPEX_GROWTH_2YR_CIQ" hidden="1">"c4973"</definedName>
    <definedName name="IQ_EST_CAPEX_GROWTH_2YR_REUT" hidden="1">"c5448"</definedName>
    <definedName name="IQ_EST_CAPEX_GROWTH_Q_1YR" hidden="1">"c3590"</definedName>
    <definedName name="IQ_EST_CAPEX_GROWTH_Q_1YR_CIQ" hidden="1">"c4974"</definedName>
    <definedName name="IQ_EST_CAPEX_GROWTH_Q_1YR_REUT" hidden="1">"c5449"</definedName>
    <definedName name="IQ_EST_CAPEX_SEQ_GROWTH_Q" hidden="1">"c3591"</definedName>
    <definedName name="IQ_EST_CAPEX_SEQ_GROWTH_Q_CIQ" hidden="1">"c4975"</definedName>
    <definedName name="IQ_EST_CAPEX_SEQ_GROWTH_Q_REUT" hidden="1">"c5450"</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"c11213"</definedName>
    <definedName name="IQ_EST_CASH_FLOW_SURPRISE_PERCENT" hidden="1">"c4161"</definedName>
    <definedName name="IQ_EST_CASH_FLOW_SURPRISE_PERCENT_CIQ" hidden="1">"c4573"</definedName>
    <definedName name="IQ_EST_CASH_FLOW_SURPRISE_PERCENT_CIQ_COL">"c11222"</definedName>
    <definedName name="IQ_EST_CASH_OPER_DIFF" hidden="1">"c4162"</definedName>
    <definedName name="IQ_EST_CASH_OPER_DIFF_CIQ" hidden="1">"c4574"</definedName>
    <definedName name="IQ_EST_CASH_OPER_DIFF_CIQ_COL">"c11223"</definedName>
    <definedName name="IQ_EST_CASH_OPER_SURPRISE_PERCENT" hidden="1">"c4248"</definedName>
    <definedName name="IQ_EST_CASH_OPER_SURPRISE_PERCENT_CIQ" hidden="1">"c4774"</definedName>
    <definedName name="IQ_EST_CASH_OPER_SURPRISE_PERCENT_CIQ_COL">"c11421"</definedName>
    <definedName name="IQ_EST_CFPS_DIFF" hidden="1">"c1871"</definedName>
    <definedName name="IQ_EST_CFPS_DIFF_CIQ" hidden="1">"c3723"</definedName>
    <definedName name="IQ_EST_CFPS_DIFF_REUT" hidden="1">"c3892"</definedName>
    <definedName name="IQ_EST_CFPS_GROWTH_1YR" hidden="1">"c1774"</definedName>
    <definedName name="IQ_EST_CFPS_GROWTH_1YR_CIQ" hidden="1">"c3709"</definedName>
    <definedName name="IQ_EST_CFPS_GROWTH_1YR_REUT" hidden="1">"c3878"</definedName>
    <definedName name="IQ_EST_CFPS_GROWTH_2YR" hidden="1">"c1775"</definedName>
    <definedName name="IQ_EST_CFPS_GROWTH_2YR_CIQ" hidden="1">"c3710"</definedName>
    <definedName name="IQ_EST_CFPS_GROWTH_2YR_REUT" hidden="1">"c3879"</definedName>
    <definedName name="IQ_EST_CFPS_GROWTH_Q_1YR" hidden="1">"c1776"</definedName>
    <definedName name="IQ_EST_CFPS_GROWTH_Q_1YR_CIQ" hidden="1">"c3711"</definedName>
    <definedName name="IQ_EST_CFPS_GROWTH_Q_1YR_REUT" hidden="1">"c3880"</definedName>
    <definedName name="IQ_EST_CFPS_SEQ_GROWTH_Q" hidden="1">"c1777"</definedName>
    <definedName name="IQ_EST_CFPS_SEQ_GROWTH_Q_CIQ" hidden="1">"c3712"</definedName>
    <definedName name="IQ_EST_CFPS_SEQ_GROWTH_Q_REUT" hidden="1">"c3881"</definedName>
    <definedName name="IQ_EST_CFPS_SURPRISE_PERCENT" hidden="1">"c1872"</definedName>
    <definedName name="IQ_EST_CFPS_SURPRISE_PERCENT_CIQ" hidden="1">"c3724"</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 hidden="1">"c4801"</definedName>
    <definedName name="IQ_EST_DISTRIBUTABLE_CASH_DIFF_CIQ_COL">"c11448"</definedName>
    <definedName name="IQ_EST_DISTRIBUTABLE_CASH_GROWTH_1YR" hidden="1">"c4413"</definedName>
    <definedName name="IQ_EST_DISTRIBUTABLE_CASH_GROWTH_1YR_CIQ" hidden="1">"c4938"</definedName>
    <definedName name="IQ_EST_DISTRIBUTABLE_CASH_GROWTH_1YR_CIQ_COL">"c11585"</definedName>
    <definedName name="IQ_EST_DISTRIBUTABLE_CASH_GROWTH_2YR" hidden="1">"c4414"</definedName>
    <definedName name="IQ_EST_DISTRIBUTABLE_CASH_GROWTH_2YR_CIQ" hidden="1">"c4939"</definedName>
    <definedName name="IQ_EST_DISTRIBUTABLE_CASH_GROWTH_2YR_CIQ_COL">"c11586"</definedName>
    <definedName name="IQ_EST_DISTRIBUTABLE_CASH_GROWTH_Q_1YR" hidden="1">"c4415"</definedName>
    <definedName name="IQ_EST_DISTRIBUTABLE_CASH_GROWTH_Q_1YR_CIQ" hidden="1">"c4940"</definedName>
    <definedName name="IQ_EST_DISTRIBUTABLE_CASH_GROWTH_Q_1YR_CIQ_COL">"c11587"</definedName>
    <definedName name="IQ_EST_DISTRIBUTABLE_CASH_SEQ_GROWTH_Q" hidden="1">"c4416"</definedName>
    <definedName name="IQ_EST_DISTRIBUTABLE_CASH_SEQ_GROWTH_Q_CIQ" hidden="1">"c4941"</definedName>
    <definedName name="IQ_EST_DISTRIBUTABLE_CASH_SEQ_GROWTH_Q_CIQ_COL">"c11588"</definedName>
    <definedName name="IQ_EST_DISTRIBUTABLE_CASH_SHARE_DIFF" hidden="1">"c4284"</definedName>
    <definedName name="IQ_EST_DISTRIBUTABLE_CASH_SHARE_DIFF_CIQ" hidden="1">"c4809"</definedName>
    <definedName name="IQ_EST_DISTRIBUTABLE_CASH_SHARE_DIFF_CIQ_COL">"c11456"</definedName>
    <definedName name="IQ_EST_DISTRIBUTABLE_CASH_SHARE_GROWTH_1YR" hidden="1">"c4417"</definedName>
    <definedName name="IQ_EST_DISTRIBUTABLE_CASH_SHARE_GROWTH_1YR_CIQ" hidden="1">"c4942"</definedName>
    <definedName name="IQ_EST_DISTRIBUTABLE_CASH_SHARE_GROWTH_1YR_CIQ_COL">"c11589"</definedName>
    <definedName name="IQ_EST_DISTRIBUTABLE_CASH_SHARE_GROWTH_2YR" hidden="1">"c4418"</definedName>
    <definedName name="IQ_EST_DISTRIBUTABLE_CASH_SHARE_GROWTH_2YR_CIQ" hidden="1">"c4943"</definedName>
    <definedName name="IQ_EST_DISTRIBUTABLE_CASH_SHARE_GROWTH_2YR_CIQ_COL">"c11590"</definedName>
    <definedName name="IQ_EST_DISTRIBUTABLE_CASH_SHARE_GROWTH_Q_1YR" hidden="1">"c4419"</definedName>
    <definedName name="IQ_EST_DISTRIBUTABLE_CASH_SHARE_GROWTH_Q_1YR_CIQ" hidden="1">"c4944"</definedName>
    <definedName name="IQ_EST_DISTRIBUTABLE_CASH_SHARE_GROWTH_Q_1YR_CIQ_COL">"c11591"</definedName>
    <definedName name="IQ_EST_DISTRIBUTABLE_CASH_SHARE_SEQ_GROWTH_Q" hidden="1">"c4420"</definedName>
    <definedName name="IQ_EST_DISTRIBUTABLE_CASH_SHARE_SEQ_GROWTH_Q_CIQ" hidden="1">"c4945"</definedName>
    <definedName name="IQ_EST_DISTRIBUTABLE_CASH_SHARE_SEQ_GROWTH_Q_CIQ_COL">"c11592"</definedName>
    <definedName name="IQ_EST_DISTRIBUTABLE_CASH_SHARE_SURPRISE_PERCENT" hidden="1">"c4293"</definedName>
    <definedName name="IQ_EST_DISTRIBUTABLE_CASH_SHARE_SURPRISE_PERCENT_CIQ" hidden="1">"c4818"</definedName>
    <definedName name="IQ_EST_DISTRIBUTABLE_CASH_SHARE_SURPRISE_PERCENT_CIQ_COL">"c11465"</definedName>
    <definedName name="IQ_EST_DISTRIBUTABLE_CASH_SURPRISE_PERCENT" hidden="1">"c4295"</definedName>
    <definedName name="IQ_EST_DISTRIBUTABLE_CASH_SURPRISE_PERCENT_CIQ" hidden="1">"c4820"</definedName>
    <definedName name="IQ_EST_DISTRIBUTABLE_CASH_SURPRISE_PERCENT_CIQ_COL">"c11467"</definedName>
    <definedName name="IQ_EST_DPS_DIFF" hidden="1">"c1873"</definedName>
    <definedName name="IQ_EST_DPS_DIFF_CIQ" hidden="1">"c3725"</definedName>
    <definedName name="IQ_EST_DPS_DIFF_REUT" hidden="1">"c3894"</definedName>
    <definedName name="IQ_EST_DPS_GROWTH_1YR" hidden="1">"c1778"</definedName>
    <definedName name="IQ_EST_DPS_GROWTH_1YR_CIQ" hidden="1">"c3713"</definedName>
    <definedName name="IQ_EST_DPS_GROWTH_1YR_REUT" hidden="1">"c3882"</definedName>
    <definedName name="IQ_EST_DPS_GROWTH_2YR" hidden="1">"c1779"</definedName>
    <definedName name="IQ_EST_DPS_GROWTH_2YR_CIQ" hidden="1">"c3714"</definedName>
    <definedName name="IQ_EST_DPS_GROWTH_2YR_REUT" hidden="1">"c3883"</definedName>
    <definedName name="IQ_EST_DPS_GROWTH_Q_1YR" hidden="1">"c1780"</definedName>
    <definedName name="IQ_EST_DPS_GROWTH_Q_1YR_CIQ" hidden="1">"c3715"</definedName>
    <definedName name="IQ_EST_DPS_GROWTH_Q_1YR_REUT" hidden="1">"c3884"</definedName>
    <definedName name="IQ_EST_DPS_SEQ_GROWTH_Q" hidden="1">"c1781"</definedName>
    <definedName name="IQ_EST_DPS_SEQ_GROWTH_Q_CIQ" hidden="1">"c3716"</definedName>
    <definedName name="IQ_EST_DPS_SEQ_GROWTH_Q_REUT" hidden="1">"c3885"</definedName>
    <definedName name="IQ_EST_DPS_SURPRISE_PERCENT" hidden="1">"c1874"</definedName>
    <definedName name="IQ_EST_DPS_SURPRISE_PERCENT_CIQ" hidden="1">"c3726"</definedName>
    <definedName name="IQ_EST_DPS_SURPRISE_PERCENT_REUT" hidden="1">"c3895"</definedName>
    <definedName name="IQ_EST_EBIT_DIFF" hidden="1">"c1875"</definedName>
    <definedName name="IQ_EST_EBIT_DIFF_CIQ" hidden="1">"c4747"</definedName>
    <definedName name="IQ_EST_EBIT_DIFF_REUT" hidden="1">"c5413"</definedName>
    <definedName name="IQ_EST_EBIT_GW_DIFF" hidden="1">"c4304"</definedName>
    <definedName name="IQ_EST_EBIT_GW_DIFF_CIQ" hidden="1">"c4829"</definedName>
    <definedName name="IQ_EST_EBIT_GW_DIFF_CIQ_COL">"c11476"</definedName>
    <definedName name="IQ_EST_EBIT_GW_SURPRISE_PERCENT" hidden="1">"c4313"</definedName>
    <definedName name="IQ_EST_EBIT_GW_SURPRISE_PERCENT_CIQ" hidden="1">"c4838"</definedName>
    <definedName name="IQ_EST_EBIT_GW_SURPRISE_PERCENT_CIQ_COL">"c11485"</definedName>
    <definedName name="IQ_EST_EBIT_SBC_DIFF" hidden="1">"c4314"</definedName>
    <definedName name="IQ_EST_EBIT_SBC_DIFF_CIQ" hidden="1">"c4839"</definedName>
    <definedName name="IQ_EST_EBIT_SBC_DIFF_CIQ_COL">"c11486"</definedName>
    <definedName name="IQ_EST_EBIT_SBC_GW_DIFF" hidden="1">"c4318"</definedName>
    <definedName name="IQ_EST_EBIT_SBC_GW_DIFF_CIQ" hidden="1">"c4843"</definedName>
    <definedName name="IQ_EST_EBIT_SBC_GW_DIFF_CIQ_COL">"c11490"</definedName>
    <definedName name="IQ_EST_EBIT_SBC_GW_SURPRISE_PERCENT" hidden="1">"c4327"</definedName>
    <definedName name="IQ_EST_EBIT_SBC_GW_SURPRISE_PERCENT_CIQ" hidden="1">"c4852"</definedName>
    <definedName name="IQ_EST_EBIT_SBC_GW_SURPRISE_PERCENT_CIQ_COL">"c11499"</definedName>
    <definedName name="IQ_EST_EBIT_SBC_SURPRISE_PERCENT" hidden="1">"c4333"</definedName>
    <definedName name="IQ_EST_EBIT_SBC_SURPRISE_PERCENT_CIQ" hidden="1">"c4858"</definedName>
    <definedName name="IQ_EST_EBIT_SBC_SURPRISE_PERCENT_CIQ_COL">"c11505"</definedName>
    <definedName name="IQ_EST_EBIT_SURPRISE_PERCENT" hidden="1">"c1876"</definedName>
    <definedName name="IQ_EST_EBIT_SURPRISE_PERCENT_CIQ" hidden="1">"c4748"</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DIFF_CIQ" hidden="1">"c4860"</definedName>
    <definedName name="IQ_EST_EBITDA_SBC_DIFF_CIQ_COL">"c11507"</definedName>
    <definedName name="IQ_EST_EBITDA_SBC_SURPRISE_PERCENT" hidden="1">"c4344"</definedName>
    <definedName name="IQ_EST_EBITDA_SBC_SURPRISE_PERCENT_CIQ" hidden="1">"c4869"</definedName>
    <definedName name="IQ_EST_EBITDA_SBC_SURPRISE_PERCENT_CIQ_COL">"c11516"</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DIFF_CIQ" hidden="1">"c4873"</definedName>
    <definedName name="IQ_EST_EBT_SBC_DIFF_CIQ_COL">"c11520"</definedName>
    <definedName name="IQ_EST_EBT_SBC_GW_DIFF" hidden="1">"c4352"</definedName>
    <definedName name="IQ_EST_EBT_SBC_GW_DIFF_CIQ" hidden="1">"c4877"</definedName>
    <definedName name="IQ_EST_EBT_SBC_GW_DIFF_CIQ_COL">"c11524"</definedName>
    <definedName name="IQ_EST_EBT_SBC_GW_SURPRISE_PERCENT" hidden="1">"c4361"</definedName>
    <definedName name="IQ_EST_EBT_SBC_GW_SURPRISE_PERCENT_CIQ" hidden="1">"c4886"</definedName>
    <definedName name="IQ_EST_EBT_SBC_GW_SURPRISE_PERCENT_CIQ_COL">"c11533"</definedName>
    <definedName name="IQ_EST_EBT_SBC_SURPRISE_PERCENT" hidden="1">"c4367"</definedName>
    <definedName name="IQ_EST_EBT_SBC_SURPRISE_PERCENT_CIQ" hidden="1">"c4892"</definedName>
    <definedName name="IQ_EST_EBT_SBC_SURPRISE_PERCENT_CIQ_COL">"c11539"</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 hidden="1">"c4899"</definedName>
    <definedName name="IQ_EST_EPS_SBC_DIFF_CIQ_COL">"c11546"</definedName>
    <definedName name="IQ_EST_EPS_SBC_GW_DIFF" hidden="1">"c4378"</definedName>
    <definedName name="IQ_EST_EPS_SBC_GW_DIFF_CIQ" hidden="1">"c4903"</definedName>
    <definedName name="IQ_EST_EPS_SBC_GW_DIFF_CIQ_COL">"c11550"</definedName>
    <definedName name="IQ_EST_EPS_SBC_GW_SURPRISE_PERCENT" hidden="1">"c4387"</definedName>
    <definedName name="IQ_EST_EPS_SBC_GW_SURPRISE_PERCENT_CIQ" hidden="1">"c4912"</definedName>
    <definedName name="IQ_EST_EPS_SBC_GW_SURPRISE_PERCENT_CIQ_COL">"c11559"</definedName>
    <definedName name="IQ_EST_EPS_SBC_SURPRISE_PERCENT" hidden="1">"c4393"</definedName>
    <definedName name="IQ_EST_EPS_SBC_SURPRISE_PERCENT_CIQ" hidden="1">"c4918"</definedName>
    <definedName name="IQ_EST_EPS_SBC_SURPRISE_PERCENT_CIQ_COL">"c11565"</definedName>
    <definedName name="IQ_EST_EPS_SEQ_GROWTH_Q" hidden="1">"c1764"</definedName>
    <definedName name="IQ_EST_EPS_SEQ_GROWTH_Q_CIQ" hidden="1">"c3690"</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"c12956"</definedName>
    <definedName name="IQ_EST_FFO_ADJ_DIFF" hidden="1">"c4433"</definedName>
    <definedName name="IQ_EST_FFO_ADJ_DIFF_CIQ" hidden="1">"c4958"</definedName>
    <definedName name="IQ_EST_FFO_ADJ_DIFF_CIQ_COL">"c11605"</definedName>
    <definedName name="IQ_EST_FFO_ADJ_GROWTH_1YR" hidden="1">"c4421"</definedName>
    <definedName name="IQ_EST_FFO_ADJ_GROWTH_1YR_CIQ" hidden="1">"c4946"</definedName>
    <definedName name="IQ_EST_FFO_ADJ_GROWTH_1YR_CIQ_COL">"c11593"</definedName>
    <definedName name="IQ_EST_FFO_ADJ_GROWTH_2YR" hidden="1">"c4422"</definedName>
    <definedName name="IQ_EST_FFO_ADJ_GROWTH_2YR_CIQ" hidden="1">"c4947"</definedName>
    <definedName name="IQ_EST_FFO_ADJ_GROWTH_2YR_CIQ_COL">"c11594"</definedName>
    <definedName name="IQ_EST_FFO_ADJ_GROWTH_Q_1YR" hidden="1">"c4423"</definedName>
    <definedName name="IQ_EST_FFO_ADJ_GROWTH_Q_1YR_CIQ" hidden="1">"c4948"</definedName>
    <definedName name="IQ_EST_FFO_ADJ_GROWTH_Q_1YR_CIQ_COL">"c11595"</definedName>
    <definedName name="IQ_EST_FFO_ADJ_SEQ_GROWTH_Q" hidden="1">"c4424"</definedName>
    <definedName name="IQ_EST_FFO_ADJ_SEQ_GROWTH_Q_CIQ" hidden="1">"c4949"</definedName>
    <definedName name="IQ_EST_FFO_ADJ_SEQ_GROWTH_Q_CIQ_COL">"c11596"</definedName>
    <definedName name="IQ_EST_FFO_ADJ_SURPRISE_PERCENT" hidden="1">"c4442"</definedName>
    <definedName name="IQ_EST_FFO_ADJ_SURPRISE_PERCENT_CIQ" hidden="1">"c4967"</definedName>
    <definedName name="IQ_EST_FFO_ADJ_SURPRISE_PERCENT_CIQ_COL">"c11614"</definedName>
    <definedName name="IQ_EST_FFO_DIFF" hidden="1">"c1869"</definedName>
    <definedName name="IQ_EST_FFO_DIFF_CIQ" hidden="1">"c4969"</definedName>
    <definedName name="IQ_EST_FFO_DIFF_CIQ_COL">"c11616"</definedName>
    <definedName name="IQ_EST_FFO_DIFF_REUT" hidden="1">"c3890"</definedName>
    <definedName name="IQ_EST_FFO_DIFF_THOM" hidden="1">"c5186"</definedName>
    <definedName name="IQ_EST_FFO_GROWTH_1YR" hidden="1">"c1770"</definedName>
    <definedName name="IQ_EST_FFO_GROWTH_1YR_CIQ" hidden="1">"c4950"</definedName>
    <definedName name="IQ_EST_FFO_GROWTH_1YR_CIQ_COL">"c11597"</definedName>
    <definedName name="IQ_EST_FFO_GROWTH_1YR_REUT" hidden="1">"c3874"</definedName>
    <definedName name="IQ_EST_FFO_GROWTH_2YR" hidden="1">"c1771"</definedName>
    <definedName name="IQ_EST_FFO_GROWTH_2YR_CIQ" hidden="1">"c4951"</definedName>
    <definedName name="IQ_EST_FFO_GROWTH_2YR_CIQ_COL">"c11598"</definedName>
    <definedName name="IQ_EST_FFO_GROWTH_2YR_REUT" hidden="1">"c3875"</definedName>
    <definedName name="IQ_EST_FFO_GROWTH_Q_1YR" hidden="1">"c1772"</definedName>
    <definedName name="IQ_EST_FFO_GROWTH_Q_1YR_CIQ" hidden="1">"c4952"</definedName>
    <definedName name="IQ_EST_FFO_GROWTH_Q_1YR_CIQ_COL">"c11599"</definedName>
    <definedName name="IQ_EST_FFO_GROWTH_Q_1YR_REUT" hidden="1">"c3876"</definedName>
    <definedName name="IQ_EST_FFO_SEQ_GROWTH_Q" hidden="1">"c1773"</definedName>
    <definedName name="IQ_EST_FFO_SEQ_GROWTH_Q_CIQ" hidden="1">"c4953"</definedName>
    <definedName name="IQ_EST_FFO_SEQ_GROWTH_Q_CIQ_COL">"c11600"</definedName>
    <definedName name="IQ_EST_FFO_SEQ_GROWTH_Q_REUT" hidden="1">"c3877"</definedName>
    <definedName name="IQ_EST_FFO_SHARE_DIFF" hidden="1">"c1869"</definedName>
    <definedName name="IQ_EST_FFO_SHARE_DIFF_CIQ" hidden="1">"c3721"</definedName>
    <definedName name="IQ_EST_FFO_SHARE_DIFF_REUT" hidden="1">"c3890"</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CIQ" hidden="1">"c3722"</definedName>
    <definedName name="IQ_EST_FFO_SHARE_SURPRISE_PERCENT_REUT" hidden="1">"c3891"</definedName>
    <definedName name="IQ_EST_FFO_SURPRISE_PERCENT" hidden="1">"c1870"</definedName>
    <definedName name="IQ_EST_FFO_SURPRISE_PERCENT_CIQ" hidden="1">"c4982"</definedName>
    <definedName name="IQ_EST_FFO_SURPRISE_PERCENT_CIQ_COL">"c11629"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 hidden="1">"c4985"</definedName>
    <definedName name="IQ_EST_MAINT_CAPEX_DIFF_CIQ_COL">"c11632"</definedName>
    <definedName name="IQ_EST_MAINT_CAPEX_GROWTH_1YR" hidden="1">"c4429"</definedName>
    <definedName name="IQ_EST_MAINT_CAPEX_GROWTH_1YR_CIQ" hidden="1">"c4954"</definedName>
    <definedName name="IQ_EST_MAINT_CAPEX_GROWTH_1YR_CIQ_COL">"c11601"</definedName>
    <definedName name="IQ_EST_MAINT_CAPEX_GROWTH_2YR" hidden="1">"c4430"</definedName>
    <definedName name="IQ_EST_MAINT_CAPEX_GROWTH_2YR_CIQ" hidden="1">"c4955"</definedName>
    <definedName name="IQ_EST_MAINT_CAPEX_GROWTH_2YR_CIQ_COL">"c11602"</definedName>
    <definedName name="IQ_EST_MAINT_CAPEX_GROWTH_Q_1YR" hidden="1">"c4431"</definedName>
    <definedName name="IQ_EST_MAINT_CAPEX_GROWTH_Q_1YR_CIQ" hidden="1">"c4956"</definedName>
    <definedName name="IQ_EST_MAINT_CAPEX_GROWTH_Q_1YR_CIQ_COL">"c11603"</definedName>
    <definedName name="IQ_EST_MAINT_CAPEX_SEQ_GROWTH_Q" hidden="1">"c4432"</definedName>
    <definedName name="IQ_EST_MAINT_CAPEX_SEQ_GROWTH_Q_CIQ" hidden="1">"c4957"</definedName>
    <definedName name="IQ_EST_MAINT_CAPEX_SEQ_GROWTH_Q_CIQ_COL">"c11604"</definedName>
    <definedName name="IQ_EST_MAINT_CAPEX_SURPRISE_PERCENT" hidden="1">"c4465"</definedName>
    <definedName name="IQ_EST_MAINT_CAPEX_SURPRISE_PERCENT_CIQ" hidden="1">"c5003"</definedName>
    <definedName name="IQ_EST_MAINT_CAPEX_SURPRISE_PERCENT_CIQ_COL">"c11650"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"c11657"</definedName>
    <definedName name="IQ_EST_NI_SBC_GW_DIFF" hidden="1">"c4476"</definedName>
    <definedName name="IQ_EST_NI_SBC_GW_DIFF_CIQ" hidden="1">"c5014"</definedName>
    <definedName name="IQ_EST_NI_SBC_GW_DIFF_CIQ_COL">"c11661"</definedName>
    <definedName name="IQ_EST_NI_SBC_GW_SURPRISE_PERCENT" hidden="1">"c4485"</definedName>
    <definedName name="IQ_EST_NI_SBC_GW_SURPRISE_PERCENT_CIQ" hidden="1">"c5023"</definedName>
    <definedName name="IQ_EST_NI_SBC_GW_SURPRISE_PERCENT_CIQ_COL">"c11670"</definedName>
    <definedName name="IQ_EST_NI_SBC_SURPRISE_PERCENT" hidden="1">"c4491"</definedName>
    <definedName name="IQ_EST_NI_SBC_SURPRISE_PERCENT_CIQ" hidden="1">"c5029"</definedName>
    <definedName name="IQ_EST_NI_SBC_SURPRISE_PERCENT_CIQ_COL">"c11676"</definedName>
    <definedName name="IQ_EST_NI_SURPRISE_PERCENT" hidden="1">"c1886"</definedName>
    <definedName name="IQ_EST_NI_SURPRISE_PERCENT_CIQ" hidden="1">"c4756"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SURPRISE_PERCENT" hidden="1">"c1878"</definedName>
    <definedName name="IQ_EST_OPER_INC_SURPRISE_PERCENT_CIQ" hidden="1">"c12018"</definedName>
    <definedName name="IQ_EST_OPER_INC_SURPRISE_PERCENT_REUT" hidden="1">"c5416"</definedName>
    <definedName name="IQ_EST_PERIOD_ID">"c13923"</definedName>
    <definedName name="IQ_EST_PRE_TAX_DIFF" hidden="1">"c1879"</definedName>
    <definedName name="IQ_EST_PRE_TAX_DIFF_CIQ" hidden="1">"c4749"</definedName>
    <definedName name="IQ_EST_PRE_TAX_DIFF_REUT" hidden="1">"c5417"</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RECURRING_PROFIT_SHARE_DIFF" hidden="1">"c4505"</definedName>
    <definedName name="IQ_EST_RECURRING_PROFIT_SHARE_DIFF_CIQ" hidden="1">"c5043"</definedName>
    <definedName name="IQ_EST_RECURRING_PROFIT_SHARE_DIFF_CIQ_COL">"c11690"</definedName>
    <definedName name="IQ_EST_RECURRING_PROFIT_SHARE_SURPRISE_PERCENT" hidden="1">"c4515"</definedName>
    <definedName name="IQ_EST_RECURRING_PROFIT_SHARE_SURPRISE_PERCENT_CIQ" hidden="1">"c5053"</definedName>
    <definedName name="IQ_EST_RECURRING_PROFIT_SHARE_SURPRISE_PERCENT_CIQ_COL">"c11700"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"c16064"</definedName>
    <definedName name="IQ_EXP_RETURN_PENSION_DOMESTIC" hidden="1">"c407"</definedName>
    <definedName name="IQ_EXP_RETURN_PENSION_FOREIGN" hidden="1">"c408"</definedName>
    <definedName name="IQ_EXPENSE_CODE_" hidden="1">"alouette"</definedName>
    <definedName name="IQ_EXPENSE_REIMBURSEMENTS">"c16020"</definedName>
    <definedName name="IQ_EXPENSES_AP">"c8875"</definedName>
    <definedName name="IQ_EXPENSES_AP_ABS">"c8894"</definedName>
    <definedName name="IQ_EXPENSES_FIXED_ASSETS_FFIEC">"c13024"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 hidden="1">"c409"</definedName>
    <definedName name="IQ_EXPLORE_DRILL_EXP_TOTAL" hidden="1">"c13850"</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S_APR_FC_UNUSED">"c8401"</definedName>
    <definedName name="IQ_EXPORTS_APR_FC_UNUSED_UNUSED_UNUSED" hidden="1">"c8401"</definedName>
    <definedName name="IQ_EXPORTS_APR_UNUSED">"c7521"</definedName>
    <definedName name="IQ_EXPORTS_APR_UNUSED_UNUSED_UNUSED" hidden="1">"c7521"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"c7741"</definedName>
    <definedName name="IQ_EXPORTS_FC_UNUSED_UNUSED_UNUSED" hidden="1">"c7741"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"c8512"</definedName>
    <definedName name="IQ_EXPORTS_GOODS_REAL_SAAR_APR_FC_UNUSED_UNUSED_UNUSED" hidden="1">"c8512"</definedName>
    <definedName name="IQ_EXPORTS_GOODS_REAL_SAAR_APR_UNUSED">"c7632"</definedName>
    <definedName name="IQ_EXPORTS_GOODS_REAL_SAAR_APR_UNUSED_UNUSED_UNUSED" hidden="1">"c7632"</definedName>
    <definedName name="IQ_EXPORTS_GOODS_REAL_SAAR_FC_UNUSED">"c7852"</definedName>
    <definedName name="IQ_EXPORTS_GOODS_REAL_SAAR_FC_UNUSED_UNUSED_UNUSED" hidden="1">"c7852"</definedName>
    <definedName name="IQ_EXPORTS_GOODS_REAL_SAAR_POP">"c11931"</definedName>
    <definedName name="IQ_EXPORTS_GOODS_REAL_SAAR_POP_FC_UNUSED">"c8072"</definedName>
    <definedName name="IQ_EXPORTS_GOODS_REAL_SAAR_POP_FC_UNUSED_UNUSED_UNUSED" hidden="1">"c8072"</definedName>
    <definedName name="IQ_EXPORTS_GOODS_REAL_SAAR_POP_UNUSED">"c7192"</definedName>
    <definedName name="IQ_EXPORTS_GOODS_REAL_SAAR_POP_UNUSED_UNUSED_UNUSED" hidden="1">"c7192"</definedName>
    <definedName name="IQ_EXPORTS_GOODS_REAL_SAAR_UNUSED">"c6972"</definedName>
    <definedName name="IQ_EXPORTS_GOODS_REAL_SAAR_UNUSED_UNUSED_UNUSED" hidden="1">"c6972"</definedName>
    <definedName name="IQ_EXPORTS_GOODS_REAL_SAAR_YOY">"c11932"</definedName>
    <definedName name="IQ_EXPORTS_GOODS_REAL_SAAR_YOY_FC_UNUSED">"c8292"</definedName>
    <definedName name="IQ_EXPORTS_GOODS_REAL_SAAR_YOY_FC_UNUSED_UNUSED_UNUSED" hidden="1">"c8292"</definedName>
    <definedName name="IQ_EXPORTS_GOODS_REAL_SAAR_YOY_UNUSED">"c7412"</definedName>
    <definedName name="IQ_EXPORTS_GOODS_REAL_SAAR_YOY_UNUSED_UNUSED_UNUSED" hidden="1">"c7412"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"c7961"</definedName>
    <definedName name="IQ_EXPORTS_POP_FC_UNUSED_UNUSED_UNUSED" hidden="1">"c7961"</definedName>
    <definedName name="IQ_EXPORTS_POP_UNUSED">"c7081"</definedName>
    <definedName name="IQ_EXPORTS_POP_UNUSED_UNUSED_UNUSED" hidden="1">"c7081"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"c8516"</definedName>
    <definedName name="IQ_EXPORTS_SERVICES_REAL_SAAR_APR_FC_UNUSED_UNUSED_UNUSED" hidden="1">"c8516"</definedName>
    <definedName name="IQ_EXPORTS_SERVICES_REAL_SAAR_APR_UNUSED">"c7636"</definedName>
    <definedName name="IQ_EXPORTS_SERVICES_REAL_SAAR_APR_UNUSED_UNUSED_UNUSED" hidden="1">"c7636"</definedName>
    <definedName name="IQ_EXPORTS_SERVICES_REAL_SAAR_FC_UNUSED">"c7856"</definedName>
    <definedName name="IQ_EXPORTS_SERVICES_REAL_SAAR_FC_UNUSED_UNUSED_UNUSED" hidden="1">"c7856"</definedName>
    <definedName name="IQ_EXPORTS_SERVICES_REAL_SAAR_POP">"c11935"</definedName>
    <definedName name="IQ_EXPORTS_SERVICES_REAL_SAAR_POP_FC_UNUSED">"c8076"</definedName>
    <definedName name="IQ_EXPORTS_SERVICES_REAL_SAAR_POP_FC_UNUSED_UNUSED_UNUSED" hidden="1">"c8076"</definedName>
    <definedName name="IQ_EXPORTS_SERVICES_REAL_SAAR_POP_UNUSED">"c7196"</definedName>
    <definedName name="IQ_EXPORTS_SERVICES_REAL_SAAR_POP_UNUSED_UNUSED_UNUSED" hidden="1">"c7196"</definedName>
    <definedName name="IQ_EXPORTS_SERVICES_REAL_SAAR_UNUSED">"c6976"</definedName>
    <definedName name="IQ_EXPORTS_SERVICES_REAL_SAAR_UNUSED_UNUSED_UNUSED" hidden="1">"c6976"</definedName>
    <definedName name="IQ_EXPORTS_SERVICES_REAL_SAAR_YOY">"c11936"</definedName>
    <definedName name="IQ_EXPORTS_SERVICES_REAL_SAAR_YOY_FC_UNUSED">"c8296"</definedName>
    <definedName name="IQ_EXPORTS_SERVICES_REAL_SAAR_YOY_FC_UNUSED_UNUSED_UNUSED" hidden="1">"c8296"</definedName>
    <definedName name="IQ_EXPORTS_SERVICES_REAL_SAAR_YOY_UNUSED">"c7416"</definedName>
    <definedName name="IQ_EXPORTS_SERVICES_REAL_SAAR_YOY_UNUSED_UNUSED_UNUSED" hidden="1">"c7416"</definedName>
    <definedName name="IQ_EXPORTS_SERVICES_REAL_YOY">"c7417"</definedName>
    <definedName name="IQ_EXPORTS_SERVICES_REAL_YOY_FC">"c8297"</definedName>
    <definedName name="IQ_EXPORTS_UNUSED">"c6861"</definedName>
    <definedName name="IQ_EXPORTS_UNUSED_UNUSED_UNUSED" hidden="1">"c6861"</definedName>
    <definedName name="IQ_EXPORTS_USD">"c11806"</definedName>
    <definedName name="IQ_EXPORTS_USD_APR">"c11809"</definedName>
    <definedName name="IQ_EXPORTS_USD_POP">"c11807"</definedName>
    <definedName name="IQ_EXPORTS_USD_YOY">"c11808"</definedName>
    <definedName name="IQ_EXPORTS_YOY_FC_UNUSED">"c8181"</definedName>
    <definedName name="IQ_EXPORTS_YOY_FC_UNUSED_UNUSED_UNUSED" hidden="1">"c8181"</definedName>
    <definedName name="IQ_EXPORTS_YOY_UNUSED">"c7301"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"c13369"</definedName>
    <definedName name="IQ_EXTRA_ITEMS" hidden="1">"c1459"</definedName>
    <definedName name="IQ_EXTRA_ITEMS_OTHER_ADJUSTMENTS_FOREIGN_FFIEC">"c15392"</definedName>
    <definedName name="IQ_EXTRAORDINARY_GAINS_FDIC" hidden="1">"c6586"</definedName>
    <definedName name="IQ_EXTRAORDINARY_ITEMS_FFIEC">"c13033"</definedName>
    <definedName name="IQ_FAD">"c8757"</definedName>
    <definedName name="IQ_FAD_PAYOUT_RATIO">"c8872"</definedName>
    <definedName name="IQ_FAIR_VALUE_CHANGE_INCL_EARNINGS" hidden="1">"c13849"</definedName>
    <definedName name="IQ_FAIR_VALUE_DEBT">"c16007"</definedName>
    <definedName name="IQ_FAIR_VALUE_FDIC" hidden="1">"c6427"</definedName>
    <definedName name="IQ_FAIR_VALUE_FIN_INSTRUMENTS_NAV">"c16002"</definedName>
    <definedName name="IQ_FAIR_VALUE_FIN_INSTRUMENTS_NNAV">"c16006"</definedName>
    <definedName name="IQ_FAIR_VALUE_TRADING_PROP">"c16001"</definedName>
    <definedName name="IQ_FARM_LOANS_NET_FDIC" hidden="1">"c6316"</definedName>
    <definedName name="IQ_FARM_LOANS_TOT_LOANS_FFIEC" hidden="1">"c13870"</definedName>
    <definedName name="IQ_FARM_LOANS_TOTAL_LOANS_FOREIGN_FDIC" hidden="1">"c6450"</definedName>
    <definedName name="IQ_FARMLAND_DOM_FFIEC">"c15268"</definedName>
    <definedName name="IQ_FARMLAND_LOANS_FDIC" hidden="1">"c6314"</definedName>
    <definedName name="IQ_FDIC" hidden="1">"c417"</definedName>
    <definedName name="IQ_FDIC_CERT_NUMBER_FFIEC">"c20507"</definedName>
    <definedName name="IQ_FDIC_DEPOSIT_INSURANCE_FFIEC">"c13053"</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_PURCHASED_SEC_SOLD_REPURCHASE_FFIEC">"c15489"</definedName>
    <definedName name="IQ_FED_FUND_SOLD_SEC_PURCHASED_RESELL_FFIEC">"c15488"</definedName>
    <definedName name="IQ_FED_FUNDS_AVAIL">"c2523"</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"c12856"</definedName>
    <definedName name="IQ_FED_FUNDS_PURCHASED_FDIC" hidden="1">"c6343"</definedName>
    <definedName name="IQ_FED_FUNDS_PURCHASED_QUARTERLY_AVG_FFIEC">"c13090"</definedName>
    <definedName name="IQ_FED_FUNDS_SOLD_DOM_FFIEC">"c12806"</definedName>
    <definedName name="IQ_FED_FUNDS_SOLD_FDIC" hidden="1">"c6307"</definedName>
    <definedName name="IQ_FED_FUNDS_SOLD_QUARTERLY_AVG_FFIEC">"c13080"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PURCHASED_RELATED" hidden="1">"c19132"</definedName>
    <definedName name="IQ_FEDFUNDS_SOLD" hidden="1">"c2256"</definedName>
    <definedName name="IQ_FEDFUNDS_SOLD_RELATED" hidden="1">"c19130"</definedName>
    <definedName name="IQ_FEES_COMMISSIONS_BROKERAGE_FFIEC">"c13005"</definedName>
    <definedName name="IQ_FEES_OTHER_INCOME">"c15257"</definedName>
    <definedName name="IQ_FFO" hidden="1">"c1574"</definedName>
    <definedName name="IQ_FFO_ACT_OR_EST" hidden="1">"c4446"</definedName>
    <definedName name="IQ_FFO_ADJ_ACT_OR_EST" hidden="1">"c4435"</definedName>
    <definedName name="IQ_FFO_ADJ_ACT_OR_EST_CIQ" hidden="1">"c4960"</definedName>
    <definedName name="IQ_FFO_ADJ_ACT_OR_EST_CIQ_COL">"c11607"</definedName>
    <definedName name="IQ_FFO_ADJ_EST" hidden="1">"c4434"</definedName>
    <definedName name="IQ_FFO_ADJ_EST_CIQ" hidden="1">"c4959"</definedName>
    <definedName name="IQ_FFO_ADJ_GUIDANCE" hidden="1">"c4436"</definedName>
    <definedName name="IQ_FFO_ADJ_GUIDANCE_CIQ">"c4961"</definedName>
    <definedName name="IQ_FFO_ADJ_GUIDANCE_CIQ_COL">"c11608"</definedName>
    <definedName name="IQ_FFO_ADJ_HIGH_EST" hidden="1">"c4437"</definedName>
    <definedName name="IQ_FFO_ADJ_HIGH_EST_CIQ" hidden="1">"c4962"</definedName>
    <definedName name="IQ_FFO_ADJ_HIGH_GUIDANCE" hidden="1">"c4202"</definedName>
    <definedName name="IQ_FFO_ADJ_HIGH_GUIDANCE_CIQ">"c4614"</definedName>
    <definedName name="IQ_FFO_ADJ_HIGH_GUIDANCE_CIQ_COL">"c11263"</definedName>
    <definedName name="IQ_FFO_ADJ_LOW_EST" hidden="1">"c4438"</definedName>
    <definedName name="IQ_FFO_ADJ_LOW_EST_CIQ" hidden="1">"c4963"</definedName>
    <definedName name="IQ_FFO_ADJ_LOW_GUIDANCE" hidden="1">"c4242"</definedName>
    <definedName name="IQ_FFO_ADJ_LOW_GUIDANCE_CIQ">"c4654"</definedName>
    <definedName name="IQ_FFO_ADJ_LOW_GUIDANCE_CIQ_COL">"c11303"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"c16186"</definedName>
    <definedName name="IQ_FFO_EST" hidden="1">"c418"</definedName>
    <definedName name="IQ_FFO_EST_CIQ" hidden="1">"c4970"</definedName>
    <definedName name="IQ_FFO_EST_CIQ_COL">"c11617"</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"c4968"</definedName>
    <definedName name="IQ_FFO_GUIDANCE_CIQ_COL">"c11615"</definedName>
    <definedName name="IQ_FFO_HIGH_EST" hidden="1">"c419"</definedName>
    <definedName name="IQ_FFO_HIGH_EST_CIQ" hidden="1">"c4977"</definedName>
    <definedName name="IQ_FFO_HIGH_EST_CIQ_COL">"c11624"</definedName>
    <definedName name="IQ_FFO_HIGH_EST_REUT" hidden="1">"c3839"</definedName>
    <definedName name="IQ_FFO_HIGH_EST_THOM" hidden="1">"c4001"</definedName>
    <definedName name="IQ_FFO_HIGH_GUIDANCE" hidden="1">"c4184"</definedName>
    <definedName name="IQ_FFO_HIGH_GUIDANCE_CIQ">"c4596"</definedName>
    <definedName name="IQ_FFO_HIGH_GUIDANCE_CIQ_COL">"c11245"</definedName>
    <definedName name="IQ_FFO_LOW_EST" hidden="1">"c420"</definedName>
    <definedName name="IQ_FFO_LOW_EST_CIQ" hidden="1">"c4978"</definedName>
    <definedName name="IQ_FFO_LOW_EST_CIQ_COL">"c11625"</definedName>
    <definedName name="IQ_FFO_LOW_EST_REUT" hidden="1">"c3840"</definedName>
    <definedName name="IQ_FFO_LOW_EST_THOM" hidden="1">"c4002"</definedName>
    <definedName name="IQ_FFO_LOW_GUIDANCE" hidden="1">"c4224"</definedName>
    <definedName name="IQ_FFO_LOW_GUIDANCE_CIQ">"c4636"</definedName>
    <definedName name="IQ_FFO_LOW_GUIDANCE_CIQ_COL">"c11285"</definedName>
    <definedName name="IQ_FFO_MEDIAN_EST" hidden="1">"c1665"</definedName>
    <definedName name="IQ_FFO_MEDIAN_EST_CIQ" hidden="1">"c4979"</definedName>
    <definedName name="IQ_FFO_MEDIAN_EST_CIQ_COL">"c11626"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"c11627"</definedName>
    <definedName name="IQ_FFO_NUM_EST_REUT" hidden="1">"c3841"</definedName>
    <definedName name="IQ_FFO_NUM_EST_THOM" hidden="1">"c4003"</definedName>
    <definedName name="IQ_FFO_PAYOUT_RATIO" hidden="1">"c3492"</definedName>
    <definedName name="IQ_FFO_PER_SHARE_BASIC">"c8867"</definedName>
    <definedName name="IQ_FFO_PER_SHARE_DILUTED">"c8868"</definedName>
    <definedName name="IQ_FFO_SHARE_ACT_OR_EST" hidden="1">"c4446"</definedName>
    <definedName name="IQ_FFO_SHARE_ACT_OR_EST_CIQ" hidden="1">"c4971"</definedName>
    <definedName name="IQ_FFO_SHARE_ACT_OR_EST_CIQ_COL">"c11618"</definedName>
    <definedName name="IQ_FFO_SHARE_EST" hidden="1">"c418"</definedName>
    <definedName name="IQ_FFO_SHARE_EST_CIQ" hidden="1">"c3668"</definedName>
    <definedName name="IQ_FFO_SHARE_EST_REUT" hidden="1">"c3837"</definedName>
    <definedName name="IQ_FFO_SHARE_GUIDANCE" hidden="1">"c4447"</definedName>
    <definedName name="IQ_FFO_SHARE_GUIDANCE_CIQ">"c4976"</definedName>
    <definedName name="IQ_FFO_SHARE_GUIDANCE_CIQ_COL">"c11623"</definedName>
    <definedName name="IQ_FFO_SHARE_HIGH_EST" hidden="1">"c419"</definedName>
    <definedName name="IQ_FFO_SHARE_HIGH_EST_CIQ" hidden="1">"c3670"</definedName>
    <definedName name="IQ_FFO_SHARE_HIGH_EST_REUT" hidden="1">"c3839"</definedName>
    <definedName name="IQ_FFO_SHARE_HIGH_GUIDANCE" hidden="1">"c4203"</definedName>
    <definedName name="IQ_FFO_SHARE_HIGH_GUIDANCE_CIQ">"c4615"</definedName>
    <definedName name="IQ_FFO_SHARE_HIGH_GUIDANCE_CIQ_COL">"c11264"</definedName>
    <definedName name="IQ_FFO_SHARE_LOW_EST" hidden="1">"c420"</definedName>
    <definedName name="IQ_FFO_SHARE_LOW_EST_CIQ" hidden="1">"c3671"</definedName>
    <definedName name="IQ_FFO_SHARE_LOW_EST_REUT" hidden="1">"c3840"</definedName>
    <definedName name="IQ_FFO_SHARE_LOW_GUIDANCE" hidden="1">"c4243"</definedName>
    <definedName name="IQ_FFO_SHARE_LOW_GUIDANCE_CIQ">"c4655"</definedName>
    <definedName name="IQ_FFO_SHARE_LOW_GUIDANCE_CIQ_COL">"c11304"</definedName>
    <definedName name="IQ_FFO_SHARE_MEDIAN_EST" hidden="1">"c1665"</definedName>
    <definedName name="IQ_FFO_SHARE_MEDIAN_EST_CIQ" hidden="1">"c3669"</definedName>
    <definedName name="IQ_FFO_SHARE_MEDIAN_EST_REUT" hidden="1">"c3838"</definedName>
    <definedName name="IQ_FFO_SHARE_NUM_EST" hidden="1">"c421"</definedName>
    <definedName name="IQ_FFO_SHARE_NUM_EST_CIQ" hidden="1">"c3672"</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CIQ" hidden="1">"c3673"</definedName>
    <definedName name="IQ_FFO_SHARE_STDDEV_EST_REUT" hidden="1">"c3842"</definedName>
    <definedName name="IQ_FFO_SHARES_BASIC">"c16185"</definedName>
    <definedName name="IQ_FFO_SHARES_DILUTED">"c16187"</definedName>
    <definedName name="IQ_FFO_STDDEV_EST" hidden="1">"c422"</definedName>
    <definedName name="IQ_FFO_STDDEV_EST_CIQ" hidden="1">"c4981"</definedName>
    <definedName name="IQ_FFO_STDDEV_EST_CIQ_COL">"c11628"</definedName>
    <definedName name="IQ_FFO_STDDEV_EST_REUT" hidden="1">"c3842"</definedName>
    <definedName name="IQ_FFO_STDDEV_EST_THOM" hidden="1">"c4004"</definedName>
    <definedName name="IQ_FFO_TOTAL_REVENUE">"c16060"</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"c11747"</definedName>
    <definedName name="IQ_FILINGDATE_BS" hidden="1">"c424"</definedName>
    <definedName name="IQ_FILINGDATE_CF" hidden="1">"c425"</definedName>
    <definedName name="IQ_FILINGDATE_IS" hidden="1">"c426"</definedName>
    <definedName name="IQ_FILM_RIGHTS" hidden="1">"c2254"</definedName>
    <definedName name="IQ_FIN_ARCHITECTURE">"c20386"</definedName>
    <definedName name="IQ_FIN_COLLECTION_ID">"c13922"</definedName>
    <definedName name="IQ_FIN_DATA_SOURCE">"c6788"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"c13921"</definedName>
    <definedName name="IQ_FIN_PERIOD_ID">"c13920"</definedName>
    <definedName name="IQ_FINANCIAL_LOC_FOREIGN_GUARANTEES_FFIEC">"c13249"</definedName>
    <definedName name="IQ_FINANCIAL_SERVICING_ASSETS_FAIR_VALUE_TOT_FFIEC">"c13212"</definedName>
    <definedName name="IQ_FINANCIAL_SERVICING_ASSETS_LEVEL_1_FFIEC">"c13220"</definedName>
    <definedName name="IQ_FINANCIAL_SERVICING_ASSETS_LEVEL_2_FFIEC">"c13228"</definedName>
    <definedName name="IQ_FINANCIAL_SERVICING_ASSETS_LEVEL_3_FFIEC">"c13236"</definedName>
    <definedName name="IQ_FINANCIAL_SERVICING_LIAB_FAIR_VALUE_TOT_FFIEC">"c13215"</definedName>
    <definedName name="IQ_FINANCIAL_SERVICING_LIAB_LEVEL_1_FFIEC">"c13223"</definedName>
    <definedName name="IQ_FINANCIAL_SERVICING_LIAB_LEVEL_2_FFIEC">"c13231"</definedName>
    <definedName name="IQ_FINANCIAL_SERVICING_LIAB_LEVEL_3_FFIEC">"c13239"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"c11742"</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"c8964"</definedName>
    <definedName name="IQ_FIXED_ASSET_TURNS" hidden="1">"c445"</definedName>
    <definedName name="IQ_FIXED_INCOME_LIST">"c13504"</definedName>
    <definedName name="IQ_FIXED_INVEST_APR_FC_UNUSED">"c8410"</definedName>
    <definedName name="IQ_FIXED_INVEST_APR_FC_UNUSED_UNUSED_UNUSED" hidden="1">"c8410"</definedName>
    <definedName name="IQ_FIXED_INVEST_APR_UNUSED">"c7530"</definedName>
    <definedName name="IQ_FIXED_INVEST_APR_UNUSED_UNUSED_UNUSED" hidden="1">"c7530"</definedName>
    <definedName name="IQ_FIXED_INVEST_FC_UNUSED">"c7750"</definedName>
    <definedName name="IQ_FIXED_INVEST_FC_UNUSED_UNUSED_UNUSED" hidden="1">"c7750"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"c7970"</definedName>
    <definedName name="IQ_FIXED_INVEST_POP_FC_UNUSED_UNUSED_UNUSED" hidden="1">"c7970"</definedName>
    <definedName name="IQ_FIXED_INVEST_POP_UNUSED">"c7090"</definedName>
    <definedName name="IQ_FIXED_INVEST_POP_UNUSED_UNUSED_UNUSED" hidden="1">"c7090"</definedName>
    <definedName name="IQ_FIXED_INVEST_REAL_APR_FC_UNUSED">"c8518"</definedName>
    <definedName name="IQ_FIXED_INVEST_REAL_APR_FC_UNUSED_UNUSED_UNUSED" hidden="1">"c8518"</definedName>
    <definedName name="IQ_FIXED_INVEST_REAL_APR_UNUSED">"c7638"</definedName>
    <definedName name="IQ_FIXED_INVEST_REAL_APR_UNUSED_UNUSED_UNUSED" hidden="1">"c7638"</definedName>
    <definedName name="IQ_FIXED_INVEST_REAL_FC_UNUSED">"c7858"</definedName>
    <definedName name="IQ_FIXED_INVEST_REAL_FC_UNUSED_UNUSED_UNUSED" hidden="1">"c7858"</definedName>
    <definedName name="IQ_FIXED_INVEST_REAL_POP_FC_UNUSED">"c8078"</definedName>
    <definedName name="IQ_FIXED_INVEST_REAL_POP_FC_UNUSED_UNUSED_UNUSED" hidden="1">"c8078"</definedName>
    <definedName name="IQ_FIXED_INVEST_REAL_POP_UNUSED">"c7198"</definedName>
    <definedName name="IQ_FIXED_INVEST_REAL_POP_UNUSED_UNUSED_UNUSED" hidden="1">"c7198"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"c6978"</definedName>
    <definedName name="IQ_FIXED_INVEST_REAL_UNUSED_UNUSED_UNUSED" hidden="1">"c6978"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"c8298"</definedName>
    <definedName name="IQ_FIXED_INVEST_REAL_YOY_FC_UNUSED_UNUSED_UNUSED" hidden="1">"c8298"</definedName>
    <definedName name="IQ_FIXED_INVEST_REAL_YOY_UNUSED">"c7418"</definedName>
    <definedName name="IQ_FIXED_INVEST_REAL_YOY_UNUSED_UNUSED_UNUSED" hidden="1">"c7418"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"c6870"</definedName>
    <definedName name="IQ_FIXED_INVEST_UNUSED_UNUSED_UNUSED" hidden="1">"c6870"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"c8190"</definedName>
    <definedName name="IQ_FIXED_INVEST_YOY_FC_UNUSED_UNUSED_UNUSED" hidden="1">"c8190"</definedName>
    <definedName name="IQ_FIXED_INVEST_YOY_UNUSED">"c7310"</definedName>
    <definedName name="IQ_FIXED_INVEST_YOY_UNUSED_UNUSED_UNUSED" hidden="1">"c7310"</definedName>
    <definedName name="IQ_FLOAT">"c17421"</definedName>
    <definedName name="IQ_FLOAT_PERCENT" hidden="1">"c1575"</definedName>
    <definedName name="IQ_FNMA_FHLMC_FDIC" hidden="1">"c6397"</definedName>
    <definedName name="IQ_FNMA_FHLMC_GNMA_FDIC" hidden="1">"c6399"</definedName>
    <definedName name="IQ_FORECLOSED_PROP_GNMA_LOANS_FFIEC">"c15272"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"c13269"</definedName>
    <definedName name="IQ_FOREIGN_BANKS_DUE_90_FFIEC">"c13295"</definedName>
    <definedName name="IQ_FOREIGN_BANKS_LOAN_CHARG_OFFS_FDIC" hidden="1">"c6645"</definedName>
    <definedName name="IQ_FOREIGN_BANKS_NET_CHARGE_OFFS_FDIC" hidden="1">"c6647"</definedName>
    <definedName name="IQ_FOREIGN_BANKS_NON_ACCRUAL_FFIEC">"c13321"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"c13445"</definedName>
    <definedName name="IQ_FOREIGN_DEPOSITS_NONTRANSACTION_ACCOUNTS_FDIC" hidden="1">"c6549"</definedName>
    <definedName name="IQ_FOREIGN_DEPOSITS_TOT_FFIEC">"c13486"</definedName>
    <definedName name="IQ_FOREIGN_DEPOSITS_TOTAL_DEPOSITS">"c15719"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"c12892"</definedName>
    <definedName name="IQ_FOREIGN_LOANS" hidden="1">"c448"</definedName>
    <definedName name="IQ_FOREIGN_LOANS_LEASES_FOREIGN_FFIEC">"c13478"</definedName>
    <definedName name="IQ_FOREIGN_LOANS_TOTAL_LOANS">"c15714"</definedName>
    <definedName name="IQ_FOUNDATION_OVER_TOTAL" hidden="1">"c13769"</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"c15305"</definedName>
    <definedName name="IQ_FULLY_INSURED_DEPOSITS_FDIC" hidden="1">"c6487"</definedName>
    <definedName name="IQ_FUND_ANALYSIS">"c19198"</definedName>
    <definedName name="IQ_FUND_AUTHORIZED_SALE">"c19199"</definedName>
    <definedName name="IQ_FUND_BENCHMARK">"c19200"</definedName>
    <definedName name="IQ_FUND_BENCHMARK_ID">"c19201"</definedName>
    <definedName name="IQ_FUND_DISCOUNT_OR_PREMIUM">"c19242"</definedName>
    <definedName name="IQ_FUND_FEE_INC_NON_INT_INC_FFIEC">"c13493"</definedName>
    <definedName name="IQ_FUND_GEOGRAPHIC_MANDATE">"c19195"</definedName>
    <definedName name="IQ_FUND_MARKET_CAP_EMPHASIS">"c19197"</definedName>
    <definedName name="IQ_FUND_NAV">"c15225"</definedName>
    <definedName name="IQ_FUND_PRIMARY_ADVISOR" hidden="1">"c19091"</definedName>
    <definedName name="IQ_FUND_SECTOR_EMPHASIS">"c19196"</definedName>
    <definedName name="IQ_FUND_VEHICLE_TYPE">"c19194"</definedName>
    <definedName name="IQ_FUNDING_DEPENDENCE_FFIEC">"c13336"</definedName>
    <definedName name="IQ_FUNDING_DEPENDENCE_ST_FFIEC">"c13337"</definedName>
    <definedName name="IQ_FUNDS_PURCHASED_ASSETS_TOT_FFIEC">"c13446"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"c13125"</definedName>
    <definedName name="IQ_FX_CONTRACTS_SPOT_FDIC" hidden="1">"c6356"</definedName>
    <definedName name="IQ_FX_EXPOSURE_FFIEC">"c13059"</definedName>
    <definedName name="IQ_FY">1000</definedName>
    <definedName name="IQ_FY_DATE" hidden="1">"IQ_FY_DATE"</definedName>
    <definedName name="IQ_GA_EXP" hidden="1">"c2241"</definedName>
    <definedName name="IQ_GAAP_BS">"c6789"</definedName>
    <definedName name="IQ_GAAP_CF">"c6790"</definedName>
    <definedName name="IQ_GAAP_COMBINED_RATIO">"c2781"</definedName>
    <definedName name="IQ_GAAP_COMBINED_RATIO_EXCL_CL">"c2782"</definedName>
    <definedName name="IQ_GAAP_EST_CIQ" hidden="1">"c13924"</definedName>
    <definedName name="IQ_GAAP_EXPENSE_RATIO">"c2780"</definedName>
    <definedName name="IQ_GAAP_IS" hidden="1">"c6194"</definedName>
    <definedName name="IQ_GAAP_LOSS">"c2779"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"c13066"</definedName>
    <definedName name="IQ_GAIN_CREDIT_DERIVATIVES_NON_TRADING_FFIEC">"c13067"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"c15384"</definedName>
    <definedName name="IQ_GAIN_SALE_ASSETS" hidden="1">"c1377"</definedName>
    <definedName name="IQ_GAIN_SALE_LOANS_FDIC" hidden="1">"c6673"</definedName>
    <definedName name="IQ_GAIN_SALE_RE_FDIC" hidden="1">"c6674"</definedName>
    <definedName name="IQ_GAINS_AFS_AVG_ASSETS_FFIEC">"c13364"</definedName>
    <definedName name="IQ_GAINS_ASSETS_TOT_FFIEC">"c13073"</definedName>
    <definedName name="IQ_GAINS_AVAIL_SALE_EQUITY_SEC_T2_FFIEC">"c13147"</definedName>
    <definedName name="IQ_GAINS_AVAIL_SALE_SEC_T1_FFIEC">"c13131"</definedName>
    <definedName name="IQ_GAINS_CASH_FLOW_HEDGES_T1_FFIEC">"c13133"</definedName>
    <definedName name="IQ_GAINS_HTM_AVG_ASSETS_FFIEC">"c13363"</definedName>
    <definedName name="IQ_GAINS_INSTRUMENT_SPECIFIC_CREDIT_RISK_LIAB_FFIEC">"c13076"</definedName>
    <definedName name="IQ_GAINS_INSTRUMENT_SPECIFIC_RISK_FFIEC">"c13074"</definedName>
    <definedName name="IQ_GAINS_INSURANCE_ACTIVITIES_FFIEC">"c13072"</definedName>
    <definedName name="IQ_GAINS_LIABILITIES_FFIEC">"c13075"</definedName>
    <definedName name="IQ_GAINS_SALE_ASSETS_FDIC" hidden="1">"c6675"</definedName>
    <definedName name="IQ_GAINS_SALE_LOANS_LEASES_FFIEC">"c13013"</definedName>
    <definedName name="IQ_GAINS_SALE_OTHER_ASSETS_FFIEC">"c13015"</definedName>
    <definedName name="IQ_GAINS_SALE_OTHER_RE_OWNED_FFIEC">"c13014"</definedName>
    <definedName name="IQ_GAINS_SECURITIZATION_OPERATING_INC_FFIEC">"c13391"</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NERAL_ALLOWANCE">"c15248"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 hidden="1">"c6398"</definedName>
    <definedName name="IQ_GOODWILL_FDIC" hidden="1">"c6334"</definedName>
    <definedName name="IQ_GOODWILL_FFIEC">"c12836"</definedName>
    <definedName name="IQ_GOODWILL_IMPAIRMENT_FDIC" hidden="1">"c6678"</definedName>
    <definedName name="IQ_GOODWILL_IMPAIRMENT_FFIEC">"c13025"</definedName>
    <definedName name="IQ_GOODWILL_INTAN_FDIC" hidden="1">"c6333"</definedName>
    <definedName name="IQ_GOODWILL_NET" hidden="1">"c1380"</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CEIPTS">"c6877"</definedName>
    <definedName name="IQ_GOVT_RECEIPTS_APR">"c7537"</definedName>
    <definedName name="IQ_GOVT_RECEIPTS_APR_FC">"c8417"</definedName>
    <definedName name="IQ_GOVT_RECEIPTS_FC">"c7757"</definedName>
    <definedName name="IQ_GOVT_RECEIPTS_POP">"c7097"</definedName>
    <definedName name="IQ_GOVT_RECEIPTS_POP_FC">"c7977"</definedName>
    <definedName name="IQ_GOVT_RECEIPTS_YOY">"c7317"</definedName>
    <definedName name="IQ_GOVT_RECEIPTS_YOY_FC">"c8197"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"c15776"</definedName>
    <definedName name="IQ_GROSS_ADD_BBAND">"c15779"</definedName>
    <definedName name="IQ_GROSS_ADD_DIG">"c15777"</definedName>
    <definedName name="IQ_GROSS_ADD_PHONE">"c15780"</definedName>
    <definedName name="IQ_GROSS_ADD_POSTPAID_WIRELESS">"c15750"</definedName>
    <definedName name="IQ_GROSS_ADD_PREPAID_WIRELESS">"c15751"</definedName>
    <definedName name="IQ_GROSS_ADD_RESELL_WHOLESALE_WIRELESS">"c15752"</definedName>
    <definedName name="IQ_GROSS_ADD_RGU">"c15781"</definedName>
    <definedName name="IQ_GROSS_ADD_SATELLITE">"c15778"</definedName>
    <definedName name="IQ_GROSS_ADD_TOTAL_WIRELESS">"c15753"</definedName>
    <definedName name="IQ_GROSS_AH_EARNED" hidden="1">"c2742"</definedName>
    <definedName name="IQ_GROSS_CLAIM_ADJ_EXP_RESERVE_BOP">"c15874"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"c15871"</definedName>
    <definedName name="IQ_GROSS_LOSSES_AVG_LOANS_FFIEC">"c13475"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EMIUMS_WRITTEN_AVG_ASSETS">"c15893"</definedName>
    <definedName name="IQ_GROSS_PREMIUMS_WRITTEN_AVG_EQUITY">"c15892"</definedName>
    <definedName name="IQ_GROSS_PREMIUMS_WRITTEN_AVG_STATUTORY_SURPLUS">"c15894"</definedName>
    <definedName name="IQ_GROSS_PROFIT" hidden="1">"c1378"</definedName>
    <definedName name="IQ_GROSS_SPRD">"c2155"</definedName>
    <definedName name="IQ_GROSS_WRITTEN" hidden="1">"c2726"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VKEY">"c15590"</definedName>
    <definedName name="IQ_GVKEY_OTHER">"c15633"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"c9982"</definedName>
    <definedName name="IQ_HC_ASO_MEMBERSHIP">"c9985"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"c9978"</definedName>
    <definedName name="IQ_HC_CLAIMS_RESERVES">"c9989"</definedName>
    <definedName name="IQ_HC_DAYS_REV_OUT" hidden="1">"c5993"</definedName>
    <definedName name="IQ_HC_DISCHARGES">"c9976"</definedName>
    <definedName name="IQ_HC_EQUIV_ADMISSIONS_GROWTH" hidden="1">"c5998"</definedName>
    <definedName name="IQ_HC_EQUIVALENT_ADMISSIONS" hidden="1">"c5958"</definedName>
    <definedName name="IQ_HC_EQUIVALENT_ADMISSIONS_SF" hidden="1">"c6007"</definedName>
    <definedName name="IQ_HC_EQUIVALENT_PATIENT_DAYS">"c9980"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"c9979"</definedName>
    <definedName name="IQ_HC_REV_PER_DISCHARGE">"c9990"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"c9981"</definedName>
    <definedName name="IQ_HC_RISK_MEMBERSHIP">"c9984"</definedName>
    <definedName name="IQ_HC_SALARIES_PCT_REV" hidden="1">"c5970"</definedName>
    <definedName name="IQ_HC_SGA_MARGIN">"c9988"</definedName>
    <definedName name="IQ_HC_SUPPLIES_PCT_REV" hidden="1">"c5971"</definedName>
    <definedName name="IQ_HC_TOTAL_COVERED_LIVES">"c9983"</definedName>
    <definedName name="IQ_HC_TOTAL_MEMBERSHIP">"c9986"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_EXP_DIRECT_OPERATING_EXP">"c15981"</definedName>
    <definedName name="IQ_HG_CASINO_GROSS_PROFIT">"c15974"</definedName>
    <definedName name="IQ_HG_CASINO_MARGIN">"c15976"</definedName>
    <definedName name="IQ_HG_CASINO_OPERATING_MARGIN">"c15977"</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CONFERENCE_SPACE">"c15971"</definedName>
    <definedName name="IQ_HG_EXP_CASINO">"c8733"</definedName>
    <definedName name="IQ_HG_EXP_DEVELOPMENT">"c8738"</definedName>
    <definedName name="IQ_HG_EXP_DIRECT_CASINO_GAMING">"c15994"</definedName>
    <definedName name="IQ_HG_EXP_ENTERTAINMENT">"c8736"</definedName>
    <definedName name="IQ_HG_EXP_FOOD_BEV">"c8734"</definedName>
    <definedName name="IQ_HG_EXP_FRANCHISE_MANAGEMENT">"c8744"</definedName>
    <definedName name="IQ_HG_EXP_OTHER_DIRECT_HOTEL_MOTEL">"c15995"</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BEV_EXP_DIRECT_OPERATING_EXP">"c15980"</definedName>
    <definedName name="IQ_HG_FOOD_BEV_REV_TOTAL_REV">"c15983"</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NUMBER_SUITES">"c15970"</definedName>
    <definedName name="IQ_HG_NUMBER_TABLES_AVG">"c15973"</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PROMO_ALLOW_GROSS_OPERATING_REV">"c15979"</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GROSS_OPERATING">"c15993"</definedName>
    <definedName name="IQ_HG_REV_INCENTIVE_MANAGEMENT_FEES">"c8727"</definedName>
    <definedName name="IQ_HG_REV_MANAGEMENT_FEES">"c8718"</definedName>
    <definedName name="IQ_HG_REV_OTHER_CASINO">"c15992"</definedName>
    <definedName name="IQ_HG_REV_OTHER_HOTEL_MOTEL" hidden="1">"c8731"</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SLOT_MACHINE">"c15990"</definedName>
    <definedName name="IQ_HG_REV_TABLE">"c15991"</definedName>
    <definedName name="IQ_HG_REV_THEATRE_CONCESSION">"c8720"</definedName>
    <definedName name="IQ_HG_REV_TOTAL_CASINO_GAMING" hidden="1">"c8723"</definedName>
    <definedName name="IQ_HG_REV_TOTAL_HOTEL_MOTEL" hidden="1">"c8732"</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EXP_DIRECT_OPERATING_EXP">"c15982"</definedName>
    <definedName name="IQ_HG_ROOM_GROSS_PROFIT">"c15975"</definedName>
    <definedName name="IQ_HG_ROOM_MARGIN">"c15978"</definedName>
    <definedName name="IQ_HG_ROOM_PROM_COSTS">"c8745"</definedName>
    <definedName name="IQ_HG_ROOM_REV_TOTAL_REV">"c15984"</definedName>
    <definedName name="IQ_HG_ROOMS_BEG">"c8600"</definedName>
    <definedName name="IQ_HG_SAME_PROPERTIES_CASINO_REV_CHANGE">"c15987"</definedName>
    <definedName name="IQ_HG_SAME_PROPERTIES_FOOD_BEV_REV_CHANGE">"c15989"</definedName>
    <definedName name="IQ_HG_SAME_PROPERTIES_ROOM_REV_CHANGE">"c15988"</definedName>
    <definedName name="IQ_HG_SAME_PROPERTIES_SLOT_MACHINE_REV_CHANGE">"c15985"</definedName>
    <definedName name="IQ_HG_SAME_PROPERTIES_TABLE_REV_CHANGE">"c15986"</definedName>
    <definedName name="IQ_HG_SLOT_MACHINES_AVG">"c15972"</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"c16124"</definedName>
    <definedName name="IQ_HG_TABLE_GAMES_MANAGED">"c16125"</definedName>
    <definedName name="IQ_HG_TABLE_GAMES_OWNED">"c16123"</definedName>
    <definedName name="IQ_HG_TABLE_GAMES_TOTAL">"c16126"</definedName>
    <definedName name="IQ_HG_TABLES_JV">"c8643"</definedName>
    <definedName name="IQ_HG_TABLES_MANAGED">"c8644"</definedName>
    <definedName name="IQ_HG_TABLES_OWNED">"c8642"</definedName>
    <definedName name="IQ_HG_TABL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LOW_CLOSEPRICE_DATE">"c1204"</definedName>
    <definedName name="IQ_HIGH_SULFUR_CONTENT_RESERVES_COAL">"c15928"</definedName>
    <definedName name="IQ_HIGH_SULFURE_RESERVES_TO_TOTAL_RESERVES_COAL">"c15963"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"c19235"</definedName>
    <definedName name="IQ_HOLDINGS_AFRICA_MIDEAST_VALUE">"c19234"</definedName>
    <definedName name="IQ_HOLDINGS_ASIA_PERCENT">"c19233"</definedName>
    <definedName name="IQ_HOLDINGS_ASIA_VALUE">"c19232"</definedName>
    <definedName name="IQ_HOLDINGS_CONSUMER_DISCRETIONARY_PERCENT">"c19213"</definedName>
    <definedName name="IQ_HOLDINGS_CONSUMER_DISCRETIONARY_VALUE">"c19212"</definedName>
    <definedName name="IQ_HOLDINGS_CONSUMER_STAPLES_PERCENT">"c19219"</definedName>
    <definedName name="IQ_HOLDINGS_CONSUMER_STAPLES_VALUE">"c19218"</definedName>
    <definedName name="IQ_HOLDINGS_ENERGY_PERCENT">"c19215"</definedName>
    <definedName name="IQ_HOLDINGS_ENERGY_VALUE">"c19214"</definedName>
    <definedName name="IQ_HOLDINGS_EUROPE_PERCENT">"c19229"</definedName>
    <definedName name="IQ_HOLDINGS_EUROPE_VALUE">"c19228"</definedName>
    <definedName name="IQ_HOLDINGS_FINANCIALS_PERCENT">"c19209"</definedName>
    <definedName name="IQ_HOLDINGS_FINANCIALS_VALUE">"c19208"</definedName>
    <definedName name="IQ_HOLDINGS_HEALTHCARE_PERCENT">"c19211"</definedName>
    <definedName name="IQ_HOLDINGS_HEALTHCARE_VALUE">"c19210"</definedName>
    <definedName name="IQ_HOLDINGS_INDUSTRIALS_PERCENT">"c19217"</definedName>
    <definedName name="IQ_HOLDINGS_INDUSTRIALS_VALUE">"c19216"</definedName>
    <definedName name="IQ_HOLDINGS_IT_PERCENT">"c19207"</definedName>
    <definedName name="IQ_HOLDINGS_IT_VALUE">"c19206"</definedName>
    <definedName name="IQ_HOLDINGS_LATIN_CARIBBEAN_PERCENT">"c19231"</definedName>
    <definedName name="IQ_HOLDINGS_LATIN_CARIBBEAN_VALUE">"c19230"</definedName>
    <definedName name="IQ_HOLDINGS_MATERIALS_PERCENT">"c19223"</definedName>
    <definedName name="IQ_HOLDINGS_MATERIALS_VALUE">"c19222"</definedName>
    <definedName name="IQ_HOLDINGS_TELECOMM_PERCENT">"c19221"</definedName>
    <definedName name="IQ_HOLDINGS_TELECOMM_VALUE">"c19220"</definedName>
    <definedName name="IQ_HOLDINGS_US_CANADA_PERCENT">"c19227"</definedName>
    <definedName name="IQ_HOLDINGS_US_CANADA_VALUE">"c19226"</definedName>
    <definedName name="IQ_HOLDINGS_UTILITIES_PERCENT">"c19225"</definedName>
    <definedName name="IQ_HOLDINGS_UTILITIES_VALUE">"c19224"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"c16192"</definedName>
    <definedName name="IQ_HOME_CANCELLATION_RATE_INCL_JV">"c16194"</definedName>
    <definedName name="IQ_HOME_CANCELLATION_RATE_JV">"c16193"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"c15813"</definedName>
    <definedName name="IQ_HOMEBUILDING_INV_TURN">"c15819"</definedName>
    <definedName name="IQ_HOMEBUILDING_TURN">"c15820"</definedName>
    <definedName name="IQ_HOMEOWNERS_WRITTEN" hidden="1">"c546"</definedName>
    <definedName name="IQ_HOTEL_OPERATING_EXPENSE">"c16042"</definedName>
    <definedName name="IQ_HOTEL_OPERATING_REVENUE">"c16026"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"c8422"</definedName>
    <definedName name="IQ_HOUSING_COMPLETIONS_SINGLE_FAM_APR_FC_UNUSED_UNUSED_UNUSED" hidden="1">"c8422"</definedName>
    <definedName name="IQ_HOUSING_COMPLETIONS_SINGLE_FAM_APR_UNUSED">"c7542"</definedName>
    <definedName name="IQ_HOUSING_COMPLETIONS_SINGLE_FAM_APR_UNUSED_UNUSED_UNUSED" hidden="1">"c7542"</definedName>
    <definedName name="IQ_HOUSING_COMPLETIONS_SINGLE_FAM_FC_UNUSED">"c7762"</definedName>
    <definedName name="IQ_HOUSING_COMPLETIONS_SINGLE_FAM_FC_UNUSED_UNUSED_UNUSED" hidden="1">"c7762"</definedName>
    <definedName name="IQ_HOUSING_COMPLETIONS_SINGLE_FAM_POP_FC_UNUSED">"c7982"</definedName>
    <definedName name="IQ_HOUSING_COMPLETIONS_SINGLE_FAM_POP_FC_UNUSED_UNUSED_UNUSED" hidden="1">"c7982"</definedName>
    <definedName name="IQ_HOUSING_COMPLETIONS_SINGLE_FAM_POP_UNUSED">"c7102"</definedName>
    <definedName name="IQ_HOUSING_COMPLETIONS_SINGLE_FAM_POP_UNUSED_UNUSED_UNUSED" hidden="1">"c7102"</definedName>
    <definedName name="IQ_HOUSING_COMPLETIONS_SINGLE_FAM_UNUSED">"c6882"</definedName>
    <definedName name="IQ_HOUSING_COMPLETIONS_SINGLE_FAM_UNUSED_UNUSED_UNUSED" hidden="1">"c6882"</definedName>
    <definedName name="IQ_HOUSING_COMPLETIONS_SINGLE_FAM_YOY_FC_UNUSED">"c8202"</definedName>
    <definedName name="IQ_HOUSING_COMPLETIONS_SINGLE_FAM_YOY_FC_UNUSED_UNUSED_UNUSED" hidden="1">"c8202"</definedName>
    <definedName name="IQ_HOUSING_COMPLETIONS_SINGLE_FAM_YOY_UNUSED">"c7322"</definedName>
    <definedName name="IQ_HOUSING_COMPLETIONS_SINGLE_FAM_YOY_UNUSED_UNUSED_UNUSED" hidden="1">"c7322"</definedName>
    <definedName name="IQ_HOUSING_COMPLETIONS_YOY">"c7321"</definedName>
    <definedName name="IQ_HOUSING_COMPLETIONS_YOY_FC">"c8201"</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HTM_INVEST_SECURITIES_FFIEC">"c13455"</definedName>
    <definedName name="IQ_HTM_SECURITIES_TIER_1_FFIEC">"c13342"</definedName>
    <definedName name="IQ_HYBRID_CAPITAL">"c15245"</definedName>
    <definedName name="IQ_HYBRID_STRUCTURED_PRODUCTS_AFS_AMORT_COST_FFIEC">"c20502"</definedName>
    <definedName name="IQ_HYBRID_STRUCTURED_PRODUCTS_AFS_FAIR_VAL_FFIEC">"c20467"</definedName>
    <definedName name="IQ_HYBRID_STRUCTURED_PRODUCTS_AVAIL_SALE_FFIEC">"c15265"</definedName>
    <definedName name="IQ_HYBRID_STRUCTURED_PRODUCTS_FFIEC">"c15262"</definedName>
    <definedName name="IQ_HYBRID_STRUCTURED_PRODUCTS_HTM_AMORT_COST_FFIEC">"c20450"</definedName>
    <definedName name="IQ_HYBRID_STRUCTURED_PRODUCTS_HTM_FAIR_VAL_FFIEC">"c20485"</definedName>
    <definedName name="IQ_IB_ADVISORY_UNDERWRITING_FEES_FOREIGN_FFIEC">"c15378"</definedName>
    <definedName name="IQ_IBF_COMM_INDUST_LOANS_FFIEC">"c15298"</definedName>
    <definedName name="IQ_IBF_DEPOSIT_LIABILITIES_DUE_TO_BANKS_FFIEC">"c15300"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CT_UNRECOG_TAX_BENEFIT_EFFECTIVE_TAX">"c15748"</definedName>
    <definedName name="IQ_IMPAIR_OIL" hidden="1">"c547"</definedName>
    <definedName name="IQ_IMPAIRED_LOANS">"c15250"</definedName>
    <definedName name="IQ_IMPAIRMENT_GW" hidden="1">"c548"</definedName>
    <definedName name="IQ_IMPAIRMENT_GW_SUPPLE" hidden="1">"c13811"</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"c8523"</definedName>
    <definedName name="IQ_IMPORTS_GOODS_REAL_SAAR_APR_FC_UNUSED_UNUSED_UNUSED" hidden="1">"c8523"</definedName>
    <definedName name="IQ_IMPORTS_GOODS_REAL_SAAR_APR_UNUSED">"c7643"</definedName>
    <definedName name="IQ_IMPORTS_GOODS_REAL_SAAR_APR_UNUSED_UNUSED_UNUSED" hidden="1">"c7643"</definedName>
    <definedName name="IQ_IMPORTS_GOODS_REAL_SAAR_FC_UNUSED">"c7863"</definedName>
    <definedName name="IQ_IMPORTS_GOODS_REAL_SAAR_FC_UNUSED_UNUSED_UNUSED" hidden="1">"c7863"</definedName>
    <definedName name="IQ_IMPORTS_GOODS_REAL_SAAR_POP_FC_UNUSED">"c8083"</definedName>
    <definedName name="IQ_IMPORTS_GOODS_REAL_SAAR_POP_FC_UNUSED_UNUSED_UNUSED" hidden="1">"c8083"</definedName>
    <definedName name="IQ_IMPORTS_GOODS_REAL_SAAR_POP_UNUSED">"c7203"</definedName>
    <definedName name="IQ_IMPORTS_GOODS_REAL_SAAR_POP_UNUSED_UNUSED_UNUSED" hidden="1">"c7203"</definedName>
    <definedName name="IQ_IMPORTS_GOODS_REAL_SAAR_UNUSED">"c6983"</definedName>
    <definedName name="IQ_IMPORTS_GOODS_REAL_SAAR_UNUSED_UNUSED_UNUSED" hidden="1">"c6983"</definedName>
    <definedName name="IQ_IMPORTS_GOODS_REAL_SAAR_YOY_FC_UNUSED">"c8303"</definedName>
    <definedName name="IQ_IMPORTS_GOODS_REAL_SAAR_YOY_FC_UNUSED_UNUSED_UNUSED" hidden="1">"c8303"</definedName>
    <definedName name="IQ_IMPORTS_GOODS_REAL_SAAR_YOY_UNUSED">"c7423"</definedName>
    <definedName name="IQ_IMPORTS_GOODS_REAL_SAAR_YOY_UNUSED_UNUSED_UNUSED" hidden="1">"c7423"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"c8429"</definedName>
    <definedName name="IQ_IMPORTS_GOODS_SERVICES_APR_FC_UNUSED_UNUSED_UNUSED" hidden="1">"c8429"</definedName>
    <definedName name="IQ_IMPORTS_GOODS_SERVICES_APR_UNUSED">"c7549"</definedName>
    <definedName name="IQ_IMPORTS_GOODS_SERVICES_APR_UNUSED_UNUSED_UNUSED" hidden="1">"c7549"</definedName>
    <definedName name="IQ_IMPORTS_GOODS_SERVICES_FC_UNUSED">"c7769"</definedName>
    <definedName name="IQ_IMPORTS_GOODS_SERVICES_FC_UNUSED_UNUSED_UNUSED" hidden="1">"c7769"</definedName>
    <definedName name="IQ_IMPORTS_GOODS_SERVICES_POP_FC_UNUSED">"c7989"</definedName>
    <definedName name="IQ_IMPORTS_GOODS_SERVICES_POP_FC_UNUSED_UNUSED_UNUSED" hidden="1">"c7989"</definedName>
    <definedName name="IQ_IMPORTS_GOODS_SERVICES_POP_UNUSED">"c7109"</definedName>
    <definedName name="IQ_IMPORTS_GOODS_SERVICES_POP_UNUSED_UNUSED_UNUSED" hidden="1">"c7109"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"c8524"</definedName>
    <definedName name="IQ_IMPORTS_GOODS_SERVICES_REAL_SAAR_APR_FC_UNUSED_UNUSED_UNUSED" hidden="1">"c8524"</definedName>
    <definedName name="IQ_IMPORTS_GOODS_SERVICES_REAL_SAAR_APR_UNUSED">"c7644"</definedName>
    <definedName name="IQ_IMPORTS_GOODS_SERVICES_REAL_SAAR_APR_UNUSED_UNUSED_UNUSED" hidden="1">"c7644"</definedName>
    <definedName name="IQ_IMPORTS_GOODS_SERVICES_REAL_SAAR_FC_UNUSED">"c7864"</definedName>
    <definedName name="IQ_IMPORTS_GOODS_SERVICES_REAL_SAAR_FC_UNUSED_UNUSED_UNUSED" hidden="1">"c7864"</definedName>
    <definedName name="IQ_IMPORTS_GOODS_SERVICES_REAL_SAAR_POP">"c11959"</definedName>
    <definedName name="IQ_IMPORTS_GOODS_SERVICES_REAL_SAAR_POP_FC_UNUSED">"c8084"</definedName>
    <definedName name="IQ_IMPORTS_GOODS_SERVICES_REAL_SAAR_POP_FC_UNUSED_UNUSED_UNUSED" hidden="1">"c8084"</definedName>
    <definedName name="IQ_IMPORTS_GOODS_SERVICES_REAL_SAAR_POP_UNUSED">"c7204"</definedName>
    <definedName name="IQ_IMPORTS_GOODS_SERVICES_REAL_SAAR_POP_UNUSED_UNUSED_UNUSED" hidden="1">"c7204"</definedName>
    <definedName name="IQ_IMPORTS_GOODS_SERVICES_REAL_SAAR_UNUSED">"c6984"</definedName>
    <definedName name="IQ_IMPORTS_GOODS_SERVICES_REAL_SAAR_UNUSED_UNUSED_UNUSED" hidden="1">"c6984"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"c8304"</definedName>
    <definedName name="IQ_IMPORTS_GOODS_SERVICES_REAL_SAAR_YOY_FC_UNUSED_UNUSED_UNUSED" hidden="1">"c8304"</definedName>
    <definedName name="IQ_IMPORTS_GOODS_SERVICES_REAL_SAAR_YOY_UNUSED">"c7424"</definedName>
    <definedName name="IQ_IMPORTS_GOODS_SERVICES_REAL_SAAR_YOY_UNUSED_UNUSED_UNUSED" hidden="1">"c7424"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"c6889"</definedName>
    <definedName name="IQ_IMPORTS_GOODS_SERVICES_UNUSED_UNUSED_UNUSED" hidden="1">"c6889"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"c8209"</definedName>
    <definedName name="IQ_IMPORTS_GOODS_SERVICES_YOY_FC_UNUSED_UNUSED_UNUSED" hidden="1">"c8209"</definedName>
    <definedName name="IQ_IMPORTS_GOODS_SERVICES_YOY_UNUSED">"c7329"</definedName>
    <definedName name="IQ_IMPORTS_GOODS_SERVICES_YOY_UNUSED_UNUSED_UNUSED" hidden="1">"c7329"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"c13040"</definedName>
    <definedName name="IQ_INCOME_EARNED_FDIC" hidden="1">"c6359"</definedName>
    <definedName name="IQ_INCOME_FIDUCIARY_ACTIVITIES_FFIEC">"c13002"</definedName>
    <definedName name="IQ_INCOME_LEASE_FINANCING_REC_FFIEC">"c12980"</definedName>
    <definedName name="IQ_INCOME_LOANS_LEASES_TAX_EXEMPT_FFIEC">"c13038"</definedName>
    <definedName name="IQ_INCOME_OTHER_INSURANCE_ACTIVITIES_FFIEC">"c13009"</definedName>
    <definedName name="IQ_INCOME_SALE_MUTUAL_FUNDS_DOM_FFIEC">"c13069"</definedName>
    <definedName name="IQ_INCOME_SECURITIES_TAX_EXEMPT_FFIEC">"c13039"</definedName>
    <definedName name="IQ_INCOME_TAX_FOREIGN_FFIEC">"c15391"</definedName>
    <definedName name="IQ_INCOME_TAXES_FDIC" hidden="1">"c6582"</definedName>
    <definedName name="IQ_INCOME_TAXES_FFIEC">"c13030"</definedName>
    <definedName name="IQ_INCREASE_INT_INCOME_FFIEC">"c13063"</definedName>
    <definedName name="IQ_INDEX_CURRENCY">"c15224"</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EX_PROVIDED_DIVIDEND">"c19252"</definedName>
    <definedName name="IQ_INDEX_SHARES">"c19193"</definedName>
    <definedName name="IQ_INDEX_TYPE">"c15223"</definedName>
    <definedName name="IQ_INDEXCONSTITUENT_CLOSEPRICE">"c19241"</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BONUS" hidden="1">"c19036"</definedName>
    <definedName name="IQ_INDIVIDUAL_CALCULATED_COMP" hidden="1">"c19043"</definedName>
    <definedName name="IQ_INDIVIDUAL_CHANGE_PENSION" hidden="1">"c19058"</definedName>
    <definedName name="IQ_INDIVIDUAL_DIRECT_FAX">"c15189"</definedName>
    <definedName name="IQ_INDIVIDUAL_DIRECT_PHONE">"c15188"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"c15203"</definedName>
    <definedName name="IQ_INDIVIDUAL_EMAIL">"c15193"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LT_INCENTIVE" hidden="1">"c19039"</definedName>
    <definedName name="IQ_INDIVIDUAL_MAIN_FAX">"c15187"</definedName>
    <definedName name="IQ_INDIVIDUAL_MAIN_PHONE">"c15186"</definedName>
    <definedName name="IQ_INDIVIDUAL_MARKET_VALUE_SHARES_NOT_VESTED" hidden="1">"c19077"</definedName>
    <definedName name="IQ_INDIVIDUAL_MOBILE">"c15198"</definedName>
    <definedName name="IQ_INDIVIDUAL_NICKNAME">"c15192"</definedName>
    <definedName name="IQ_INDIVIDUAL_NON_EQUITY_INCENTIVE" hidden="1">"c19048"</definedName>
    <definedName name="IQ_INDIVIDUAL_NOTES">"c15204"</definedName>
    <definedName name="IQ_INDIVIDUAL_NUM_SHARED_NOT_VESTED" hidden="1">"c19076"</definedName>
    <definedName name="IQ_INDIVIDUAL_NUM_SHARES_ACQUIRED" hidden="1">"c19074"</definedName>
    <definedName name="IQ_INDIVIDUAL_OFFICE_ADDRESS">"c15185"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RESTRICTED_STOCK_COMP" hidden="1">"c19038"</definedName>
    <definedName name="IQ_INDIVIDUAL_SALARY" hidden="1">"c19035"</definedName>
    <definedName name="IQ_INDIVIDUAL_SPECIALTY">"c15190"</definedName>
    <definedName name="IQ_INDIVIDUAL_ST_COMP" hidden="1">"c19042"</definedName>
    <definedName name="IQ_INDIVIDUAL_TITLE">"c15183"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"c13432"</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 hidden="1">"c3601"</definedName>
    <definedName name="IQ_INDUSTRY_GROUP" hidden="1">"c3602"</definedName>
    <definedName name="IQ_INDUSTRY_SECTOR" hidden="1">"c3603"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"c13008"</definedName>
    <definedName name="IQ_INSURANCE_REV_OPERATING_INC_FFIEC">"c13387"</definedName>
    <definedName name="IQ_INSURANCE_UNDERWRITING_INCOME_FDIC" hidden="1">"c6671"</definedName>
    <definedName name="IQ_INT_BEARING_DEPOSITS">"c1166"</definedName>
    <definedName name="IQ_INT_BEARING_FUNDS_AVG_ASSETS_FFIEC">"c13355"</definedName>
    <definedName name="IQ_INT_BEARING_LIABILITIES_REPRICE_ASSETS_TOT_FFIEC">"c13452"</definedName>
    <definedName name="IQ_INT_BORROW" hidden="1">"c583"</definedName>
    <definedName name="IQ_INT_DEMAND_NOTES_FDIC" hidden="1">"c6567"</definedName>
    <definedName name="IQ_INT_DEPOSITS" hidden="1">"c584"</definedName>
    <definedName name="IQ_INT_DEPOSITS_DOM_FFIEC">"c12852"</definedName>
    <definedName name="IQ_INT_DEPOSITS_DOM_QUARTERLY_AVG_FFIEC">"c13088"</definedName>
    <definedName name="IQ_INT_DEPOSITS_FOREIGN_FFIEC">"c12855"</definedName>
    <definedName name="IQ_INT_DEPOSITS_FOREIGN_QUARTERLY_AVG_FFIEC">"c13089"</definedName>
    <definedName name="IQ_INT_DIV_INC" hidden="1">"c585"</definedName>
    <definedName name="IQ_INT_DIV_INC_MBS_FFIEC">"c12984"</definedName>
    <definedName name="IQ_INT_DIV_INC_SECURITIES_FFIEC">"c12982"</definedName>
    <definedName name="IQ_INT_DIV_INC_SECURITIES_OTHER_FFIEC">"c12985"</definedName>
    <definedName name="IQ_INT_DIV_INC_TREASURY_SECURITIES_FFIEC">"c12983"</definedName>
    <definedName name="IQ_INT_DOMESTIC_DEPOSITS_FDIC" hidden="1">"c6564"</definedName>
    <definedName name="IQ_INT_EXP_AVG_ASSETS_FFIEC">"c13357"</definedName>
    <definedName name="IQ_INT_EXP_BR" hidden="1">"c586"</definedName>
    <definedName name="IQ_INT_EXP_COVERAGE" hidden="1">"c587"</definedName>
    <definedName name="IQ_INT_EXP_EARNING_ASSETS_FFIEC">"c13376"</definedName>
    <definedName name="IQ_INT_EXP_FED_FUNDS_PURCHASED_FFIEC">"c12996"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"c8977"</definedName>
    <definedName name="IQ_INT_EXP_TOTAL_FDIC" hidden="1">"c6569"</definedName>
    <definedName name="IQ_INT_EXP_UTI" hidden="1">"c592"</definedName>
    <definedName name="IQ_INT_EXPENSE_AVG_ASSET">"c15705"</definedName>
    <definedName name="IQ_INT_FED_FUNDS_FDIC" hidden="1">"c6566"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"c12976"</definedName>
    <definedName name="IQ_INT_FEE_INC_LOANS_DOM_FFIEC">"c13335"</definedName>
    <definedName name="IQ_INT_FEE_INC_LOANS_FOREIGN_FFIEC">"c12979"</definedName>
    <definedName name="IQ_INT_FEE_INC_LOANS_OTHER_DOM_FFIEC">"c12978"</definedName>
    <definedName name="IQ_INT_FEE_INC_RE_LOANS_DOM_FFIEC">"c15353"</definedName>
    <definedName name="IQ_INT_FEE_INC_SECURED_RE_DOM_FFIEC">"c12977"</definedName>
    <definedName name="IQ_INT_FEE_INC_TAX_EXEMPT_OBLIGATIONS_DOM_FFIEC">"c15362"</definedName>
    <definedName name="IQ_INT_FEE_INC_TAXABLE_OBLIGATIONS_DOM_FFIEC">"c15361"</definedName>
    <definedName name="IQ_INT_FEE_INCOME_FFIEC">"c12974"</definedName>
    <definedName name="IQ_INT_FOREIGN_DEPOSITS_FDIC" hidden="1">"c6565"</definedName>
    <definedName name="IQ_INT_INC_AVG_ASSETS_FFIEC">"c13356"</definedName>
    <definedName name="IQ_INT_INC_BR" hidden="1">"c593"</definedName>
    <definedName name="IQ_INT_INC_DEPOSITORY_INST_FDIC" hidden="1">"c6558"</definedName>
    <definedName name="IQ_INT_INC_DOM_LOANS_FDIC" hidden="1">"c6555"</definedName>
    <definedName name="IQ_INT_INC_DUE_DEPOSITORY_INSTITUTIONS_FFIEC">"c12981"</definedName>
    <definedName name="IQ_INT_INC_EARNING_ASSETS_FFIEC">"c13375"</definedName>
    <definedName name="IQ_INT_INC_FED_FUNDS_FDIC" hidden="1">"c6561"</definedName>
    <definedName name="IQ_INT_INC_FED_FUNDS_SOLD_FFIEC">"c12987"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"c13358"</definedName>
    <definedName name="IQ_INT_INC_TE_EARNING_ASSETS_FFIEC">"c13377"</definedName>
    <definedName name="IQ_INT_INC_TOTAL" hidden="1">"c598"</definedName>
    <definedName name="IQ_INT_INC_TOTAL_BNK_SUBTOTAL_AP">"c8976"</definedName>
    <definedName name="IQ_INT_INC_TOTAL_FDIC" hidden="1">"c6563"</definedName>
    <definedName name="IQ_INT_INC_TRADING_ACCOUNTS_FDIC" hidden="1">"c6560"</definedName>
    <definedName name="IQ_INT_INC_TRADING_ASSETS_FFIEC">"c12986"</definedName>
    <definedName name="IQ_INT_INC_UTI" hidden="1">"c599"</definedName>
    <definedName name="IQ_INT_INCOME_AVG_ASSET">"c15704"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"c12991"</definedName>
    <definedName name="IQ_INT_ON_DEPOSITS_FFIEC">"c12990"</definedName>
    <definedName name="IQ_INT_ON_DEPOSITS_FOREIGN_FFIEC">"c12995"</definedName>
    <definedName name="IQ_INT_RATE_EXPOSURE_FFIEC">"c13058"</definedName>
    <definedName name="IQ_INT_RATE_SPREAD" hidden="1">"c604"</definedName>
    <definedName name="IQ_INT_SAVINGS_DEPOSITS_MMDA_DOM_FFIEC">"c15364"</definedName>
    <definedName name="IQ_INT_SUB_NOTES_FDIC" hidden="1">"c6568"</definedName>
    <definedName name="IQ_INT_SUB_NOTES_FFIEC">"c12998"</definedName>
    <definedName name="IQ_INT_TIME_DEPOSITS_LESS_THAN_100K_DOM_FFIEC">"c12993"</definedName>
    <definedName name="IQ_INT_TIME_DEPOSITS_MORE_THAN_100K_DOM_FFIEC">"c12992"</definedName>
    <definedName name="IQ_INT_TRADING_LIABILITIES_FFIEC">"c12997"</definedName>
    <definedName name="IQ_INT_TRANSACTION_ACCOUNTS_DOM_FFIEC">"c15363"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BANK_RATIO" hidden="1">"c19134"</definedName>
    <definedName name="IQ_INTEREST_ACCRUED_ON_DEPOSITS_DOM_FFIEC">"c15277"</definedName>
    <definedName name="IQ_INTEREST_BEARING_BALANCES_FDIC" hidden="1">"c6371"</definedName>
    <definedName name="IQ_INTEREST_BEARING_BALANCES_QUARTERLY_AVG_FFIEC">"c15467"</definedName>
    <definedName name="IQ_INTEREST_BEARING_CASH_FFIEC">"c15259"</definedName>
    <definedName name="IQ_INTEREST_BEARING_CASH_FOREIGN_FFIEC">"c12776"</definedName>
    <definedName name="IQ_INTEREST_BEARING_CASH_US_FFIEC">"c12775"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"c15745"</definedName>
    <definedName name="IQ_INTEREST_PENALTIES_RECOG_BS_PRE_TAX">"c15744"</definedName>
    <definedName name="IQ_INTEREST_PENALTIES_RECOG_IS_AFTER_TAX">"c15743"</definedName>
    <definedName name="IQ_INTEREST_PENALTIES_RECOG_IS_PRE_TAX">"c15742"</definedName>
    <definedName name="IQ_INTEREST_RATE_CONTRACTS_FDIC" hidden="1">"c6512"</definedName>
    <definedName name="IQ_INTEREST_RATE_EXPOSURES_FDIC" hidden="1">"c6662"</definedName>
    <definedName name="IQ_INTERNAL_ALLOCATIONS_INC_EXP_FOREIGN_FFIEC">"c15394"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"c15220"</definedName>
    <definedName name="IQ_INV_REL_NAME">"c15219"</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"c12834"</definedName>
    <definedName name="IQ_INVESTMENT_ADVISOR">"c19236"</definedName>
    <definedName name="IQ_INVESTMENT_ADVISOR_ID">"c19237"</definedName>
    <definedName name="IQ_INVESTMENT_ADVISOR_PRIMARY">"c19239"</definedName>
    <definedName name="IQ_INVESTMENT_ADVISOR_PRIMARY_ID">"c19240"</definedName>
    <definedName name="IQ_INVESTMENT_ADVISOR_REL">"c19238"</definedName>
    <definedName name="IQ_INVESTMENT_BANKING_BROKERAGE_FEES_FFIEC">"c13627"</definedName>
    <definedName name="IQ_INVESTMENT_BANKING_FEES_COMMISSIONS_FFIEC">"c13006"</definedName>
    <definedName name="IQ_INVESTMENT_BANKING_OTHER_FEES_FDIC" hidden="1">"c6666"</definedName>
    <definedName name="IQ_INVESTMENT_PARTNERSHIP">"c16072"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"c12041"</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"c8443"</definedName>
    <definedName name="IQ_ISM_SERVICES_APR_FC_UNUSED_UNUSED_UNUSED" hidden="1">"c8443"</definedName>
    <definedName name="IQ_ISM_SERVICES_APR_UNUSED">"c7563"</definedName>
    <definedName name="IQ_ISM_SERVICES_APR_UNUSED_UNUSED_UNUSED" hidden="1">"c7563"</definedName>
    <definedName name="IQ_ISM_SERVICES_FC_UNUSED">"c7783"</definedName>
    <definedName name="IQ_ISM_SERVICES_FC_UNUSED_UNUSED_UNUSED" hidden="1">"c7783"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"c8003"</definedName>
    <definedName name="IQ_ISM_SERVICES_POP_FC_UNUSED_UNUSED_UNUSED" hidden="1">"c8003"</definedName>
    <definedName name="IQ_ISM_SERVICES_POP_UNUSED">"c7123"</definedName>
    <definedName name="IQ_ISM_SERVICES_POP_UNUSED_UNUSED_UNUSED" hidden="1">"c7123"</definedName>
    <definedName name="IQ_ISM_SERVICES_UNUSED">"c6903"</definedName>
    <definedName name="IQ_ISM_SERVICES_UNUSED_UNUSED_UNUSED" hidden="1">"c6903"</definedName>
    <definedName name="IQ_ISM_SERVICES_YOY_FC_UNUSED">"c8223"</definedName>
    <definedName name="IQ_ISM_SERVICES_YOY_FC_UNUSED_UNUSED_UNUSED" hidden="1">"c8223"</definedName>
    <definedName name="IQ_ISM_SERVICES_YOY_UNUSED">"c7343"</definedName>
    <definedName name="IQ_ISM_SERVICES_YOY_UNUSED_UNUSED_UNUSED" hidden="1">"c7343"</definedName>
    <definedName name="IQ_ISS_DEBT_NET" hidden="1">"c1391"</definedName>
    <definedName name="IQ_ISS_STOCK_NET" hidden="1">"c1601"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"c15949"</definedName>
    <definedName name="IQ_LAND_MINERAL_RIGHTS_TO_PPE_NET_COAL">"c15950"</definedName>
    <definedName name="IQ_LANDS_MINERAL_RIGHTS_GROSS_COAL">"c15938"</definedName>
    <definedName name="IQ_LANDS_MINERAL_RIGHTS_NET_COAL">"c15939"</definedName>
    <definedName name="IQ_LAPSE_STATUTE_LIMITATIONS">"c15738"</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"c8971"</definedName>
    <definedName name="IQ_LATEST_MONTHLY_FACTOR_DATE">"c8972"</definedName>
    <definedName name="IQ_LATEST_TRANSACTION" hidden="1">"c18886"</definedName>
    <definedName name="IQ_LATESTK" hidden="1">1000</definedName>
    <definedName name="IQ_LATESTKFR" hidden="1">"50"</definedName>
    <definedName name="IQ_LATESTQ" hidden="1">500</definedName>
    <definedName name="IQ_LATESTQFR" hidden="1">"100"</definedName>
    <definedName name="IQ_LEAD_UNDERWRITER">"c8957"</definedName>
    <definedName name="IQ_LEASE_EXPENSE">"c16039"</definedName>
    <definedName name="IQ_LEASE_FIN_RECEIVABLES_NON_US_CHARGE_OFFS_FFIEC">"c13631"</definedName>
    <definedName name="IQ_LEASE_FIN_RECEIVABLES_NON_US_RECOV_FFIEC">"c13635"</definedName>
    <definedName name="IQ_LEASE_FIN_RECEIVABLES_US_CHARGE_OFFS_FFIEC">"c13630"</definedName>
    <definedName name="IQ_LEASE_FIN_RECEIVABLES_US_RECOV_FFIEC">"c13634"</definedName>
    <definedName name="IQ_LEASE_FINANCE">"c5654"</definedName>
    <definedName name="IQ_LEASE_FINANCING_REC_DUE_30_89_FFIEC">"c13276"</definedName>
    <definedName name="IQ_LEASE_FINANCING_REC_DUE_90_FFIEC">"c13302"</definedName>
    <definedName name="IQ_LEASE_FINANCING_REC_NON_ACCRUAL_FFIEC">"c13328"</definedName>
    <definedName name="IQ_LEASE_FINANCING_RECEIVABLES_CHARGE_OFFS_FDIC" hidden="1">"c6602"</definedName>
    <definedName name="IQ_LEASE_FINANCING_RECEIVABLES_DOM_FFIEC">"c12915"</definedName>
    <definedName name="IQ_LEASE_FINANCING_RECEIVABLES_FDIC" hidden="1">"c6433"</definedName>
    <definedName name="IQ_LEASE_FINANCING_RECEIVABLES_NET_CHARGE_OFFS_FDIC" hidden="1">"c6640"</definedName>
    <definedName name="IQ_LEASE_FINANCING_RECEIVABLES_QUARTERLY_AVG_FFIEC">"c15483"</definedName>
    <definedName name="IQ_LEASE_FINANCING_RECEIVABLES_RECOVERIES_FDIC" hidden="1">"c6621"</definedName>
    <definedName name="IQ_LEASE_FINANCING_RECEIVABLES_TOTAL_LOANS_FOREIGN_FDIC" hidden="1">"c6449"</definedName>
    <definedName name="IQ_LEASE_PMT_REC_AFTER_FIVE">"c16099"</definedName>
    <definedName name="IQ_LEASE_PMT_REC_CY">"c16093"</definedName>
    <definedName name="IQ_LEASE_PMT_REC_CY1">"c16094"</definedName>
    <definedName name="IQ_LEASE_PMT_REC_CY2">"c16095"</definedName>
    <definedName name="IQ_LEASE_PMT_REC_CY3">"c16096"</definedName>
    <definedName name="IQ_LEASE_PMT_REC_CY4">"c16097"</definedName>
    <definedName name="IQ_LEASE_PMT_REC_NEXT_FIVE">"c16098"</definedName>
    <definedName name="IQ_LEASE_PMT_REC_TOTAL">"c16100"</definedName>
    <definedName name="IQ_LEASE_RECEIVABLES_FOREIGN_FFIEC">"c13483"</definedName>
    <definedName name="IQ_LEASE_REVENUE">"c16023"</definedName>
    <definedName name="IQ_LEASE_TERMINATION_FEES">"c16182"</definedName>
    <definedName name="IQ_LEASED_RESERVES_COAL">"c15918"</definedName>
    <definedName name="IQ_LEASED_RESERVES_TO_TOTAL_RESERVES_COAL">"c15958"</definedName>
    <definedName name="IQ_LEASEHOLD_IMPROVEMENT">"c17549"</definedName>
    <definedName name="IQ_LEASES_INDIVIDUALS_CHARGE_OFFS_FFIEC">"c13184"</definedName>
    <definedName name="IQ_LEASES_INDIVIDUALS_RECOV_FFIEC">"c13206"</definedName>
    <definedName name="IQ_LEASES_PERSONAL_EXP_DUE_30_89_FFIEC">"c13277"</definedName>
    <definedName name="IQ_LEASES_PERSONAL_EXP_DUE_90_FFIEC">"c13303"</definedName>
    <definedName name="IQ_LEASES_PERSONAL_EXP_NON_ACCRUAL_FFIEC">"c13329"</definedName>
    <definedName name="IQ_LEGAL_FEES_FFIEC">"c13052"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"c8886"</definedName>
    <definedName name="IQ_LIAB_AP_ABS">"c8905"</definedName>
    <definedName name="IQ_LIAB_NAME_AP">"c8924"</definedName>
    <definedName name="IQ_LIAB_NAME_AP_ABS">"c8943"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"c12866"</definedName>
    <definedName name="IQ_LIABILITY_SHORT_POSITIONS_DOM_FFIEC">"c12941"</definedName>
    <definedName name="IQ_LICENSED_POPS" hidden="1">"c2123"</definedName>
    <definedName name="IQ_LICENSED_WIRELESS_POPS">"c2123"</definedName>
    <definedName name="IQ_LIFE_EARNED" hidden="1">"c2739"</definedName>
    <definedName name="IQ_LIFE_INSURANCE_ASSETS_FDIC" hidden="1">"c6372"</definedName>
    <definedName name="IQ_LIFE_INSURANCE_ASSETS_FFIEC">"c12847"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"c15803"</definedName>
    <definedName name="IQ_LIQUID_ASSETS_ASSETS_TOT_FFIEC">"c13439"</definedName>
    <definedName name="IQ_LIQUID_ASSETS_NONCORE_FUNDING_FFIEC">"c13339"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"c13415"</definedName>
    <definedName name="IQ_LOAN_ALLOWANCE_GROSS_LOSSES_FFIEC">"c13352"</definedName>
    <definedName name="IQ_LOAN_ALLOWANCE_NET_LOANS_FFIEC">"c13472"</definedName>
    <definedName name="IQ_LOAN_ALLOWANCE_NONACCRUAL_ASSETS_FFIEC">"c13473"</definedName>
    <definedName name="IQ_LOAN_ALLOWANCE_PAST_DUE_NONACCRUAL_FFIEC">"c13474"</definedName>
    <definedName name="IQ_LOAN_COMMITMENTS_FAIR_VALUE_TOT_FFIEC">"c13216"</definedName>
    <definedName name="IQ_LOAN_COMMITMENTS_LEVEL_1_FFIEC">"c13224"</definedName>
    <definedName name="IQ_LOAN_COMMITMENTS_LEVEL_2_FFIEC">"c13232"</definedName>
    <definedName name="IQ_LOAN_COMMITMENTS_LEVEL_3_FFIEC">"c13240"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"c15382"</definedName>
    <definedName name="IQ_LOAN_LOSSES_AVERAGE_LOANS_FFIEC">"c13350"</definedName>
    <definedName name="IQ_LOAN_LOSSES_FDIC" hidden="1">"c6580"</definedName>
    <definedName name="IQ_LOAN_SERVICE_REV" hidden="1">"c658"</definedName>
    <definedName name="IQ_LOANS_AGRICULTURAL_PROD_LL_REC_FFIEC">"c12886"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"c12884"</definedName>
    <definedName name="IQ_LOANS_DEPOSITORY_INSTITUTIONS_FDIC" hidden="1">"c6382"</definedName>
    <definedName name="IQ_LOANS_DOM_QUARTERLY_AVG_FFIEC">"c13084"</definedName>
    <definedName name="IQ_LOANS_FARMERS_CHARGE_OFFS_FFIEC">"c13177"</definedName>
    <definedName name="IQ_LOANS_FARMERS_RECOV_FFIEC">"c13199"</definedName>
    <definedName name="IQ_LOANS_FINANCE_AGRICULTURAL_DUE_30_89_FFIEC">"c13270"</definedName>
    <definedName name="IQ_LOANS_FINANCE_AGRICULTURAL_DUE_90_FFIEC">"c13296"</definedName>
    <definedName name="IQ_LOANS_FINANCE_AGRICULTURAL_NON_ACCRUAL_FFIEC">"c13322"</definedName>
    <definedName name="IQ_LOANS_FINANCE_AGRICULTURAL_PROD_LL_REC_DOM_FFIEC">"c12909"</definedName>
    <definedName name="IQ_LOANS_FOR_SALE" hidden="1">"c666"</definedName>
    <definedName name="IQ_LOANS_FOREIGN_GOV_CHARGE_OFFS_FFIEC">"c13182"</definedName>
    <definedName name="IQ_LOANS_FOREIGN_GOV_DUE_30_89_FFIEC">"c13274"</definedName>
    <definedName name="IQ_LOANS_FOREIGN_GOV_DUE_90_FFIEC">"c13300"</definedName>
    <definedName name="IQ_LOANS_FOREIGN_GOV_LL_REC_DOM_FFIEC">"c12912"</definedName>
    <definedName name="IQ_LOANS_FOREIGN_GOV_NON_ACCRUAL_FFIEC">"c13326"</definedName>
    <definedName name="IQ_LOANS_FOREIGN_GOV_RECOV_FFIEC">"c13204"</definedName>
    <definedName name="IQ_LOANS_FOREIGN_INST_CHARGE_OFFS_FFIEC">"c13176"</definedName>
    <definedName name="IQ_LOANS_FOREIGN_INST_RECOV_FFIEC">"c13198"</definedName>
    <definedName name="IQ_LOANS_FOREIGN_LL_REC_FFIEC">"c12885"</definedName>
    <definedName name="IQ_LOANS_GOV_GUARANTEED_DUE_30_89_FFIEC">"c13281"</definedName>
    <definedName name="IQ_LOANS_GOV_GUARANTEED_DUE_90_FFIEC">"c13307"</definedName>
    <definedName name="IQ_LOANS_GOV_GUARANTEED_EXCL_GNMA_DUE_30_89_FFIEC">"c13282"</definedName>
    <definedName name="IQ_LOANS_GOV_GUARANTEED_EXCL_GNMA_DUE_90_FFIEC">"c13308"</definedName>
    <definedName name="IQ_LOANS_GOV_GUARANTEED_EXCL_GNMA_NON_ACCRUAL_FFIEC">"c13333"</definedName>
    <definedName name="IQ_LOANS_GOV_GUARANTEED_NON_ACCRUAL_FFIEC">"c13332"</definedName>
    <definedName name="IQ_LOANS_HELD_FOREIGN_FDIC" hidden="1">"c6315"</definedName>
    <definedName name="IQ_LOANS_INDIVIDUALS_FOREIGN_FFIEC">"c13480"</definedName>
    <definedName name="IQ_LOANS_LEASES_ASSETS_TOT_FFIEC">"c13437"</definedName>
    <definedName name="IQ_LOANS_LEASES_FAIR_VALUE_TOT_FFIEC">"c13209"</definedName>
    <definedName name="IQ_LOANS_LEASES_FOREIGN_FDIC" hidden="1">"c6383"</definedName>
    <definedName name="IQ_LOANS_LEASES_GROSS_FDIC" hidden="1">"c6323"</definedName>
    <definedName name="IQ_LOANS_LEASES_GROSS_FOREIGN_FDIC" hidden="1">"c6384"</definedName>
    <definedName name="IQ_LOANS_LEASES_HELD_SALE_FFIEC">"c12808"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"c13217"</definedName>
    <definedName name="IQ_LOANS_LEASES_LEVEL_2_FFIEC">"c13225"</definedName>
    <definedName name="IQ_LOANS_LEASES_LEVEL_3_FFIEC">"c13233"</definedName>
    <definedName name="IQ_LOANS_LEASES_NET_FDIC" hidden="1">"c6327"</definedName>
    <definedName name="IQ_LOANS_LEASES_NET_UNEARNED_FDIC" hidden="1">"c6325"</definedName>
    <definedName name="IQ_LOANS_LEASES_NET_UNEARNED_INC_ALLOWANCE_FFIEC">"c12811"</definedName>
    <definedName name="IQ_LOANS_LEASES_NET_UNEARNED_INCOME_FFIEC">"c12809"</definedName>
    <definedName name="IQ_LOANS_LEASES_QUARTERLY_AVG_FFIEC">"c13081"</definedName>
    <definedName name="IQ_LOANS_LOC_ASSETS_TOT_FFIEC">"c13441"</definedName>
    <definedName name="IQ_LOANS_NOT_SECURED_RE_FDIC" hidden="1">"c6381"</definedName>
    <definedName name="IQ_LOANS_PAST_DUE" hidden="1">"c667"</definedName>
    <definedName name="IQ_LOANS_PURCHASING_CARRYING_SECURITIES_LL_REC_DOM_FFIEC">"c12913"</definedName>
    <definedName name="IQ_LOANS_RECEIV_CURRENT" hidden="1">"c668"</definedName>
    <definedName name="IQ_LOANS_RECEIV_LT" hidden="1">"c669"</definedName>
    <definedName name="IQ_LOANS_RECEIV_LT_UTI" hidden="1">"c670"</definedName>
    <definedName name="IQ_LOANS_SEC_RE_FOREIGN_CHARGE_OFFS_FFIEC">"c13174"</definedName>
    <definedName name="IQ_LOANS_SEC_RE_FOREIGN_RECOV_FFIEC">"c13196"</definedName>
    <definedName name="IQ_LOANS_SECURED_1_4_DOM_QUARTERLY_AVG_FFIEC">"c13082"</definedName>
    <definedName name="IQ_LOANS_SECURED_BY_RE_CHARGE_OFFS_FDIC" hidden="1">"c6588"</definedName>
    <definedName name="IQ_LOANS_SECURED_BY_RE_RECOVERIES_FDIC" hidden="1">"c6607"</definedName>
    <definedName name="IQ_LOANS_SECURED_CONSTRUCTION_TRADING_DOM_FFIEC">"c12925"</definedName>
    <definedName name="IQ_LOANS_SECURED_FARMLAND_TRADING_DOM_FFIEC">"c12926"</definedName>
    <definedName name="IQ_LOANS_SECURED_NON_US_FDIC" hidden="1">"c6380"</definedName>
    <definedName name="IQ_LOANS_SECURED_RE_DOM_QUARTERLY_AVG_FFIEC">"c13083"</definedName>
    <definedName name="IQ_LOANS_SECURED_RE_FFIEC">"c12820"</definedName>
    <definedName name="IQ_LOANS_SECURED_RE_LL_REC_FFIEC">"c12883"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"c13175"</definedName>
    <definedName name="IQ_LOANS_US_INST_RECOV_FFIEC">"c13197"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"c13132"</definedName>
    <definedName name="IQ_LOSS_LOSS_EXP" hidden="1">"c672"</definedName>
    <definedName name="IQ_LOSS_TO_NET_EARNED" hidden="1">"c2751"</definedName>
    <definedName name="IQ_LOW_SULFUR_CONTENT_RESERVES_COAL">"c15924"</definedName>
    <definedName name="IQ_LOW_SULFURE_RESERVES_TO_TOTAL_RESERVES_COAL">"c15961"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"c8882"</definedName>
    <definedName name="IQ_LT_ASSETS_AP_ABS">"c8901"</definedName>
    <definedName name="IQ_LT_ASSETS_NAME_AP">"c8920"</definedName>
    <definedName name="IQ_LT_ASSETS_NAME_AP_ABS">"c8939"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"c13453"</definedName>
    <definedName name="IQ_LT_DEBT_REPRICING_WITHIN_1_YR_INT_SENSITIVITY_FFIEC">"c13095"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"c8885"</definedName>
    <definedName name="IQ_LT_LIAB_AP_ABS">"c8904"</definedName>
    <definedName name="IQ_LT_LIAB_NAME_AP">"c8923"</definedName>
    <definedName name="IQ_LT_LIAB_NAME_AP_ABS">"c8942"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ACT_OR_EST_CIQ_COL">"c11634"</definedName>
    <definedName name="IQ_MAINT_CAPEX_EST" hidden="1">"c4457"</definedName>
    <definedName name="IQ_MAINT_CAPEX_EST_CIQ" hidden="1">"c4986"</definedName>
    <definedName name="IQ_MAINT_CAPEX_GUIDANCE" hidden="1">"c4459"</definedName>
    <definedName name="IQ_MAINT_CAPEX_GUIDANCE_CIQ">"c4988"</definedName>
    <definedName name="IQ_MAINT_CAPEX_GUIDANCE_CIQ_COL">"c11635"</definedName>
    <definedName name="IQ_MAINT_CAPEX_HIGH_EST" hidden="1">"c4460"</definedName>
    <definedName name="IQ_MAINT_CAPEX_HIGH_EST_CIQ" hidden="1">"c4989"</definedName>
    <definedName name="IQ_MAINT_CAPEX_HIGH_GUIDANCE" hidden="1">"c4197"</definedName>
    <definedName name="IQ_MAINT_CAPEX_HIGH_GUIDANCE_CIQ">"c4609"</definedName>
    <definedName name="IQ_MAINT_CAPEX_HIGH_GUIDANCE_CIQ_COL">"c11258"</definedName>
    <definedName name="IQ_MAINT_CAPEX_LOW_EST" hidden="1">"c4461"</definedName>
    <definedName name="IQ_MAINT_CAPEX_LOW_EST_CIQ" hidden="1">"c4990"</definedName>
    <definedName name="IQ_MAINT_CAPEX_LOW_GUIDANCE" hidden="1">"c4237"</definedName>
    <definedName name="IQ_MAINT_CAPEX_LOW_GUIDANCE_CIQ">"c4649"</definedName>
    <definedName name="IQ_MAINT_CAPEX_LOW_GUIDANCE_CIQ_COL">"c11298"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RGIN_ANNUAL_PREMIUM_EQUIVALENT_NEW_BUSINESS">"c9970"</definedName>
    <definedName name="IQ_MARGIN_PV_PREMIUMS_NEW_BUSINESS">"c9971"</definedName>
    <definedName name="IQ_MARKET_CAP_LFCF" hidden="1">"c2209"</definedName>
    <definedName name="IQ_MARKETCAP" hidden="1">"c712"</definedName>
    <definedName name="IQ_MARKETING" hidden="1">"c2239"</definedName>
    <definedName name="IQ_MARKETING_PROMOTION_EXPENSE">"c16035"</definedName>
    <definedName name="IQ_MARKTCAP" hidden="1">"c258"</definedName>
    <definedName name="IQ_MATERIALS_SUPPLES_INVENTORY_COAL">"c15942"</definedName>
    <definedName name="IQ_MATURITY_DATE">"c2146"</definedName>
    <definedName name="IQ_MATURITY_ONE_YEAR_LESS_FDIC" hidden="1">"c6425"</definedName>
    <definedName name="IQ_MBS_INVEST_SECURITIES_FFIEC">"c13460"</definedName>
    <definedName name="IQ_MBS_OTHER_ISSUED_FNMA_HTM_AMORT_COST_FFIEC">"c20444"</definedName>
    <definedName name="IQ_MBS_OTHER_ISSUED_FNMA_HTM_FAIR_VAL_FFIEC">"c20479"</definedName>
    <definedName name="IQ_MBS_OTHER_ISSUED_FNMA_OTHERS_AFS_AMORT_COST_FFIEC">"c20496"</definedName>
    <definedName name="IQ_MBS_OTHER_ISSUED_FNMA_OTHERS_AFS_FAIR_VAL_FFIEC">"c20461"</definedName>
    <definedName name="IQ_MBS_OTHER_ISSUED_FNMA_OTHERS_AVAIL_SALE_FFIEC">"c12799"</definedName>
    <definedName name="IQ_MBS_OTHER_ISSUED_FNMA_OTHERS_FFIEC">"c12785"</definedName>
    <definedName name="IQ_MBS_PASS_THROUGH_FNMA_AFS_AMORT_COST_FFIEC">"c20494"</definedName>
    <definedName name="IQ_MBS_PASS_THROUGH_FNMA_AFS_FAIR_VAL_FFIEC">"c20459"</definedName>
    <definedName name="IQ_MBS_PASS_THROUGH_FNMA_AVAIL_SALE_FFIEC">"c12797"</definedName>
    <definedName name="IQ_MBS_PASS_THROUGH_FNMA_FFIEC">"c12783"</definedName>
    <definedName name="IQ_MBS_PASS_THROUGH_FNMA_HTM_AMORT_COST_FFIEC">"c20442"</definedName>
    <definedName name="IQ_MBS_PASS_THROUGH_FNMA_HTM_FAIR_VAL_FFIEC">"c20477"</definedName>
    <definedName name="IQ_MBS_PASS_THROUGH_GNMA_AFS_AMORT_COST_FFIEC">"c20493"</definedName>
    <definedName name="IQ_MBS_PASS_THROUGH_GNMA_AFS_FAIR_VAL_FFIEC">"c20458"</definedName>
    <definedName name="IQ_MBS_PASS_THROUGH_GNMA_AVAIL_SALE_FFIEC">"c12796"</definedName>
    <definedName name="IQ_MBS_PASS_THROUGH_GNMA_FFIEC">"c12782"</definedName>
    <definedName name="IQ_MBS_PASS_THROUGH_GNMA_HTM_AMORT_COST_FFIEC">"c20441"</definedName>
    <definedName name="IQ_MBS_PASS_THROUGH_GNMA_HTM_FAIR_VAL_FFIEC">"c20476"</definedName>
    <definedName name="IQ_MBS_PASS_THROUGH_ISSUED_FNMA_GNMA_TRADING_DOM_FFIEC">"c12921"</definedName>
    <definedName name="IQ_MBS_PASS_THROUGH_OTHER_AFS_AMORT_COST_FFIEC">"c20495"</definedName>
    <definedName name="IQ_MBS_PASS_THROUGH_OTHER_AFS_FAIR_VAL_FFIEC">"c20460"</definedName>
    <definedName name="IQ_MBS_PASS_THROUGH_OTHER_AVAIL_SALE_FFIEC">"c12798"</definedName>
    <definedName name="IQ_MBS_PASS_THROUGH_OTHER_FFIEC">"c12784"</definedName>
    <definedName name="IQ_MBS_PASS_THROUGH_OTHER_HTM_AMORT_COST_FFIEC">"c20443"</definedName>
    <definedName name="IQ_MBS_PASS_THROUGH_OTHER_HTM_FAIR_VAL_FFIEC">"c20478"</definedName>
    <definedName name="IQ_MBS_QUARTERLY_AVG_FFIEC">"c15471"</definedName>
    <definedName name="IQ_MC_ASO_COVERED_LIVES">"c9918"</definedName>
    <definedName name="IQ_MC_ASO_MEMBERSHIP">"c9921"</definedName>
    <definedName name="IQ_MC_CLAIMS_RESERVES">"c9941"</definedName>
    <definedName name="IQ_MC_COMBINED_RATIO">"c9933"</definedName>
    <definedName name="IQ_MC_COMMERCIAL_ASO_FEES">"c15862"</definedName>
    <definedName name="IQ_MC_COMMERCIAL_NON_RISK_MEMBERS">"c15835"</definedName>
    <definedName name="IQ_MC_COMMERCIAL_PREMIUMS">"c15852"</definedName>
    <definedName name="IQ_MC_DAYS_CLAIMS_PAYABLE">"c9937"</definedName>
    <definedName name="IQ_MC_DAYS_CLAIMS_PAYABLE_EXCL_CAPITATION">"c9938"</definedName>
    <definedName name="IQ_MC_DENTAL_MEMBERS">"c15832"</definedName>
    <definedName name="IQ_MC_DENTAL_PREMIUMS">"c15858"</definedName>
    <definedName name="IQ_MC_GA_MARGIN" hidden="1">"c9930"</definedName>
    <definedName name="IQ_MC_GA_OPERATING_REV" hidden="1">"c9929"</definedName>
    <definedName name="IQ_MC_HMO_MEMBERS">"c15824"</definedName>
    <definedName name="IQ_MC_HMO_PREMIUMS">"c15850"</definedName>
    <definedName name="IQ_MC_INDEMNITY_MEMBERS">"c15825"</definedName>
    <definedName name="IQ_MC_INDEMNITY_PREMIUMS">"c15851"</definedName>
    <definedName name="IQ_MC_MEDICAID_ASO_FEES">"c15865"</definedName>
    <definedName name="IQ_MC_MEDICAID_MEMBERS">"c15830"</definedName>
    <definedName name="IQ_MC_MEDICAID_NON_RISK_MEMBERS">"c15838"</definedName>
    <definedName name="IQ_MC_MEDICAID_PREMIUMS">"c15856"</definedName>
    <definedName name="IQ_MC_MEDICAL_COST">"c15847"</definedName>
    <definedName name="IQ_MC_MEDICAL_COSTS_PMPM">"c9925"</definedName>
    <definedName name="IQ_MC_MEDICAL_EXPENSE_RATIO" hidden="1">"c9927"</definedName>
    <definedName name="IQ_MC_MEDICARE_ASO_FEES">"c15864"</definedName>
    <definedName name="IQ_MC_MEDICARE_MEMBERS">"c15828"</definedName>
    <definedName name="IQ_MC_MEDICARE_NON_RISK_MEMBERS">"c15837"</definedName>
    <definedName name="IQ_MC_MEDICARE_PART_D_MEMBERS">"c15829"</definedName>
    <definedName name="IQ_MC_MEDICARE_PART_D_PREMIUMS">"c15855"</definedName>
    <definedName name="IQ_MC_MEDICARE_PREMIUMS">"c15854"</definedName>
    <definedName name="IQ_MC_MILITARY_ASO_FEES">"c15863"</definedName>
    <definedName name="IQ_MC_MILITARY_MEMBERS">"c15827"</definedName>
    <definedName name="IQ_MC_MILITARY_NON_RISK_MEMBERS">"c15836"</definedName>
    <definedName name="IQ_MC_MILITARY_PREMIUMS">"c15853"</definedName>
    <definedName name="IQ_MC_NET_INVESTMENT_INCOME">"c15845"</definedName>
    <definedName name="IQ_MC_OTHER_REV">"c15846"</definedName>
    <definedName name="IQ_MC_PARENT_CASH">"c9942"</definedName>
    <definedName name="IQ_MC_PPO_POS_MEMBERS">"c15823"</definedName>
    <definedName name="IQ_MC_PPO_POS_PREMIUMS">"c15849"</definedName>
    <definedName name="IQ_MC_PREMIUMS">"c15861"</definedName>
    <definedName name="IQ_MC_PREMIUMS_PMPM">"c9924"</definedName>
    <definedName name="IQ_MC_RATIO" hidden="1">"c2783"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MARGIN" hidden="1">"c9932"</definedName>
    <definedName name="IQ_MC_SGA_OPERATING_REV" hidden="1">"c9931"</definedName>
    <definedName name="IQ_MC_SGA_PMPM">"c9926"</definedName>
    <definedName name="IQ_MC_SPECIALTY_ASO_FEES">"c15867"</definedName>
    <definedName name="IQ_MC_SPECIALTY_NON_RISK_MEMBERS">"c15840"</definedName>
    <definedName name="IQ_MC_STATUTORY_SURPLUS" hidden="1">"c2772"</definedName>
    <definedName name="IQ_MC_TANGIBLE_EQUITY_MEDICAL_COST">"c15848"</definedName>
    <definedName name="IQ_MC_TANGIBLE_EQUITY_PER_MEMBER">"c15843"</definedName>
    <definedName name="IQ_MC_TOTAL_ASO_FEES">"c15868"</definedName>
    <definedName name="IQ_MC_TOTAL_COMMERCIAL_MEMBERS">"c15826"</definedName>
    <definedName name="IQ_MC_TOTAL_COVERED_LIVES">"c9919"</definedName>
    <definedName name="IQ_MC_TOTAL_EQUITY_PER_MEMBER">"c15842"</definedName>
    <definedName name="IQ_MC_TOTAL_GOVT_ASO_FEES">"c15866"</definedName>
    <definedName name="IQ_MC_TOTAL_GOVT_MEMBERS">"c15831"</definedName>
    <definedName name="IQ_MC_TOTAL_GOVT_NON_RISK_MEMBERS">"c15839"</definedName>
    <definedName name="IQ_MC_TOTAL_GOVT_PREMIUMS">"c15857"</definedName>
    <definedName name="IQ_MC_TOTAL_MEMBERSHIP">"c9922"</definedName>
    <definedName name="IQ_MC_TOTAL_MEMBERSHIP_CAPITATION">"c9923"</definedName>
    <definedName name="IQ_MC_TOTAL_OTHER_MEMBERS">"c15833"</definedName>
    <definedName name="IQ_MC_TOTAL_OTHER_PREMIUMS">"c15859"</definedName>
    <definedName name="IQ_MC_TOTAL_RESERVES_PER_MEMBER">"c15844"</definedName>
    <definedName name="IQ_MC_TOTAL_SEPCIALTY_MEMBERS">"c15834"</definedName>
    <definedName name="IQ_MC_TOTAL_SEPCIALTY_PREMIUMS">"c15860"</definedName>
    <definedName name="IQ_MC_TOTAL_STATUTORY_CAPITAL_SURPLUS_PER_MEMBER">"c15841"</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"c8460"</definedName>
    <definedName name="IQ_MEDIAN_NEW_HOME_SALES_APR_FC_UNUSED_UNUSED_UNUSED" hidden="1">"c8460"</definedName>
    <definedName name="IQ_MEDIAN_NEW_HOME_SALES_APR_UNUSED">"c7580"</definedName>
    <definedName name="IQ_MEDIAN_NEW_HOME_SALES_APR_UNUSED_UNUSED_UNUSED" hidden="1">"c7580"</definedName>
    <definedName name="IQ_MEDIAN_NEW_HOME_SALES_FC_UNUSED">"c7800"</definedName>
    <definedName name="IQ_MEDIAN_NEW_HOME_SALES_FC_UNUSED_UNUSED_UNUSED" hidden="1">"c7800"</definedName>
    <definedName name="IQ_MEDIAN_NEW_HOME_SALES_POP_FC_UNUSED">"c8020"</definedName>
    <definedName name="IQ_MEDIAN_NEW_HOME_SALES_POP_FC_UNUSED_UNUSED_UNUSED" hidden="1">"c8020"</definedName>
    <definedName name="IQ_MEDIAN_NEW_HOME_SALES_POP_UNUSED">"c7140"</definedName>
    <definedName name="IQ_MEDIAN_NEW_HOME_SALES_POP_UNUSED_UNUSED_UNUSED" hidden="1">"c7140"</definedName>
    <definedName name="IQ_MEDIAN_NEW_HOME_SALES_UNUSED">"c6920"</definedName>
    <definedName name="IQ_MEDIAN_NEW_HOME_SALES_UNUSED_UNUSED_UNUSED" hidden="1">"c6920"</definedName>
    <definedName name="IQ_MEDIAN_NEW_HOME_SALES_YOY_FC_UNUSED">"c8240"</definedName>
    <definedName name="IQ_MEDIAN_NEW_HOME_SALES_YOY_FC_UNUSED_UNUSED_UNUSED" hidden="1">"c8240"</definedName>
    <definedName name="IQ_MEDIAN_NEW_HOME_SALES_YOY_UNUSED">"c7360"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"c15926"</definedName>
    <definedName name="IQ_MEDIUM_SULFURE_RESERVES_TO_TOTAL_RESERVES_COAL">"c15962"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LES_PASSED">"c2848"</definedName>
    <definedName name="IQ_MIN_USE_PER_SUB">"c15764"</definedName>
    <definedName name="IQ_MINE_DEVELOPMENT_GROSS_COAL">"c15940"</definedName>
    <definedName name="IQ_MINORITY_INT_AVG_ASSETS_FFIEC">"c13367"</definedName>
    <definedName name="IQ_MINORITY_INT_BS_FFIEC">"c12874"</definedName>
    <definedName name="IQ_MINORITY_INT_FFIEC">"c13031"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"c15808"</definedName>
    <definedName name="IQ_MINTUTES_USED_LONG_DIST">"c15809"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MDA_NON_TRANS_ACCTS_FFIEC">"c15330"</definedName>
    <definedName name="IQ_MMDA_SAVINGS_TOT_DEPOSITS_FFIEC" hidden="1">"c13905"</definedName>
    <definedName name="IQ_MONEY_MARKET_ACCOUNTS_COMMERCIAL_BANK_SUBS_FFIEC">"c12947"</definedName>
    <definedName name="IQ_MONEY_MARKET_ACCOUNTS_OTHER_INSTITUTIONS_FFIEC">"c12952"</definedName>
    <definedName name="IQ_MONEY_MARKET_DEPOSIT_ACCOUNTS_FDIC" hidden="1">"c6553"</definedName>
    <definedName name="IQ_MONEY_MKT_DEPOSITS_TOTAL_DEPOSITS">"c15720"</definedName>
    <definedName name="IQ_MONEY_MKT_SAVINGS_ACCT_DEPOSITS_TOTAL_DEPOSITS">"c15722"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"c15276"</definedName>
    <definedName name="IQ_MORTGAGE_SERV_RIGHTS" hidden="1">"c2242"</definedName>
    <definedName name="IQ_MORTGAGE_SERVICING_ASSETS_FFIEC">"c12838"</definedName>
    <definedName name="IQ_MORTGAGE_SERVICING_FDIC" hidden="1">"c6335"</definedName>
    <definedName name="IQ_MTD" hidden="1">800000</definedName>
    <definedName name="IQ_MTM_ADJ">"c16000"</definedName>
    <definedName name="IQ_MULTI_RES_PROPERTIES_TRADING_DOM_FFIEC">"c12930"</definedName>
    <definedName name="IQ_MULTIFAM_5_LOANS_TOT_LOANS_FFIEC" hidden="1">"c13869"</definedName>
    <definedName name="IQ_MULTIFAMILY_LOANS_GROSS_LOANS_FFIEC">"c13404"</definedName>
    <definedName name="IQ_MULTIFAMILY_LOANS_RISK_BASED_FFIEC">"c13425"</definedName>
    <definedName name="IQ_MULTIFAMILY_RES_DOM_FFIEC">"c15270"</definedName>
    <definedName name="IQ_MULTIFAMILY_RESIDENTIAL_LOANS_FDIC" hidden="1">"c6311"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"c13459"</definedName>
    <definedName name="IQ_MUTUAL_FUND_ACQUISITIONS_OTHER">"c20425"</definedName>
    <definedName name="IQ_MUTUAL_FUND_APPRECIATION_DEPRECIATION">"c20424"</definedName>
    <definedName name="IQ_MUTUAL_FUND_BOP">"c20420"</definedName>
    <definedName name="IQ_MUTUAL_FUND_EOP">"c20426"</definedName>
    <definedName name="IQ_MUTUAL_FUND_LIST" hidden="1">"c19092"</definedName>
    <definedName name="IQ_MUTUAL_FUND_NET_SALES">"c20423"</definedName>
    <definedName name="IQ_MUTUAL_FUND_REDEMPTIONS">"c20422"</definedName>
    <definedName name="IQ_MUTUAL_FUND_SALES">"c20421"</definedName>
    <definedName name="IQ_NAMES_REVISION_DATE_" localSheetId="2" hidden="1">39939.4851388889</definedName>
    <definedName name="IQ_NAMES_REVISION_DATE_" hidden="1">44819.1249768519</definedName>
    <definedName name="IQ_NAMES_REVISION_DATE__1" hidden="1">39939.4851388889</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TIVE_COMPANY_NAME" hidden="1">"c13822"</definedName>
    <definedName name="IQ_NATURAL_RESOURCES_COST">"c17550"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"c15996"</definedName>
    <definedName name="IQ_NAV_SHARE_ACT_OR_EST" hidden="1">"c2225"</definedName>
    <definedName name="IQ_NAV_SHARE_ACT_OR_EST_CIQ" hidden="1">"c12038"</definedName>
    <definedName name="IQ_NAV_SHARE_ACT_OR_EST_REUT" hidden="1">"c5623"</definedName>
    <definedName name="IQ_NAV_SHARE_EST" hidden="1">"c5609"</definedName>
    <definedName name="IQ_NAV_SHARE_EST_CIQ" hidden="1">"c12032"</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"c13124"</definedName>
    <definedName name="IQ_NEGATIVE_FAIR_VALUE_DERIVATIVES_GUARANTOR_FFIEC">"c13117"</definedName>
    <definedName name="IQ_NET_ADD_BASIC">"c15782"</definedName>
    <definedName name="IQ_NET_ADD_BBAND">"c15785"</definedName>
    <definedName name="IQ_NET_ADD_DIG">"c15783"</definedName>
    <definedName name="IQ_NET_ADD_PHONE">"c15786"</definedName>
    <definedName name="IQ_NET_ADD_POSTPAID_WIRELESS">"c15754"</definedName>
    <definedName name="IQ_NET_ADD_PREPAID_WIRELESS">"c15755"</definedName>
    <definedName name="IQ_NET_ADD_RESELL_WHOLESALE_WIRELESS">"c15756"</definedName>
    <definedName name="IQ_NET_ADD_RGU">"c15787"</definedName>
    <definedName name="IQ_NET_ADD_SATELLITE">"c15784"</definedName>
    <definedName name="IQ_NET_ADD_TOTAL_WIRELESS">"c15757"</definedName>
    <definedName name="IQ_NET_BOOKING_LOCATION_ADJUSTMENT_FOREIGN_FFIEC">"c15385"</definedName>
    <definedName name="IQ_NET_CHANGE" hidden="1">"c749"</definedName>
    <definedName name="IQ_NET_CHARGE_OFFS_FDIC" hidden="1">"c6641"</definedName>
    <definedName name="IQ_NET_CHARGE_OFFS_LOANS_FDIC" hidden="1">"c6751"</definedName>
    <definedName name="IQ_NET_CLAIM_ADJ_EXP_RESERVE_BOP">"c15877"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"c11717"</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GUIDANCE" hidden="1">"c4467"</definedName>
    <definedName name="IQ_NET_DEBT_GUIDANCE_CIQ">"c5005"</definedName>
    <definedName name="IQ_NET_DEBT_GUIDANCE_CIQ_COL">"c11652"</definedName>
    <definedName name="IQ_NET_DEBT_HIGH_EST" hidden="1">"c3518"</definedName>
    <definedName name="IQ_NET_DEBT_HIGH_EST_CIQ" hidden="1">"c3816"</definedName>
    <definedName name="IQ_NET_DEBT_HIGH_EST_REUT" hidden="1">"c3978"</definedName>
    <definedName name="IQ_NET_DEBT_HIGH_GUIDANCE" hidden="1">"c4181"</definedName>
    <definedName name="IQ_NET_DEBT_HIGH_GUIDANCE_CIQ">"c4593"</definedName>
    <definedName name="IQ_NET_DEBT_HIGH_GUIDANCE_CIQ_COL">"c11242"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GUIDANCE" hidden="1">"c4221"</definedName>
    <definedName name="IQ_NET_DEBT_LOW_GUIDANCE_CIQ">"c4633"</definedName>
    <definedName name="IQ_NET_DEBT_LOW_GUIDANCE_CIQ_COL">"c11282"</definedName>
    <definedName name="IQ_NET_DEBT_MEDIAN_EST" hidden="1">"c3520"</definedName>
    <definedName name="IQ_NET_DEBT_MEDIAN_EST_CIQ" hidden="1">"c3815"</definedName>
    <definedName name="IQ_NET_DEBT_MEDIAN_EST_REUT" hidden="1">"c3977"</definedName>
    <definedName name="IQ_NET_DEBT_NUM_EST" hidden="1">"c3515"</definedName>
    <definedName name="IQ_NET_DEBT_NUM_EST_CIQ" hidden="1">"c3818"</definedName>
    <definedName name="IQ_NET_DEBT_NUM_EST_REUT" hidden="1">"c3980"</definedName>
    <definedName name="IQ_NET_DEBT_STDDEV_EST" hidden="1">"c3516"</definedName>
    <definedName name="IQ_NET_DEBT_STDDEV_EST_CIQ" hidden="1">"c3819"</definedName>
    <definedName name="IQ_NET_DEBT_STDDEV_EST_REUT" hidden="1">"c3981"</definedName>
    <definedName name="IQ_NET_EARNED" hidden="1">"c2734"</definedName>
    <definedName name="IQ_NET_FUNDS_PURCHASED_ASSETS_TOT_FFIEC">"c13448"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"c15818"</definedName>
    <definedName name="IQ_NET_INCOME_LH_FFIEC">"c13110"</definedName>
    <definedName name="IQ_NET_INCOME_PC_FFIEC">"c13103"</definedName>
    <definedName name="IQ_NET_INCOME_SHE_FFIEC">"c12960"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"c8979"</definedName>
    <definedName name="IQ_NET_INT_INC_BNK" hidden="1">"c764"</definedName>
    <definedName name="IQ_NET_INT_INC_BNK_AP">"c8874"</definedName>
    <definedName name="IQ_NET_INT_INC_BNK_AP_ABS">"c8893"</definedName>
    <definedName name="IQ_NET_INT_INC_BNK_FDIC" hidden="1">"c6570"</definedName>
    <definedName name="IQ_NET_INT_INC_BNK_NAME_AP">"c8912"</definedName>
    <definedName name="IQ_NET_INT_INC_BNK_NAME_AP_ABS">"c8931"</definedName>
    <definedName name="IQ_NET_INT_INC_BNK_SUBTOTAL_AP">"c8978"</definedName>
    <definedName name="IQ_NET_INT_INC_BR" hidden="1">"c765"</definedName>
    <definedName name="IQ_NET_INT_INC_FIN" hidden="1">"c766"</definedName>
    <definedName name="IQ_NET_INT_INC_TOTAL_REV" hidden="1">"c767"</definedName>
    <definedName name="IQ_NET_INT_INCOME_AVG_ASSET">"c15706"</definedName>
    <definedName name="IQ_NET_INT_INCOME_FFIEC">"c13001"</definedName>
    <definedName name="IQ_NET_INT_INCOME_FTE_FFIEC">"c13036"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"c13341"</definedName>
    <definedName name="IQ_NET_LOANS_DEPOSITS_FFIEC">"c13340"</definedName>
    <definedName name="IQ_NET_LOANS_EQUITY_FFIEC">"c13347"</definedName>
    <definedName name="IQ_NET_LOANS_LEASES_CORE_DEPOSITS_FDIC" hidden="1">"c6743"</definedName>
    <definedName name="IQ_NET_LOANS_LEASES_DEPOSITS_FDIC" hidden="1">"c6742"</definedName>
    <definedName name="IQ_NET_LOANS_TOTAL_DEPOSITS" hidden="1">"c779"</definedName>
    <definedName name="IQ_NET_LOSSES">"c15873"</definedName>
    <definedName name="IQ_NET_NEW_CLIENT_ASSETS">"c20430"</definedName>
    <definedName name="IQ_NET_NONINTEREST_INC_EXP_INTERNATIONAL_OPS_FFIEC">"c15387"</definedName>
    <definedName name="IQ_NET_OPERATING_INCOME_ASSETS_FDIC" hidden="1">"c6729"</definedName>
    <definedName name="IQ_NET_PREMIUM_WRITTEN_STATUTORY_SURPLUS">"c15880"</definedName>
    <definedName name="IQ_NET_PREMIUMS_WRITTEN_AVG_ASSETS">"c15888"</definedName>
    <definedName name="IQ_NET_PREMIUMS_WRITTEN_AVG_EQUITY">"c15891"</definedName>
    <definedName name="IQ_NET_PREMIUMS_WRITTEN_AVG_STATUTORY_SURPLUS">"c15890"</definedName>
    <definedName name="IQ_NET_PREMIUMS_WRITTEN_GROSS_PREMIUMS_WRITTEN">"c15889"</definedName>
    <definedName name="IQ_NET_RENTAL_EXP_FN" hidden="1">"c780"</definedName>
    <definedName name="IQ_NET_SECURITIZATION_INC_FOREIGN_FFIEC">"c15379"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"c2198"</definedName>
    <definedName name="IQ_NEXT_CALL_PRICE">"c2199"</definedName>
    <definedName name="IQ_NEXT_DIV_AMOUNT">"c17414"</definedName>
    <definedName name="IQ_NEXT_DIV_PAYMENT_DATE">"c17413"</definedName>
    <definedName name="IQ_NEXT_DIV_PAYMENT_TYPE">"c17415"</definedName>
    <definedName name="IQ_NEXT_DIV_RECORD_DATE">"c17412"</definedName>
    <definedName name="IQ_NEXT_EARNINGS_DATE" hidden="1">"c13592"</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XDIV_DATE">"c17411"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"c11712"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"c8984"</definedName>
    <definedName name="IQ_NI_AVG_ASSETS_FFIEC">"c13370"</definedName>
    <definedName name="IQ_NI_BANK_AND_NONCONTROLLING_INTEREST_FFIEC">"c15365"</definedName>
    <definedName name="IQ_NI_BEFORE_CAPITALIZED" hidden="1">"c792"</definedName>
    <definedName name="IQ_NI_BEFORE_INTERNAL_ALLOCATIONS_FOREIGN_FFIEC">"c15393"</definedName>
    <definedName name="IQ_NI_CF" hidden="1">"c793"</definedName>
    <definedName name="IQ_NI_CHARGES_AP">"c8879"</definedName>
    <definedName name="IQ_NI_CHARGES_AP_ABS">"c8898"</definedName>
    <definedName name="IQ_NI_CHARGES_NAME_AP">"c8917"</definedName>
    <definedName name="IQ_NI_CHARGES_NAME_AP_ABS">"c8936"</definedName>
    <definedName name="IQ_NI_EST" hidden="1">"c1716"</definedName>
    <definedName name="IQ_NI_EST_CIQ" hidden="1">"c4702"</definedName>
    <definedName name="IQ_NI_EST_REUT" hidden="1">"c5368"</definedName>
    <definedName name="IQ_NI_FFIEC">"c13034"</definedName>
    <definedName name="IQ_NI_GAAP_GUIDANCE" hidden="1">"c4470"</definedName>
    <definedName name="IQ_NI_GAAP_GUIDANCE_CIQ">"c5008"</definedName>
    <definedName name="IQ_NI_GAAP_GUIDANCE_CIQ_COL">"c11655"</definedName>
    <definedName name="IQ_NI_GAAP_HIGH_GUIDANCE" hidden="1">"c4177"</definedName>
    <definedName name="IQ_NI_GAAP_HIGH_GUIDANCE_CIQ">"c4589"</definedName>
    <definedName name="IQ_NI_GAAP_HIGH_GUIDANCE_CIQ_COL">"c11238"</definedName>
    <definedName name="IQ_NI_GAAP_LOW_GUIDANCE" hidden="1">"c4217"</definedName>
    <definedName name="IQ_NI_GAAP_LOW_GUIDANCE_CIQ">"c4629"</definedName>
    <definedName name="IQ_NI_GAAP_LOW_GUIDANCE_CIQ_COL">"c11278"</definedName>
    <definedName name="IQ_NI_GUIDANCE" hidden="1">"c4469"</definedName>
    <definedName name="IQ_NI_GUIDANCE_CIQ">"c5007"</definedName>
    <definedName name="IQ_NI_GUIDANCE_CIQ_COL">"c11654"</definedName>
    <definedName name="IQ_NI_GW_EST" hidden="1">"c1723"</definedName>
    <definedName name="IQ_NI_GW_EST_CIQ" hidden="1">"c4709"</definedName>
    <definedName name="IQ_NI_GW_EST_REUT" hidden="1">"c5375"</definedName>
    <definedName name="IQ_NI_GW_EST_THOM" hidden="1">"c5133"</definedName>
    <definedName name="IQ_NI_GW_GUIDANCE" hidden="1">"c4471"</definedName>
    <definedName name="IQ_NI_GW_GUIDANCE_CIQ">"c5009"</definedName>
    <definedName name="IQ_NI_GW_GUIDANCE_CIQ_COL">"c11656"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"c4590"</definedName>
    <definedName name="IQ_NI_GW_HIGH_GUIDANCE_CIQ_COL">"c11239"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"c4630"</definedName>
    <definedName name="IQ_NI_GW_LOW_GUIDANCE_CIQ_COL">"c11279"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GUIDANCE" hidden="1">"c4176"</definedName>
    <definedName name="IQ_NI_HIGH_GUIDANCE_CIQ">"c4588"</definedName>
    <definedName name="IQ_NI_HIGH_GUIDANCE_CIQ_COL">"c11237"</definedName>
    <definedName name="IQ_NI_LOW_EST" hidden="1">"c1719"</definedName>
    <definedName name="IQ_NI_LOW_EST_CIQ" hidden="1">"c4705"</definedName>
    <definedName name="IQ_NI_LOW_EST_REUT" hidden="1">"c5371"</definedName>
    <definedName name="IQ_NI_LOW_GUIDANCE" hidden="1">"c4216"</definedName>
    <definedName name="IQ_NI_LOW_GUIDANCE_CIQ">"c4628"</definedName>
    <definedName name="IQ_NI_LOW_GUIDANCE_CIQ_COL">"c11277"</definedName>
    <definedName name="IQ_NI_MARGIN" hidden="1">"c794"</definedName>
    <definedName name="IQ_NI_MEDIAN_EST" hidden="1">"c1717"</definedName>
    <definedName name="IQ_NI_MEDIAN_EST_CIQ" hidden="1">"c4703"</definedName>
    <definedName name="IQ_NI_MEDIAN_EST_REUT" hidden="1">"c5369"</definedName>
    <definedName name="IQ_NI_NON_CONTROLLING_INTERESTS_FFIEC">"c15366"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"c11659"</definedName>
    <definedName name="IQ_NI_SBC_EST" hidden="1">"c4473"</definedName>
    <definedName name="IQ_NI_SBC_EST_CIQ" hidden="1">"c5011"</definedName>
    <definedName name="IQ_NI_SBC_GUIDANCE">"c4475"</definedName>
    <definedName name="IQ_NI_SBC_GUIDANCE_CIQ">"c5013"</definedName>
    <definedName name="IQ_NI_SBC_GUIDANCE_CIQ_COL">"c11660"</definedName>
    <definedName name="IQ_NI_SBC_GW_ACT_OR_EST" hidden="1">"c4478"</definedName>
    <definedName name="IQ_NI_SBC_GW_ACT_OR_EST_CIQ" hidden="1">"c5016"</definedName>
    <definedName name="IQ_NI_SBC_GW_ACT_OR_EST_CIQ_COL">"c11663"</definedName>
    <definedName name="IQ_NI_SBC_GW_EST" hidden="1">"c4477"</definedName>
    <definedName name="IQ_NI_SBC_GW_EST_CIQ" hidden="1">"c5015"</definedName>
    <definedName name="IQ_NI_SBC_GW_GUIDANCE">"c4479"</definedName>
    <definedName name="IQ_NI_SBC_GW_GUIDANCE_CIQ">"c5017"</definedName>
    <definedName name="IQ_NI_SBC_GW_GUIDANCE_CIQ_COL">"c11664"</definedName>
    <definedName name="IQ_NI_SBC_GW_HIGH_EST" hidden="1">"c4480"</definedName>
    <definedName name="IQ_NI_SBC_GW_HIGH_EST_CIQ" hidden="1">"c5018"</definedName>
    <definedName name="IQ_NI_SBC_GW_HIGH_GUIDANCE">"c4187"</definedName>
    <definedName name="IQ_NI_SBC_GW_HIGH_GUIDANCE_CIQ">"c4599"</definedName>
    <definedName name="IQ_NI_SBC_GW_HIGH_GUIDANCE_CIQ_COL">"c11248"</definedName>
    <definedName name="IQ_NI_SBC_GW_LOW_EST" hidden="1">"c4481"</definedName>
    <definedName name="IQ_NI_SBC_GW_LOW_EST_CIQ" hidden="1">"c5019"</definedName>
    <definedName name="IQ_NI_SBC_GW_LOW_GUIDANCE">"c4227"</definedName>
    <definedName name="IQ_NI_SBC_GW_LOW_GUIDANCE_CIQ">"c4639"</definedName>
    <definedName name="IQ_NI_SBC_GW_LOW_GUIDANCE_CIQ_COL">"c11288"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"c4186"</definedName>
    <definedName name="IQ_NI_SBC_HIGH_GUIDANCE_CIQ">"c4598"</definedName>
    <definedName name="IQ_NI_SBC_HIGH_GUIDANCE_CIQ_COL">"c11247"</definedName>
    <definedName name="IQ_NI_SBC_LOW_EST" hidden="1">"c4487"</definedName>
    <definedName name="IQ_NI_SBC_LOW_EST_CIQ" hidden="1">"c5025"</definedName>
    <definedName name="IQ_NI_SBC_LOW_GUIDANCE">"c4226"</definedName>
    <definedName name="IQ_NI_SBC_LOW_GUIDANCE_CIQ">"c4638"</definedName>
    <definedName name="IQ_NI_SBC_LOW_GUIDANCE_CIQ_COL">"c11287"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I_INCL_UNCONSOL">"c16068"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"c13353"</definedName>
    <definedName name="IQ_NON_ACCRUAL_ASSET_SOLD_DURING_QTR_FFIEC">"c15350"</definedName>
    <definedName name="IQ_NON_ACCRUAL_LOANS" hidden="1">"c796"</definedName>
    <definedName name="IQ_NON_CASH" hidden="1">"c1399"</definedName>
    <definedName name="IQ_NON_CASH_ITEMS" hidden="1">"c797"</definedName>
    <definedName name="IQ_NON_CD_DEPOSITS">"c15718"</definedName>
    <definedName name="IQ_NON_CD_DEPOSITS_TOTAL_DEPOSITS">"c15725"</definedName>
    <definedName name="IQ_NON_CURRENT_LOANS_FFIEC" hidden="1">"c13860"</definedName>
    <definedName name="IQ_NON_FARM_NONRES_PROPERTIES_TRADING_DOM_FFIEC">"c12931"</definedName>
    <definedName name="IQ_NON_INS_EXP" hidden="1">"c798"</definedName>
    <definedName name="IQ_NON_INS_REV" hidden="1">"c799"</definedName>
    <definedName name="IQ_NON_INT_BAL_OTHER_INSTITUTIONS_FFIEC">"c12950"</definedName>
    <definedName name="IQ_NON_INT_BEAR_CD" hidden="1">"c800"</definedName>
    <definedName name="IQ_NON_INT_BEARING_DEPOSITS">"c800"</definedName>
    <definedName name="IQ_NON_INT_DEPOSITS_DOM_FFIEC">"c12851"</definedName>
    <definedName name="IQ_NON_INT_DEPOSITS_FOREIGN_FFIEC">"c12854"</definedName>
    <definedName name="IQ_NON_INT_EXP" hidden="1">"c801"</definedName>
    <definedName name="IQ_NON_INT_EXP_AVG_ASSETS_FFIEC">"c18878"</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 hidden="1">"c6579"</definedName>
    <definedName name="IQ_NON_INT_EXPENSE_AVG_ASSET">"c15708"</definedName>
    <definedName name="IQ_NON_INT_EXPENSE_FFIEC">"c13028"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"c13359"</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 hidden="1">"c6575"</definedName>
    <definedName name="IQ_NON_INT_INC_OPERATING_INC_FFIEC">"c13382"</definedName>
    <definedName name="IQ_NON_INT_INCOME_AVG_ASSET">"c15707"</definedName>
    <definedName name="IQ_NON_INT_INCOME_FFIEC">"c13017"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"c15702"</definedName>
    <definedName name="IQ_NON_PERF_ASSETS_LOANS_OREO">"c15701"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"c16179"</definedName>
    <definedName name="IQ_NON_RENTAL_NOI">"c16066"</definedName>
    <definedName name="IQ_NON_RENTAL_OPERATING_EXPENSE">"c16046"</definedName>
    <definedName name="IQ_NON_US_ADDRESS_LEASE_FIN_REC_FFIEC">"c13625"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"c13078"</definedName>
    <definedName name="IQ_NONCASH_PENSION_EXP" hidden="1">"c3000"</definedName>
    <definedName name="IQ_NONCORE_ASSETS_TOT_FFIEC">"c13443"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NONRES_DOM_FFIEC">"c15271"</definedName>
    <definedName name="IQ_NONFARM_NONRES_GROSS_LOANS_FFIEC">"c13405"</definedName>
    <definedName name="IQ_NONFARM_NONRES_LL_REC_DOM_FFIEC">"c13626"</definedName>
    <definedName name="IQ_NONFARM_NONRES_RISK_BASED_FFIEC">"c13426"</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 hidden="1">"c6394"</definedName>
    <definedName name="IQ_NONINTEREST_BEARING_CASH_FFIEC">"c12774"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"c15376"</definedName>
    <definedName name="IQ_NONINTEREST_INCOME_EARNING_ASSETS_FDIC" hidden="1">"c6727"</definedName>
    <definedName name="IQ_NONMORTGAGE_SERVICING_FDIC" hidden="1">"c6336"</definedName>
    <definedName name="IQ_NONQUALIFYING_PREFERRED_T1_FFIEC">"c13134"</definedName>
    <definedName name="IQ_NONRECOURSE_DEBT" hidden="1">"c2550"</definedName>
    <definedName name="IQ_NONRECOURSE_DEBT_PCT" hidden="1">"c2551"</definedName>
    <definedName name="IQ_NONRES_FIXED_INVEST">"c6931"</definedName>
    <definedName name="IQ_NONRES_FIXED_INVEST_APR">"c7591"</definedName>
    <definedName name="IQ_NONRES_FIXED_INVEST_POP">"c7151"</definedName>
    <definedName name="IQ_NONRES_FIXED_INVEST_PRIV_APR_FC_UNUSED">"c8468"</definedName>
    <definedName name="IQ_NONRES_FIXED_INVEST_PRIV_APR_FC_UNUSED_UNUSED_UNUSED" hidden="1">"c8468"</definedName>
    <definedName name="IQ_NONRES_FIXED_INVEST_PRIV_APR_UNUSED">"c7588"</definedName>
    <definedName name="IQ_NONRES_FIXED_INVEST_PRIV_APR_UNUSED_UNUSED_UNUSED" hidden="1">"c7588"</definedName>
    <definedName name="IQ_NONRES_FIXED_INVEST_PRIV_FC_UNUSED">"c7808"</definedName>
    <definedName name="IQ_NONRES_FIXED_INVEST_PRIV_FC_UNUSED_UNUSED_UNUSED" hidden="1">"c7808"</definedName>
    <definedName name="IQ_NONRES_FIXED_INVEST_PRIV_POP_FC_UNUSED">"c8028"</definedName>
    <definedName name="IQ_NONRES_FIXED_INVEST_PRIV_POP_FC_UNUSED_UNUSED_UNUSED" hidden="1">"c8028"</definedName>
    <definedName name="IQ_NONRES_FIXED_INVEST_PRIV_POP_UNUSED">"c7148"</definedName>
    <definedName name="IQ_NONRES_FIXED_INVEST_PRIV_POP_UNUSED_UNUSED_UNUSED" hidden="1">"c7148"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"c6928"</definedName>
    <definedName name="IQ_NONRES_FIXED_INVEST_PRIV_UNUSED_UNUSED_UNUSED" hidden="1">"c6928"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"c8248"</definedName>
    <definedName name="IQ_NONRES_FIXED_INVEST_PRIV_YOY_FC_UNUSED_UNUSED_UNUSED" hidden="1">"c8248"</definedName>
    <definedName name="IQ_NONRES_FIXED_INVEST_PRIV_YOY_UNUSED">"c7368"</definedName>
    <definedName name="IQ_NONRES_FIXED_INVEST_PRIV_YOY_UNUSED_UNUSED_UNUSED" hidden="1">"c7368"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DING_SECURITIES_FAIR_VALUE_TOT_FFIEC">"c13211"</definedName>
    <definedName name="IQ_NONTRADING_SECURITIES_LEVEL_1_FFIEC">"c13219"</definedName>
    <definedName name="IQ_NONTRADING_SECURITIES_LEVEL_2_FFIEC">"c13227"</definedName>
    <definedName name="IQ_NONTRADING_SECURITIES_LEVEL_3_FFIEC">"c13235"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"c13118"</definedName>
    <definedName name="IQ_NOTIONAL_AMT_DERIVATIVES_GUARANTOR_FFIEC">"c13111"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"c12946"</definedName>
    <definedName name="IQ_NOW_ATS_ACCOUNTS_OTHER_INSTITUTIONS_FFIEC">"c12951"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"c15762"</definedName>
    <definedName name="IQ_NUMBER_DAYS" hidden="1">"c1904"</definedName>
    <definedName name="IQ_NUMBER_DEPOSITS_LESS_THAN_100K_FDIC" hidden="1">"c6495"</definedName>
    <definedName name="IQ_NUMBER_DEPOSITS_MORE_THAN_100K_FDIC" hidden="1">"c6493"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"c20428"</definedName>
    <definedName name="IQ_NUMBER_WIRELESS_TOWERS">"c15766"</definedName>
    <definedName name="IQ_OBLIGATION_STATES_POLI_SUBD_US_LL_REC_DOM_FFIEC">"c15295"</definedName>
    <definedName name="IQ_OBLIGATION_STATES_POLI_SUBD_US_LL_REC_FFIEC">"c15294"</definedName>
    <definedName name="IQ_OBLIGATIONS_OF_STATES_TOTAL_LOANS_FOREIGN_FDIC" hidden="1">"c6447"</definedName>
    <definedName name="IQ_OBLIGATIONS_STATES_FDIC" hidden="1">"c6431"</definedName>
    <definedName name="IQ_OCCUPANCY_CONSOL">"c8840"</definedName>
    <definedName name="IQ_OCCUPANCY_EXP_AVG_ASSETS_FFIEC">"c13372"</definedName>
    <definedName name="IQ_OCCUPANCY_EXP_OPERATING_INC_FFIEC">"c13380"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 hidden="1">"c839"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"c10061"</definedName>
    <definedName name="IQ_OG_AVG_DAILY_OIL_EQUIV_PRODUCTION_KBOE">"c10060"</definedName>
    <definedName name="IQ_OG_AVG_DAILY_PROD_GAS" hidden="1">"c2910"</definedName>
    <definedName name="IQ_OG_AVG_DAILY_PROD_NGL" hidden="1">"c2911"</definedName>
    <definedName name="IQ_OG_AVG_DAILY_PROD_OIL" hidden="1">"c2909"</definedName>
    <definedName name="IQ_OG_AVG_DAILY_PRODUCTION_GAS_MMCM">"c10059"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 hidden="1">"c2049"</definedName>
    <definedName name="IQ_OG_CLOSE_BALANCE_NGL" hidden="1">"c2920"</definedName>
    <definedName name="IQ_OG_CLOSE_BALANCE_OIL" hidden="1">"c2037"</definedName>
    <definedName name="IQ_OG_DAILY_PRDUCTION_GROWTH_GAS">"c12732"</definedName>
    <definedName name="IQ_OG_DAILY_PRDUCTION_GROWTH_GAS_EQUIVALENT">"c12733"</definedName>
    <definedName name="IQ_OG_DAILY_PRDUCTION_GROWTH_NGL">"c12734"</definedName>
    <definedName name="IQ_OG_DAILY_PRDUCTION_GROWTH_OIL">"c12735"</definedName>
    <definedName name="IQ_OG_DAILY_PRDUCTION_GROWTH_OIL_EQUIVALENT">"c12736"</definedName>
    <definedName name="IQ_OG_DAILY_PRODUCTION_GROWTH_GAS">"c10073"</definedName>
    <definedName name="IQ_OG_DAILY_PRODUCTION_GROWTH_GAS_EQUIVALENT">"c10076"</definedName>
    <definedName name="IQ_OG_DAILY_PRODUCTION_GROWTH_NGL">"c10074"</definedName>
    <definedName name="IQ_OG_DAILY_PRODUCTION_GROWTH_OIL">"c10072"</definedName>
    <definedName name="IQ_OG_DAILY_PRODUCTION_GROWTH_OIL_EQUIVALENT">"c10075"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"c10047"</definedName>
    <definedName name="IQ_OG_EQUITY_DCF" hidden="1">"c2002"</definedName>
    <definedName name="IQ_OG_EQUITY_DCF_GAS" hidden="1">"c2022"</definedName>
    <definedName name="IQ_OG_EQUITY_DCF_OIL" hidden="1">"c2012"</definedName>
    <definedName name="IQ_OG_EQUITY_RESERVES_GAS">"c2050"</definedName>
    <definedName name="IQ_OG_EQUITY_RESERVES_NGL">"c2921"</definedName>
    <definedName name="IQ_OG_EQUITY_RESERVES_OIL">"c2038"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PRODUCTIVE_WELLS_DRILLED_GAS">"c15907"</definedName>
    <definedName name="IQ_OG_GROSS_DEVELOPMENT_PRODUCTIVE_WELLS_DRILLED_OIL">"c15906"</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PRODUCTIVE_WELLS_DRILLED_GAS">"c15905"</definedName>
    <definedName name="IQ_OG_GROSS_EXPLORATORY_PRODUCTIVE_WELLS_DRILLED_OIL">"c15904"</definedName>
    <definedName name="IQ_OG_GROSS_EXPLORATORY_TOTAL_WELLS_DRILLED">"c10096"</definedName>
    <definedName name="IQ_OG_GROSS_OPERATED_WELLS">"c10092"</definedName>
    <definedName name="IQ_OG_GROSS_PRODUCING_WELLS_GAS">"c15897"</definedName>
    <definedName name="IQ_OG_GROSS_PRODUCING_WELLS_OIL">"c15896"</definedName>
    <definedName name="IQ_OG_GROSS_PRODUCTIVE_WELLS_DRILLED_GAS">"c15901"</definedName>
    <definedName name="IQ_OG_GROSS_PRODUCTIVE_WELLS_DRILLED_OIL">"c15900"</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"c10080"</definedName>
    <definedName name="IQ_OG_NET_DEVELOPMENT_DRY_WELLS_DRILLED">"c10105"</definedName>
    <definedName name="IQ_OG_NET_DEVELOPMENT_PRODUCTIVE_WELLS_DRILLED">"c10104"</definedName>
    <definedName name="IQ_OG_NET_DEVELOPMENT_PRODUCTIVE_WELLS_DRILLED_GAS">"c15911"</definedName>
    <definedName name="IQ_OG_NET_DEVELOPMENT_PRODUCTIVE_WELLS_DRILLED_OIL">"c15910"</definedName>
    <definedName name="IQ_OG_NET_DEVELOPMENT_TOTAL_WELLS_DRILLED">"c10106"</definedName>
    <definedName name="IQ_OG_NET_EXPLORATORY_DRY_WELLS_DRILLED">"c10102"</definedName>
    <definedName name="IQ_OG_NET_EXPLORATORY_PRODUCTIVE_WELLS_DRILLED">"c10101"</definedName>
    <definedName name="IQ_OG_NET_EXPLORATORY_PRODUCTIVE_WELLS_DRILLED_GAS">"c15909"</definedName>
    <definedName name="IQ_OG_NET_EXPLORATORY_PRODUCTIVE_WELLS_DRILLED_OIL">"c15908"</definedName>
    <definedName name="IQ_OG_NET_EXPLORATORY_TOTAL_WELLS_DRILLED">"c10103"</definedName>
    <definedName name="IQ_OG_NET_FUTURE_CASH_FLOWS" hidden="1">"c1996"</definedName>
    <definedName name="IQ_OG_NET_FUTURE_CASH_FLOWS_GAS" hidden="1">"c2016"</definedName>
    <definedName name="IQ_OG_NET_FUTURE_CASH_FLOWS_OIL" hidden="1">"c2006"</definedName>
    <definedName name="IQ_OG_NET_OPERATED_WELLS">"c10093"</definedName>
    <definedName name="IQ_OG_NET_PRODUCING_WELLS_GAS">"c15899"</definedName>
    <definedName name="IQ_OG_NET_PRODUCING_WELLS_OIL">"c15898"</definedName>
    <definedName name="IQ_OG_NET_PRODUCTIVE_WELLS_DRILLED_GAS">"c15903"</definedName>
    <definedName name="IQ_OG_NET_PRODUCTIVE_WELLS_DRILLED_OIL">"c15902"</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"c12737"</definedName>
    <definedName name="IQ_OG_PRDUCTION_GROWTH_GAS_EQUIVALENT">"c12738"</definedName>
    <definedName name="IQ_OG_PRDUCTION_GROWTH_NGL">"c12739"</definedName>
    <definedName name="IQ_OG_PRDUCTION_GROWTH_OIL">"c12740"</definedName>
    <definedName name="IQ_OG_PRDUCTION_GROWTH_OIL_EQUIVALENT">"c12741"</definedName>
    <definedName name="IQ_OG_PRDUCTION_GROWTH_TOAL">"c12742"</definedName>
    <definedName name="IQ_OG_PRODUCTION_GAS" hidden="1">"c2047"</definedName>
    <definedName name="IQ_OG_PRODUCTION_GROWTH_GAS">"c10067"</definedName>
    <definedName name="IQ_OG_PRODUCTION_GROWTH_GAS_EQUIVALENT">"c10070"</definedName>
    <definedName name="IQ_OG_PRODUCTION_GROWTH_NGL">"c10068"</definedName>
    <definedName name="IQ_OG_PRODUCTION_GROWTH_OIL">"c10066"</definedName>
    <definedName name="IQ_OG_PRODUCTION_GROWTH_OIL_EQUIVALENT">"c10069"</definedName>
    <definedName name="IQ_OG_PRODUCTION_GROWTH_TOTAL">"c10071"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"c10083"</definedName>
    <definedName name="IQ_OG_RIGS_OPERATED">"c10082"</definedName>
    <definedName name="IQ_OG_RIGS_TOTAL">"c10084"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"c10058"</definedName>
    <definedName name="IQ_OG_TOTAL_GAS_PRODUCTION" hidden="1">"c2060"</definedName>
    <definedName name="IQ_OG_TOTAL_LIQUID_GAS_PRODUCTION" hidden="1">"c2235"</definedName>
    <definedName name="IQ_OG_TOTAL_OIL_EQUIV_PRODUCTION_MMBOE">"c10057"</definedName>
    <definedName name="IQ_OG_TOTAL_OIL_PRODUCTION" hidden="1">"c2059"</definedName>
    <definedName name="IQ_OG_TOTAL_OIL_PRODUCTON" hidden="1">"c2059"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BR" hidden="1">"c850"</definedName>
    <definedName name="IQ_OPER_INC_EST" hidden="1">"c1688"</definedName>
    <definedName name="IQ_OPER_INC_EST_CIQ" hidden="1">"c12010"</definedName>
    <definedName name="IQ_OPER_INC_EST_REUT" hidden="1">"c5340"</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NUM_EST" hidden="1">"c1692"</definedName>
    <definedName name="IQ_OPER_INC_NUM_EST_CIQ" hidden="1">"c12014"</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UTI" hidden="1">"c854"</definedName>
    <definedName name="IQ_OPERATING_EXP_AVG_ASSETS_FFIEC">"c13373"</definedName>
    <definedName name="IQ_OPERATING_INC_AVG_ASSETS_FFIEC">"c13368"</definedName>
    <definedName name="IQ_OPERATING_INC_TE_AVG_ASSETS_FFIEC">"c13360"</definedName>
    <definedName name="IQ_OPERATING_NOI_AVG_GROSS_PROP">"c16058"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"c12831"</definedName>
    <definedName name="IQ_OREO_FOREIGN_FDIC" hidden="1">"c6460"</definedName>
    <definedName name="IQ_OREO_FOREIGN_FFIEC">"c15273"</definedName>
    <definedName name="IQ_OREO_MULTI_FAMILY_RESIDENTIAL_FDIC" hidden="1">"c6455"</definedName>
    <definedName name="IQ_OREO_OTHER_FFIEC">"c12833"</definedName>
    <definedName name="IQ_ORGANIC_GROWTH_RATE">"c20429"</definedName>
    <definedName name="IQ_OTHER_ADDITIONS_T1_FFIEC">"c13142"</definedName>
    <definedName name="IQ_OTHER_ADDITIONS_T2_FFIEC">"c13148"</definedName>
    <definedName name="IQ_OTHER_ADJ_CLAIM_ADJ_EXP_INCURRED">"c15878"</definedName>
    <definedName name="IQ_OTHER_ADJ_CLAIM_ADJ_EXP_PAID">"c15879"</definedName>
    <definedName name="IQ_OTHER_ADJ_RESERVE_BOP">"c15876"</definedName>
    <definedName name="IQ_OTHER_ADJ_RESERVES">"c15882"</definedName>
    <definedName name="IQ_OTHER_ADJUST_GROSS_LOANS" hidden="1">"c859"</definedName>
    <definedName name="IQ_OTHER_ADJUSTMENTS_COVERED">"c9961"</definedName>
    <definedName name="IQ_OTHER_ADJUSTMENTS_FFIEC">"c12972"</definedName>
    <definedName name="IQ_OTHER_ADJUSTMENTS_GROUP">"c9947"</definedName>
    <definedName name="IQ_OTHER_AFFO">"c16180"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"c12841"</definedName>
    <definedName name="IQ_OTHER_ASSETS_UTI" hidden="1">"c866"</definedName>
    <definedName name="IQ_OTHER_BEARING_LIAB" hidden="1">"c1608"</definedName>
    <definedName name="IQ_OTHER_BEDS">"c8784"</definedName>
    <definedName name="IQ_OTHER_BENEFITS_OBLIGATION" hidden="1">"c867"</definedName>
    <definedName name="IQ_OTHER_BORROWED_FUNDS_FDIC" hidden="1">"c6345"</definedName>
    <definedName name="IQ_OTHER_BORROWED_MONEY_FAIR_VALUE_TOT_FFIEC">"c15409"</definedName>
    <definedName name="IQ_OTHER_BORROWED_MONEY_FFIEC">"c12862"</definedName>
    <definedName name="IQ_OTHER_BORROWED_MONEY_LEVEL_1_FFIEC">"c15431"</definedName>
    <definedName name="IQ_OTHER_BORROWED_MONEY_LEVEL_2_FFIEC">"c15444"</definedName>
    <definedName name="IQ_OTHER_BORROWED_MONEY_LEVEL_3_FFIEC">"c15457"</definedName>
    <definedName name="IQ_OTHER_BORROWED_MONEY_LT_FFIEC">"c12865"</definedName>
    <definedName name="IQ_OTHER_BORROWED_MONEY_ST_FFIEC">"c12864"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"c12970"</definedName>
    <definedName name="IQ_OTHER_CONSTRUCTION_GROSS_LOANS_FFIEC">"c13403"</definedName>
    <definedName name="IQ_OTHER_CONSTRUCTION_LOANS_DUE_30_89_FFIEC">"c13258"</definedName>
    <definedName name="IQ_OTHER_CONSTRUCTION_LOANS_DUE_90_FFIEC">"c13286"</definedName>
    <definedName name="IQ_OTHER_CONSTRUCTION_LOANS_NON_ACCRUAL_FFIEC">"c13312"</definedName>
    <definedName name="IQ_OTHER_CONSTRUCTION_LOANS_UNUSED_FFIEC">"c13245"</definedName>
    <definedName name="IQ_OTHER_CONSTRUCTION_RISK_BASED_FFIEC">"c13424"</definedName>
    <definedName name="IQ_OTHER_CONSUMER_LL_REC_FFIEC">"c12891"</definedName>
    <definedName name="IQ_OTHER_CONSUMER_LOANS_FFIEC">"c12824"</definedName>
    <definedName name="IQ_OTHER_CONSUMER_LOANS_TRADING_DOM_FFIEC">"c12935"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"c20503"</definedName>
    <definedName name="IQ_OTHER_DEBT_SEC_DOM_AFS_FAIR_VAL_FFIEC">"c20468"</definedName>
    <definedName name="IQ_OTHER_DEBT_SEC_DOM_AVAIL_SALE_FFIEC">"c12803"</definedName>
    <definedName name="IQ_OTHER_DEBT_SEC_FOREIGN_AFS_AMORT_COST_FFIEC">"c20504"</definedName>
    <definedName name="IQ_OTHER_DEBT_SEC_FOREIGN_AFS_FAIR_VAL_FFIEC">"c20469"</definedName>
    <definedName name="IQ_OTHER_DEBT_SEC_FOREIGN_AVAIL_SALE_FFIEC">"c12804"</definedName>
    <definedName name="IQ_OTHER_DEBT_SEC_INVEST_SECURITIES_FFIEC">"c13462"</definedName>
    <definedName name="IQ_OTHER_DEBT_SEC_TRADING_DOM_FFIEC">"c12924"</definedName>
    <definedName name="IQ_OTHER_DEBT_SEC_TRADING_FFIEC">"c12819"</definedName>
    <definedName name="IQ_OTHER_DEBT_SECURITIES_DOM_FFIEC">"c12789"</definedName>
    <definedName name="IQ_OTHER_DEBT_SECURITIES_DOM_HTM_AMORT_COST_FFIEC">"c20451"</definedName>
    <definedName name="IQ_OTHER_DEBT_SECURITIES_DOM_HTM_FAIR_VAL_FFIEC">"c20486"</definedName>
    <definedName name="IQ_OTHER_DEBT_SECURITIES_FOREIGN_FFIEC">"c12790"</definedName>
    <definedName name="IQ_OTHER_DEBT_SECURITIES_FOREIGN_HTM_AMORT_COST_FFIEC">"c20452"</definedName>
    <definedName name="IQ_OTHER_DEBT_SECURITIES_FOREIGN_HTM_FAIR_VAL_FFIEC">"c20487"</definedName>
    <definedName name="IQ_OTHER_DEBT_SECURITIES_QUARTERLY_AVG_FFIEC">"c15473"</definedName>
    <definedName name="IQ_OTHER_DEDUCTIONS_LEVERAGE_RATIO_FFIEC">"c13158"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"c12994"</definedName>
    <definedName name="IQ_OTHER_DEPOSITS_TOTAL_DEPOSITS">"c15724"</definedName>
    <definedName name="IQ_OTHER_DERIVATIVES_BENEFICIARY_FFIEC">"c13122"</definedName>
    <definedName name="IQ_OTHER_DERIVATIVES_GUARANTOR_FFIEC">"c13115"</definedName>
    <definedName name="IQ_OTHER_DEVELOPMENT_EXPENSE">"c16041"</definedName>
    <definedName name="IQ_OTHER_DEVELOPMENT_REVENUE">"c16025"</definedName>
    <definedName name="IQ_OTHER_DOMESTIC_DEBT_SECURITIES_FDIC" hidden="1">"c6302"</definedName>
    <definedName name="IQ_OTHER_EARNING" hidden="1">"c1609"</definedName>
    <definedName name="IQ_OTHER_EPRA_NAV_ADJ">"c16004"</definedName>
    <definedName name="IQ_OTHER_EPRA_NNAV_ADJ">"c16009"</definedName>
    <definedName name="IQ_OTHER_EQUITY" hidden="1">"c886"</definedName>
    <definedName name="IQ_OTHER_EQUITY_BNK" hidden="1">"c887"</definedName>
    <definedName name="IQ_OTHER_EQUITY_BR" hidden="1">"c888"</definedName>
    <definedName name="IQ_OTHER_EQUITY_CAPITAL_COMPS_FFIEC">"c12880"</definedName>
    <definedName name="IQ_OTHER_EQUITY_FFIEC">"c12879"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"c13381"</definedName>
    <definedName name="IQ_OTHER_FAD">"c16184"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"c13482"</definedName>
    <definedName name="IQ_OTHER_IBF_DEPOSIT_LIABILITIES_FFIEC">"c15301"</definedName>
    <definedName name="IQ_OTHER_INDIVIDUAL_FAMILY_DOM_QUARTERLY_AVG_FFIEC">"c15481"</definedName>
    <definedName name="IQ_OTHER_INSURANCE_FEES_FDIC" hidden="1">"c6672"</definedName>
    <definedName name="IQ_OTHER_INSURANCE_PREMIUMS_FFIEC">"c13071"</definedName>
    <definedName name="IQ_OTHER_INT_EXPENSE_FFIEC">"c12999"</definedName>
    <definedName name="IQ_OTHER_INT_INCOME_FFIEC">"c12988"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"c12837"</definedName>
    <definedName name="IQ_OTHER_INTANGIBLE_ASSETS_TOT_FFIEC">"c12840"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"c13278"</definedName>
    <definedName name="IQ_OTHER_LEASES_DUE_90_FFIEC">"c13304"</definedName>
    <definedName name="IQ_OTHER_LEASES_LL_REC_FFIEC">"c12896"</definedName>
    <definedName name="IQ_OTHER_LEASES_NON_ACCRUAL_FFIEC">"c13330"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"c12872"</definedName>
    <definedName name="IQ_OTHER_LIABILITIES_TOTAL_FFIEC">"c12869"</definedName>
    <definedName name="IQ_OTHER_LL_REC_FFIEC">"c12894"</definedName>
    <definedName name="IQ_OTHER_LOANS" hidden="1">"c945"</definedName>
    <definedName name="IQ_OTHER_LOANS_CHARGE_OFFS_FDIC" hidden="1">"c6601"</definedName>
    <definedName name="IQ_OTHER_LOANS_DUE_30_89_FFIEC">"c13275"</definedName>
    <definedName name="IQ_OTHER_LOANS_DUE_90_FFIEC">"c13301"</definedName>
    <definedName name="IQ_OTHER_LOANS_FFIEC">"c12825"</definedName>
    <definedName name="IQ_OTHER_LOANS_FOREIGN_FDIC" hidden="1">"c6446"</definedName>
    <definedName name="IQ_OTHER_LOANS_GROSS_LOANS_FFIEC">"c13414"</definedName>
    <definedName name="IQ_OTHER_LOANS_INDIVIDUALS_CHARGE_OFFS_FFIEC">"c13181"</definedName>
    <definedName name="IQ_OTHER_LOANS_INDIVIDUALS_DUE_30_89_FFIEC">"c13273"</definedName>
    <definedName name="IQ_OTHER_LOANS_INDIVIDUALS_DUE_90_FFIEC">"c13299"</definedName>
    <definedName name="IQ_OTHER_LOANS_INDIVIDUALS_NON_ACCRUAL_FFIEC">"c13325"</definedName>
    <definedName name="IQ_OTHER_LOANS_INDIVIDUALS_RECOV_FFIEC">"c13203"</definedName>
    <definedName name="IQ_OTHER_LOANS_LEASES_FDIC" hidden="1">"c6322"</definedName>
    <definedName name="IQ_OTHER_LOANS_LL_REC_DOM_FFIEC">"c12914"</definedName>
    <definedName name="IQ_OTHER_LOANS_NET_CHARGE_OFFS_FDIC" hidden="1">"c6639"</definedName>
    <definedName name="IQ_OTHER_LOANS_NON_ACCRUAL_FFIEC">"c13327"</definedName>
    <definedName name="IQ_OTHER_LOANS_RECOVERIES_FDIC" hidden="1">"c6620"</definedName>
    <definedName name="IQ_OTHER_LOANS_RISK_BASED_FFIEC">"c13435"</definedName>
    <definedName name="IQ_OTHER_LOANS_TOTAL_FDIC" hidden="1">"c6432"</definedName>
    <definedName name="IQ_OTHER_LOANS_TOTAL_LOANS">"c15716"</definedName>
    <definedName name="IQ_OTHER_LOANS_TRADING_DOM_FFIEC">"c12936"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"c20498"</definedName>
    <definedName name="IQ_OTHER_MBS_AFS_FAIR_VAL_FFIEC">"c20463"</definedName>
    <definedName name="IQ_OTHER_MBS_AVAIL_SALE_FFIEC">"c12801"</definedName>
    <definedName name="IQ_OTHER_MBS_FFIEC">"c12787"</definedName>
    <definedName name="IQ_OTHER_MBS_HTM_AMORT_COST_FFIEC">"c20446"</definedName>
    <definedName name="IQ_OTHER_MBS_HTM_FAIR_VAL_FFIEC">"c20481"</definedName>
    <definedName name="IQ_OTHER_MBS_ISSUED_FNMA_GNMA_TRADING_DOM_FFIEC">"c12922"</definedName>
    <definedName name="IQ_OTHER_MBS_ISSUED_FNMA_GNMA_TRADING_FFIEC">"c12817"</definedName>
    <definedName name="IQ_OTHER_MBS_TRADING_DOM_FFIEC">"c12923"</definedName>
    <definedName name="IQ_OTHER_MBS_TRADING_FFIEC">"c12818"</definedName>
    <definedName name="IQ_OTHER_MINING_REVENUE_COAL">"c15931"</definedName>
    <definedName name="IQ_OTHER_NET" hidden="1">"c1453"</definedName>
    <definedName name="IQ_OTHER_NON_INT_ALLOCATIONS_FFIEC">"c13065"</definedName>
    <definedName name="IQ_OTHER_NON_INT_EXP" hidden="1">"c953"</definedName>
    <definedName name="IQ_OTHER_NON_INT_EXP_FDIC" hidden="1">"c6578"</definedName>
    <definedName name="IQ_OTHER_NON_INT_EXP_FFIEC">"c13027"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"c13392"</definedName>
    <definedName name="IQ_OTHER_NON_INT_INCOME_FFIEC">"c13016"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"c13407"</definedName>
    <definedName name="IQ_OTHER_NONFARM_NONRES_LL_REC_DOM_FFIEC">"c12907"</definedName>
    <definedName name="IQ_OTHER_NONFARM_NONRES_RISK_BASED_FFIEC">"c13428"</definedName>
    <definedName name="IQ_OTHER_NONINTEREST_INC_FOREIGN_FFIEC">"c15380"</definedName>
    <definedName name="IQ_OTHER_OFF_BS_ITEMS_FFIEC">"c13126"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"c8764"</definedName>
    <definedName name="IQ_OTHER_PROP_OPERATING_EXPENSE">"c16043"</definedName>
    <definedName name="IQ_OTHER_PROP_OPERATING_REVENUE">"c16027"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"c12823"</definedName>
    <definedName name="IQ_OTHER_REVOLVING_CREDIT_LL_REC_FFIEC">"c12890"</definedName>
    <definedName name="IQ_OTHER_REVOLVING_CREDIT_LOANS_TRADING_DOM_FFIEC">"c12934"</definedName>
    <definedName name="IQ_OTHER_ROOMS">"c8788"</definedName>
    <definedName name="IQ_OTHER_SAVINGS_DEPOSITS_FDIC" hidden="1">"c6554"</definedName>
    <definedName name="IQ_OTHER_SAVINGS_DEPOSITS_NON_TRANS_ACCTS_FFIEC">"c15331"</definedName>
    <definedName name="IQ_OTHER_SECURITIES_QUARTERLY_AVG_FFIEC">"c15472"</definedName>
    <definedName name="IQ_OTHER_SQ_FT">"c8780"</definedName>
    <definedName name="IQ_OTHER_STRIKE_PRICE_GRANTED" hidden="1">"c2692"</definedName>
    <definedName name="IQ_OTHER_TAX_EQUIVALENT_ADJUSTMENTS_FFIEC" hidden="1">"c13855"</definedName>
    <definedName name="IQ_OTHER_TRADING_ASSETS_FAIR_VALUE_TOT_FFIEC">"c15404"</definedName>
    <definedName name="IQ_OTHER_TRADING_ASSETS_FFIEC">"c12826"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"c12937"</definedName>
    <definedName name="IQ_OTHER_TRADING_LIABILITIES_FAIR_VALUE_TOT_FFIEC">"c15408"</definedName>
    <definedName name="IQ_OTHER_TRADING_LIABILITIES_FFIEC">"c12860"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 hidden="1">"c6504"</definedName>
    <definedName name="IQ_OTHER_UNDRAWN" hidden="1">"c2522"</definedName>
    <definedName name="IQ_OTHER_UNITS">"c8772"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"c13361"</definedName>
    <definedName name="IQ_OVERHEAD_EXP_REV_FFIEC">"c13494"</definedName>
    <definedName name="IQ_OVERHEAD_NON_INT_INC_AVG_ASSETS_FFIEC">"c13374"</definedName>
    <definedName name="IQ_OVERHEAD_NON_INT_OPERATING_INC_FFIEC">"c13393"</definedName>
    <definedName name="IQ_OVERHEAD_OPERATING_INC_FFIEC">"c13378"</definedName>
    <definedName name="IQ_OWNED_RESERVES_COAL">"c15916"</definedName>
    <definedName name="IQ_OWNED_RESERVES_TO_TOTAL_RESERVES_COAL">"c15957"</definedName>
    <definedName name="IQ_OWNER_OCCUPIED_GROSS_LOANS_FFIEC">"c13406"</definedName>
    <definedName name="IQ_OWNER_OCCUPIED_LOANS_RISK_BASED_FFIEC">"c13427"</definedName>
    <definedName name="IQ_OWNER_OCCUPIED_NONFARM_NONRES_LL_REC_DOM_FFIEC">"c12906"</definedName>
    <definedName name="IQ_OWNERSHIP">"c2160"</definedName>
    <definedName name="IQ_PART_TIME" hidden="1">"c1024"</definedName>
    <definedName name="IQ_PARTICIPATION_POOLS_RESIDENTIAL_MORTGAGES_FDIC" hidden="1">"c6403"</definedName>
    <definedName name="IQ_PARTICIPATIONS_ACCEPTANCES_FFIEC">"c13254"</definedName>
    <definedName name="IQ_PARTNERSHIP_INC_RE">"c12039"</definedName>
    <definedName name="IQ_PASS_THROUGH_FNMA_GNMA_TRADING_FFIEC">"c12816"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"c16204"</definedName>
    <definedName name="IQ_PENETRATION_BBAND">"c2852"</definedName>
    <definedName name="IQ_PENETRATION_BBAND_THP">"c2851"</definedName>
    <definedName name="IQ_PENETRATION_PHONE">"c2853"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DAY" hidden="1">"c1806"</definedName>
    <definedName name="IQ_PERCENT_CHANGE_EST_CFPS_DAY_CIQ" hidden="1">"c3750"</definedName>
    <definedName name="IQ_PERCENT_CHANGE_EST_CFPS_DAY_REUT" hidden="1">"c3919"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WEEK" hidden="1">"c1807"</definedName>
    <definedName name="IQ_PERCENT_CHANGE_EST_CFPS_WEEK_CIQ" hidden="1">"c3793"</definedName>
    <definedName name="IQ_PERCENT_CHANGE_EST_CFPS_WEEK_REUT" hidden="1">"c3962"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DAY" hidden="1">"c1814"</definedName>
    <definedName name="IQ_PERCENT_CHANGE_EST_DPS_DAY_CIQ" hidden="1">"c3757"</definedName>
    <definedName name="IQ_PERCENT_CHANGE_EST_DPS_DAY_REUT" hidden="1">"c3926"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WEEK" hidden="1">"c1815"</definedName>
    <definedName name="IQ_PERCENT_CHANGE_EST_DPS_WEEK_CIQ" hidden="1">"c3794"</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2MONTHS_REUT" hidden="1">"c3938"</definedName>
    <definedName name="IQ_PERCENT_CHANGE_EST_FFO_SHARE_18MONTHS" hidden="1">"c1829"</definedName>
    <definedName name="IQ_PERCENT_CHANGE_EST_FFO_SHARE_18MONTHS_CIQ" hidden="1">"c3770"</definedName>
    <definedName name="IQ_PERCENT_CHANGE_EST_FFO_SHARE_18MONTHS_REUT" hidden="1">"c3939"</definedName>
    <definedName name="IQ_PERCENT_CHANGE_EST_FFO_SHARE_3MONTHS" hidden="1">"c1825"</definedName>
    <definedName name="IQ_PERCENT_CHANGE_EST_FFO_SHARE_3MONTHS_CIQ" hidden="1">"c3766"</definedName>
    <definedName name="IQ_PERCENT_CHANGE_EST_FFO_SHARE_3MONTHS_REUT" hidden="1">"c3935"</definedName>
    <definedName name="IQ_PERCENT_CHANGE_EST_FFO_SHARE_6MONTHS" hidden="1">"c1826"</definedName>
    <definedName name="IQ_PERCENT_CHANGE_EST_FFO_SHARE_6MONTHS_CIQ" hidden="1">"c3767"</definedName>
    <definedName name="IQ_PERCENT_CHANGE_EST_FFO_SHARE_6MONTHS_REUT" hidden="1">"c3936"</definedName>
    <definedName name="IQ_PERCENT_CHANGE_EST_FFO_SHARE_9MONTHS" hidden="1">"c1827"</definedName>
    <definedName name="IQ_PERCENT_CHANGE_EST_FFO_SHARE_9MONTHS_CIQ" hidden="1">"c3768"</definedName>
    <definedName name="IQ_PERCENT_CHANGE_EST_FFO_SHARE_9MONTHS_REUT" hidden="1">"c3937"</definedName>
    <definedName name="IQ_PERCENT_CHANGE_EST_FFO_SHARE_DAY" hidden="1">"c1822"</definedName>
    <definedName name="IQ_PERCENT_CHANGE_EST_FFO_SHARE_DAY_CIQ" hidden="1">"c3764"</definedName>
    <definedName name="IQ_PERCENT_CHANGE_EST_FFO_SHARE_DAY_REUT" hidden="1">"c3933"</definedName>
    <definedName name="IQ_PERCENT_CHANGE_EST_FFO_SHARE_MONTH" hidden="1">"c1824"</definedName>
    <definedName name="IQ_PERCENT_CHANGE_EST_FFO_SHARE_MONTH_CIQ" hidden="1">"c3765"</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CIQ" hidden="1">"c3795"</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"c3966"</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 hidden="1">"c227"</definedName>
    <definedName name="IQ_PERCENT_INSURED_FDIC" hidden="1">"c6374"</definedName>
    <definedName name="IQ_PERCENTAGE_RENT">"c16018"</definedName>
    <definedName name="IQ_PERCENTAGE_RENT_RENTAL_REVENUE">"c16063"</definedName>
    <definedName name="IQ_PERFORMANCE_LOC_FOREIGN_GUARANTEES_FFIEC">"c13251"</definedName>
    <definedName name="IQ_PERIODDATE" hidden="1">"c1414"</definedName>
    <definedName name="IQ_PERIODDATE_AP">"c11745"</definedName>
    <definedName name="IQ_PERIODDATE_BS" hidden="1">"c1032"</definedName>
    <definedName name="IQ_PERIODDATE_CF" hidden="1">"c1033"</definedName>
    <definedName name="IQ_PERIODDATE_FDIC" hidden="1">"c13646"</definedName>
    <definedName name="IQ_PERIODDATE_FFIEC">"c13645"</definedName>
    <definedName name="IQ_PERIODDATE_IS" hidden="1">"c1034"</definedName>
    <definedName name="IQ_PERIODLENGTH_AP">"c11746"</definedName>
    <definedName name="IQ_PERIODLENGTH_CF" hidden="1">"c1502"</definedName>
    <definedName name="IQ_PERIODLENGTH_IS" hidden="1">"c1503"</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INCOME">"c6943"</definedName>
    <definedName name="IQ_PERSONAL_INCOME_APR">"c7603"</definedName>
    <definedName name="IQ_PERSONAL_INCOME_APR_FC">"c8483"</definedName>
    <definedName name="IQ_PERSONAL_INCOME_FC">"c7823"</definedName>
    <definedName name="IQ_PERSONAL_INCOME_POP">"c7163"</definedName>
    <definedName name="IQ_PERSONAL_INCOME_POP_FC">"c8043"</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YOY">"c7383"</definedName>
    <definedName name="IQ_PERSONAL_INCOME_YOY_FC">"c8263"</definedName>
    <definedName name="IQ_PERSONNEL_EXP_AVG_ASSETS_FFIEC">"c13371"</definedName>
    <definedName name="IQ_PERSONNEL_EXP_OPERATING_INC_FFIEC">"c13379"</definedName>
    <definedName name="IQ_PERTYPE" hidden="1">"c1611"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"c12750"</definedName>
    <definedName name="IQ_PHARMBIO_NUMBER_PROD__CLINICAL_DEV">"c12745"</definedName>
    <definedName name="IQ_PHARMBIO_NUMBER_PROD__LAUNCHED_DURING_PERIOD">"c12751"</definedName>
    <definedName name="IQ_PHARMBIO_NUMBER_PROD__PHASE_I">"c12746"</definedName>
    <definedName name="IQ_PHARMBIO_NUMBER_PROD__PHASE_II">"c12747"</definedName>
    <definedName name="IQ_PHARMBIO_NUMBER_PROD__PHASE_III">"c12748"</definedName>
    <definedName name="IQ_PHARMBIO_NUMBER_PROD__PRE_CLINICAL_TRIALS">"c12744"</definedName>
    <definedName name="IQ_PHARMBIO_NUMBER_PROD__PRE_REGISTRATION">"c12749"</definedName>
    <definedName name="IQ_PHARMBIO_NUMBER_PROD__RESEARCH_DEV">"c12743"</definedName>
    <definedName name="IQ_PHARMBIO_NUMBER_PROD_APPROVED_DURING_PERIOD">"c10027"</definedName>
    <definedName name="IQ_PHARMBIO_NUMBER_PROD_CLINICAL_DEV">"c10022"</definedName>
    <definedName name="IQ_PHARMBIO_NUMBER_PROD_DISCOVERY_RESEARCH">"c10019"</definedName>
    <definedName name="IQ_PHARMBIO_NUMBER_PROD_LAUNCHED_DURING_PERIOD">"c10028"</definedName>
    <definedName name="IQ_PHARMBIO_NUMBER_PROD_PHASE_I">"c10023"</definedName>
    <definedName name="IQ_PHARMBIO_NUMBER_PROD_PHASE_II">"c10024"</definedName>
    <definedName name="IQ_PHARMBIO_NUMBER_PROD_PHASE_III">"c10025"</definedName>
    <definedName name="IQ_PHARMBIO_NUMBER_PROD_PRE_CLINICAL_TRIALS">"c10021"</definedName>
    <definedName name="IQ_PHARMBIO_NUMBER_PROD_PRE_REGISTRATION">"c10026"</definedName>
    <definedName name="IQ_PHARMBIO_NUMBER_PROD_RESEARCH_DEV">"c10020"</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_INVEST_SECURITIES_FFIEC">"c13467"</definedName>
    <definedName name="IQ_PLEDGED_SECURITIES_FDIC" hidden="1">"c6401"</definedName>
    <definedName name="IQ_PLL" hidden="1">"c2114"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"c13107"</definedName>
    <definedName name="IQ_POOL_AMT_ORIGINAL">"c8970"</definedName>
    <definedName name="IQ_POOL_NAME">"c8967"</definedName>
    <definedName name="IQ_POOL_NUMBER">"c8968"</definedName>
    <definedName name="IQ_POOL_TYPE">"c8969"</definedName>
    <definedName name="IQ_PORTFOLIO_SHARES">"c19116"</definedName>
    <definedName name="IQ_POSITIVE_FAIR_VALUE_DERIVATIVES_BENEFICIARY_FFIEC">"c13123"</definedName>
    <definedName name="IQ_POSITIVE_FAIR_VALUE_DERIVATIVES_GUARANTOR_FFIEC">"c13116"</definedName>
    <definedName name="IQ_POST_RETIRE_EXP" hidden="1">"c1039"</definedName>
    <definedName name="IQ_POSTAGE_FFIEC">"c13051"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 hidden="1">"c1040"</definedName>
    <definedName name="IQ_PRE_TAX_ACT_OR_EST" hidden="1">"c2221"</definedName>
    <definedName name="IQ_PRE_TAX_ACT_OR_EST_CIQ" hidden="1">"c5064"</definedName>
    <definedName name="IQ_PRE_TAX_ACT_OR_EST_CIQ_COL">"c11711"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"c12875"</definedName>
    <definedName name="IQ_PREF_TOT" hidden="1">"c1415"</definedName>
    <definedName name="IQ_PREFERRED_DEPOSITS_FFIEC">"c15312"</definedName>
    <definedName name="IQ_PREFERRED_FDIC" hidden="1">"c6349"</definedName>
    <definedName name="IQ_PREFERRED_LIST">"c13506"</definedName>
    <definedName name="IQ_PREMISES_EQUIPMENT_FDIC" hidden="1">"c6577"</definedName>
    <definedName name="IQ_PREMISES_FIXED_ASSETS_CAP_LEASES_FFIEC">"c12830"</definedName>
    <definedName name="IQ_PREMIUM_INSURANCE_CREDIT_FFIEC">"c13070"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"c15216"</definedName>
    <definedName name="IQ_PRESIDENT_NAME">"c15215"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"c15390"</definedName>
    <definedName name="IQ_PRETAX_INC_BEFORE_CAP_ALLOCATION_FOREIGN_FFIEC">"c15388"</definedName>
    <definedName name="IQ_PRETAX_INC_EST" hidden="1">"c1695"</definedName>
    <definedName name="IQ_PRETAX_INC_EST_CIQ" hidden="1">"c4681"</definedName>
    <definedName name="IQ_PRETAX_INC_EST_REUT" hidden="1">"c5347"</definedName>
    <definedName name="IQ_PRETAX_INC_HIGH_EST" hidden="1">"c1697"</definedName>
    <definedName name="IQ_PRETAX_INC_HIGH_EST_CIQ" hidden="1">"c4683"</definedName>
    <definedName name="IQ_PRETAX_INC_HIGH_EST_REUT" hidden="1">"c5349"</definedName>
    <definedName name="IQ_PRETAX_INC_LOW_EST" hidden="1">"c1698"</definedName>
    <definedName name="IQ_PRETAX_INC_LOW_EST_CIQ" hidden="1">"c4684"</definedName>
    <definedName name="IQ_PRETAX_INC_LOW_EST_REUT" hidden="1">"c5350"</definedName>
    <definedName name="IQ_PRETAX_INC_MEDIAN_EST" hidden="1">"c1696"</definedName>
    <definedName name="IQ_PRETAX_INC_MEDIAN_EST_CIQ" hidden="1">"c4682"</definedName>
    <definedName name="IQ_PRETAX_INC_MEDIAN_EST_REUT" hidden="1">"c5348"</definedName>
    <definedName name="IQ_PRETAX_INC_NUM_EST" hidden="1">"c1699"</definedName>
    <definedName name="IQ_PRETAX_INC_NUM_EST_CIQ" hidden="1">"c4685"</definedName>
    <definedName name="IQ_PRETAX_INC_NUM_EST_REUT" hidden="1">"c5351"</definedName>
    <definedName name="IQ_PRETAX_INC_STDDEV_EST" hidden="1">"c1700"</definedName>
    <definedName name="IQ_PRETAX_INC_STDDEV_EST_CIQ" hidden="1">"c4686"</definedName>
    <definedName name="IQ_PRETAX_INC_STDDEV_EST_REUT" hidden="1">"c5352"</definedName>
    <definedName name="IQ_PRETAX_OPERATING_INC_AVG_ASSETS_FFIEC">"c13365"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"c8973"</definedName>
    <definedName name="IQ_PREV_MONTHLY_FACTOR_DATE">"c8974"</definedName>
    <definedName name="IQ_PREVIOUS_TIME_RT">"PREVIOUSLASTTIME"</definedName>
    <definedName name="IQ_PRICE_CFPS_FWD" hidden="1">"c2237"</definedName>
    <definedName name="IQ_PRICE_CFPS_FWD_CIQ" hidden="1">"c4046"</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SALES">"c17552"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VOL_HIST_2YR">"c15637"</definedName>
    <definedName name="IQ_PRICE_VOL_HIST_3MTH">"c15634"</definedName>
    <definedName name="IQ_PRICE_VOL_HIST_5YR">"c15638"</definedName>
    <definedName name="IQ_PRICE_VOL_HIST_6MTH">"c15635"</definedName>
    <definedName name="IQ_PRICE_VOL_HIST_YR">"c15636"</definedName>
    <definedName name="IQ_PRICE_VOLATILITY_EST" hidden="1">"c4492"</definedName>
    <definedName name="IQ_PRICE_VOLATILITY_EST_CIQ" hidden="1">"c5030"</definedName>
    <definedName name="IQ_PRICE_VOLATILITY_EST_CIQ_COL">"c11677"</definedName>
    <definedName name="IQ_PRICE_VOLATILITY_HIGH" hidden="1">"c4493"</definedName>
    <definedName name="IQ_PRICE_VOLATILITY_HIGH_CIQ" hidden="1">"c5031"</definedName>
    <definedName name="IQ_PRICE_VOLATILITY_HIGH_CIQ_COL">"c11678"</definedName>
    <definedName name="IQ_PRICE_VOLATILITY_LOW" hidden="1">"c4494"</definedName>
    <definedName name="IQ_PRICE_VOLATILITY_LOW_CIQ" hidden="1">"c5032"</definedName>
    <definedName name="IQ_PRICE_VOLATILITY_LOW_CIQ_COL">"c11679"</definedName>
    <definedName name="IQ_PRICE_VOLATILITY_MEDIAN" hidden="1">"c4495"</definedName>
    <definedName name="IQ_PRICE_VOLATILITY_MEDIAN_CIQ" hidden="1">"c5033"</definedName>
    <definedName name="IQ_PRICE_VOLATILITY_MEDIAN_CIQ_COL">"c11680"</definedName>
    <definedName name="IQ_PRICE_VOLATILITY_NUM" hidden="1">"c4496"</definedName>
    <definedName name="IQ_PRICE_VOLATILITY_NUM_CIQ" hidden="1">"c5034"</definedName>
    <definedName name="IQ_PRICE_VOLATILITY_NUM_CIQ_COL">"c11681"</definedName>
    <definedName name="IQ_PRICE_VOLATILITY_STDDEV" hidden="1">"c4497"</definedName>
    <definedName name="IQ_PRICE_VOLATILITY_STDDEV_CIQ" hidden="1">"c5035"</definedName>
    <definedName name="IQ_PRICE_VOLATILITY_STDDEV_CIQ_COL">"c11682"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MARY_SIC_CODE" hidden="1">"c16218"</definedName>
    <definedName name="IQ_PRIMARY_SIC_INDUSTRY" hidden="1">"c16217"</definedName>
    <definedName name="IQ_PRINCIPAL_AMT">"c2157"</definedName>
    <definedName name="IQ_PRIVATE_CONST_TOTAL_APR_FC_UNUSED">"c8559"</definedName>
    <definedName name="IQ_PRIVATE_CONST_TOTAL_APR_FC_UNUSED_UNUSED_UNUSED" hidden="1">"c8559"</definedName>
    <definedName name="IQ_PRIVATE_CONST_TOTAL_APR_UNUSED">"c7679"</definedName>
    <definedName name="IQ_PRIVATE_CONST_TOTAL_APR_UNUSED_UNUSED_UNUSED" hidden="1">"c7679"</definedName>
    <definedName name="IQ_PRIVATE_CONST_TOTAL_FC_UNUSED">"c7899"</definedName>
    <definedName name="IQ_PRIVATE_CONST_TOTAL_FC_UNUSED_UNUSED_UNUSED" hidden="1">"c7899"</definedName>
    <definedName name="IQ_PRIVATE_CONST_TOTAL_POP_FC_UNUSED">"c8119"</definedName>
    <definedName name="IQ_PRIVATE_CONST_TOTAL_POP_FC_UNUSED_UNUSED_UNUSED" hidden="1">"c8119"</definedName>
    <definedName name="IQ_PRIVATE_CONST_TOTAL_POP_UNUSED">"c7239"</definedName>
    <definedName name="IQ_PRIVATE_CONST_TOTAL_POP_UNUSED_UNUSED_UNUSED" hidden="1">"c7239"</definedName>
    <definedName name="IQ_PRIVATE_CONST_TOTAL_UNUSED">"c7019"</definedName>
    <definedName name="IQ_PRIVATE_CONST_TOTAL_UNUSED_UNUSED_UNUSED" hidden="1">"c7019"</definedName>
    <definedName name="IQ_PRIVATE_CONST_TOTAL_YOY_FC_UNUSED">"c8339"</definedName>
    <definedName name="IQ_PRIVATE_CONST_TOTAL_YOY_FC_UNUSED_UNUSED_UNUSED" hidden="1">"c8339"</definedName>
    <definedName name="IQ_PRIVATE_CONST_TOTAL_YOY_UNUSED">"c7459"</definedName>
    <definedName name="IQ_PRIVATE_CONST_TOTAL_YOY_UNUSED_UNUSED_UNUSED" hidden="1">"c7459"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"c8535"</definedName>
    <definedName name="IQ_PRIVATE_RES_CONST_REAL_APR_FC_UNUSED_UNUSED_UNUSED" hidden="1">"c8535"</definedName>
    <definedName name="IQ_PRIVATE_RES_CONST_REAL_APR_UNUSED">"c7655"</definedName>
    <definedName name="IQ_PRIVATE_RES_CONST_REAL_APR_UNUSED_UNUSED_UNUSED" hidden="1">"c7655"</definedName>
    <definedName name="IQ_PRIVATE_RES_CONST_REAL_FC_UNUSED">"c7875"</definedName>
    <definedName name="IQ_PRIVATE_RES_CONST_REAL_FC_UNUSED_UNUSED_UNUSED" hidden="1">"c7875"</definedName>
    <definedName name="IQ_PRIVATE_RES_CONST_REAL_POP_FC_UNUSED">"c8095"</definedName>
    <definedName name="IQ_PRIVATE_RES_CONST_REAL_POP_FC_UNUSED_UNUSED_UNUSED" hidden="1">"c8095"</definedName>
    <definedName name="IQ_PRIVATE_RES_CONST_REAL_POP_UNUSED">"c7215"</definedName>
    <definedName name="IQ_PRIVATE_RES_CONST_REAL_POP_UNUSED_UNUSED_UNUSED" hidden="1">"c7215"</definedName>
    <definedName name="IQ_PRIVATE_RES_CONST_REAL_UNUSED">"c6995"</definedName>
    <definedName name="IQ_PRIVATE_RES_CONST_REAL_UNUSED_UNUSED_UNUSED" hidden="1">"c6995"</definedName>
    <definedName name="IQ_PRIVATE_RES_CONST_REAL_YOY_FC_UNUSED">"c8315"</definedName>
    <definedName name="IQ_PRIVATE_RES_CONST_REAL_YOY_FC_UNUSED_UNUSED_UNUSED" hidden="1">"c8315"</definedName>
    <definedName name="IQ_PRIVATE_RES_CONST_REAL_YOY_UNUSED">"c7435"</definedName>
    <definedName name="IQ_PRIVATE_RES_CONST_REAL_YOY_UNUSED_UNUSED_UNUSED" hidden="1">"c7435"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BABLE_RESERVES_TO_TOTAL_RESERVES_COAL">"c15953"</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DUCTION_TO_SOLD_COAL">"c15945"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BONUS" hidden="1">"c18940"</definedName>
    <definedName name="IQ_PROFESSIONAL_CALCULATED_COMP" hidden="1">"c18947"</definedName>
    <definedName name="IQ_PROFESSIONAL_CHANGE_PENSION" hidden="1">"c18962"</definedName>
    <definedName name="IQ_PROFESSIONAL_DIRECT_FAX">"c15166"</definedName>
    <definedName name="IQ_PROFESSIONAL_DIRECT_PHONE">"c15165"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"c15164"</definedName>
    <definedName name="IQ_PROFESSIONAL_MAIN_PHONE">"c15163"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"c9969"</definedName>
    <definedName name="IQ_PROFIT_BEFORE_COST_CAPITAL_NEW_BUSINESS">"c9967"</definedName>
    <definedName name="IQ_PROGRAMMING_COSTS">"c2884"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"c16038"</definedName>
    <definedName name="IQ_PROP_MGMT_INCOME">"c16028"</definedName>
    <definedName name="IQ_PROP_OPERATING_EXPENSE">"c16037"</definedName>
    <definedName name="IQ_PROP_RENTAL_REVENUE">"c16019"</definedName>
    <definedName name="IQ_PROP_SALES_EXPENSE">"c16044"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"c16033"</definedName>
    <definedName name="IQ_PROV_BAD_DEBTS" hidden="1">"c1075"</definedName>
    <definedName name="IQ_PROV_BAD_DEBTS_CF" hidden="1">"c1076"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EN_RESERVES_TO_TOTAL_RESERVES_COAL">"c15952"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"c15717"</definedName>
    <definedName name="IQ_PROVISION_CHARGE_OFFS" hidden="1">"c1083"</definedName>
    <definedName name="IQ_PROVISION_LL_FFIEC">"c13019"</definedName>
    <definedName name="IQ_PROVISION_LOAN_LOSS_AVG_ASSETS_FFIEC">"c18879"</definedName>
    <definedName name="IQ_PROVISION_LOSSES_AVG_ASSETS_FFIEC">"c13362"</definedName>
    <definedName name="IQ_PROVISION_LOSSES_AVG_LOANS_FFIEC">"c13470"</definedName>
    <definedName name="IQ_PROVISION_LOSSES_NET_LOSSES_FFIEC">"c13471"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"c12966"</definedName>
    <definedName name="IQ_PURCHASED_COAL">"c15934"</definedName>
    <definedName name="IQ_PURCHASED_CREDIT_RELS_SERVICING_ASSETS_FFIEC">"c12839"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"c15947"</definedName>
    <definedName name="IQ_PURCHASED_TO_PRODUCTION_COAL">"c15948"</definedName>
    <definedName name="IQ_PURCHASED_TO_SOLD_COAL">"c15946"</definedName>
    <definedName name="IQ_PURCHASES_EQUIP_NONRES_SAAR_APR_FC_UNUSED">"c8491"</definedName>
    <definedName name="IQ_PURCHASES_EQUIP_NONRES_SAAR_APR_FC_UNUSED_UNUSED_UNUSED" hidden="1">"c8491"</definedName>
    <definedName name="IQ_PURCHASES_EQUIP_NONRES_SAAR_APR_UNUSED">"c7611"</definedName>
    <definedName name="IQ_PURCHASES_EQUIP_NONRES_SAAR_APR_UNUSED_UNUSED_UNUSED" hidden="1">"c7611"</definedName>
    <definedName name="IQ_PURCHASES_EQUIP_NONRES_SAAR_FC_UNUSED">"c7831"</definedName>
    <definedName name="IQ_PURCHASES_EQUIP_NONRES_SAAR_FC_UNUSED_UNUSED_UNUSED" hidden="1">"c7831"</definedName>
    <definedName name="IQ_PURCHASES_EQUIP_NONRES_SAAR_POP_FC_UNUSED">"c8051"</definedName>
    <definedName name="IQ_PURCHASES_EQUIP_NONRES_SAAR_POP_FC_UNUSED_UNUSED_UNUSED" hidden="1">"c8051"</definedName>
    <definedName name="IQ_PURCHASES_EQUIP_NONRES_SAAR_POP_UNUSED">"c7171"</definedName>
    <definedName name="IQ_PURCHASES_EQUIP_NONRES_SAAR_POP_UNUSED_UNUSED_UNUSED" hidden="1">"c7171"</definedName>
    <definedName name="IQ_PURCHASES_EQUIP_NONRES_SAAR_UNUSED">"c6951"</definedName>
    <definedName name="IQ_PURCHASES_EQUIP_NONRES_SAAR_UNUSED_UNUSED_UNUSED" hidden="1">"c6951"</definedName>
    <definedName name="IQ_PURCHASES_EQUIP_NONRES_SAAR_YOY_FC_UNUSED">"c8271"</definedName>
    <definedName name="IQ_PURCHASES_EQUIP_NONRES_SAAR_YOY_FC_UNUSED_UNUSED_UNUSED" hidden="1">"c8271"</definedName>
    <definedName name="IQ_PURCHASES_EQUIP_NONRES_SAAR_YOY_UNUSED">"c7391"</definedName>
    <definedName name="IQ_PURCHASES_EQUIP_NONRES_SAAR_YOY_UNUSED_UNUSED_UNUSED" hidden="1">"c7391"</definedName>
    <definedName name="IQ_PURCHASING_SECURITIES_LL_REC_FFIEC">"c12893"</definedName>
    <definedName name="IQ_PUT_DATE_SCHEDULE">"c2483"</definedName>
    <definedName name="IQ_PUT_NOTIFICATION">"c2485"</definedName>
    <definedName name="IQ_PUT_PRICE_SCHEDULE">"c2484"</definedName>
    <definedName name="IQ_PV_PREMIUMS_NEW_BUSINESS">"c9973"</definedName>
    <definedName name="IQ_QTD" hidden="1">750000</definedName>
    <definedName name="IQ_QUALIFYING_MINORITY_INT_T1_FFIEC">"c13135"</definedName>
    <definedName name="IQ_QUALIFYING_SUB_DEBT_REDEEM_PREF_T2_FFIEC">"c13144"</definedName>
    <definedName name="IQ_QUALIFYING_TRUST_PREFERRED_T1_FFIEC">"c13136"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"c19247"</definedName>
    <definedName name="IQ_RATE_LEVEL">"c19251"</definedName>
    <definedName name="IQ_RATE_NAME">"c19249"</definedName>
    <definedName name="IQ_RATE_TERM">"c19248"</definedName>
    <definedName name="IQ_RATE_TYPE">"c19246"</definedName>
    <definedName name="IQ_RAW_INV" hidden="1">"c1089"</definedName>
    <definedName name="IQ_RAW_SALEABLE_INVENTORY_COAL">"c15941"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"c13418"</definedName>
    <definedName name="IQ_RE_ACQ_SATISFACTION_DEBTS_FFIEC">"c12832"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"c8750"</definedName>
    <definedName name="IQ_RE_DEPRECIATION">"c16045"</definedName>
    <definedName name="IQ_RE_FARMLAND_GROSS_LOANS_FFIEC">"c13408"</definedName>
    <definedName name="IQ_RE_FARMLAND_RISK_BASED_FFIEC">"c13429"</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 hidden="1">"c6332"</definedName>
    <definedName name="IQ_RE_FOREIGN_FFIEC">"c13479"</definedName>
    <definedName name="IQ_RE_GAIN_LOSS_SALE_ASSETS">"c8751"</definedName>
    <definedName name="IQ_RE_INVEST_FDIC" hidden="1">"c6331"</definedName>
    <definedName name="IQ_RE_LOANS_1_4_GROSS_LOANS_FFIEC">"c13397"</definedName>
    <definedName name="IQ_RE_LOANS_DOM_QUARTERLY_AVG_FFIEC">"c15476"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"c13396"</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_RENTAL_EXPENSE">"c16036"</definedName>
    <definedName name="IQ_RE_RISK_BASED_FFIEC">"c13417"</definedName>
    <definedName name="IQ_REAL_ESTATE" hidden="1">"c1093"</definedName>
    <definedName name="IQ_REAL_ESTATE_ASSETS" hidden="1">"c1094"</definedName>
    <definedName name="IQ_REALIZED_GAINS_AVAIL_SALE_SEC_FFIEC">"c13022"</definedName>
    <definedName name="IQ_REALIZED_GAINS_HELD_MATURITY_SEC_FFIEC">"c13021"</definedName>
    <definedName name="IQ_REALIZED_GAINS_SEC_TOT_FFIEC">"c13517"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"c11692"</definedName>
    <definedName name="IQ_RECURRING_PROFIT_EST" hidden="1">"c4499"</definedName>
    <definedName name="IQ_RECURRING_PROFIT_EST_CIQ" hidden="1">"c5037"</definedName>
    <definedName name="IQ_RECURRING_PROFIT_GUIDANCE">"c4500"</definedName>
    <definedName name="IQ_RECURRING_PROFIT_GUIDANCE_CIQ">"c5038"</definedName>
    <definedName name="IQ_RECURRING_PROFIT_GUIDANCE_CIQ_COL">"c11685"</definedName>
    <definedName name="IQ_RECURRING_PROFIT_HIGH_EST" hidden="1">"c4501"</definedName>
    <definedName name="IQ_RECURRING_PROFIT_HIGH_EST_CIQ" hidden="1">"c5039"</definedName>
    <definedName name="IQ_RECURRING_PROFIT_HIGH_GUIDANCE">"c4179"</definedName>
    <definedName name="IQ_RECURRING_PROFIT_HIGH_GUIDANCE_CIQ">"c4591"</definedName>
    <definedName name="IQ_RECURRING_PROFIT_HIGH_GUIDANCE_CIQ_COL">"c11240"</definedName>
    <definedName name="IQ_RECURRING_PROFIT_LOW_EST" hidden="1">"c4502"</definedName>
    <definedName name="IQ_RECURRING_PROFIT_LOW_EST_CIQ" hidden="1">"c5040"</definedName>
    <definedName name="IQ_RECURRING_PROFIT_LOW_GUIDANCE">"c4219"</definedName>
    <definedName name="IQ_RECURRING_PROFIT_LOW_GUIDANCE_CIQ">"c4631"</definedName>
    <definedName name="IQ_RECURRING_PROFIT_LOW_GUIDANCE_CIQ_COL">"c11280"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"c11693"</definedName>
    <definedName name="IQ_RECURRING_PROFIT_SHARE_EST" hidden="1">"c4506"</definedName>
    <definedName name="IQ_RECURRING_PROFIT_SHARE_EST_CIQ" hidden="1">"c5044"</definedName>
    <definedName name="IQ_RECURRING_PROFIT_SHARE_GUIDANCE">"c4509"</definedName>
    <definedName name="IQ_RECURRING_PROFIT_SHARE_GUIDANCE_CIQ">"c5047"</definedName>
    <definedName name="IQ_RECURRING_PROFIT_SHARE_GUIDANCE_CIQ_COL">"c11694"</definedName>
    <definedName name="IQ_RECURRING_PROFIT_SHARE_HIGH_EST" hidden="1">"c4510"</definedName>
    <definedName name="IQ_RECURRING_PROFIT_SHARE_HIGH_EST_CIQ" hidden="1">"c5048"</definedName>
    <definedName name="IQ_RECURRING_PROFIT_SHARE_HIGH_GUIDANCE">"c4200"</definedName>
    <definedName name="IQ_RECURRING_PROFIT_SHARE_HIGH_GUIDANCE_CIQ">"c4612"</definedName>
    <definedName name="IQ_RECURRING_PROFIT_SHARE_HIGH_GUIDANCE_CIQ_COL">"c11261"</definedName>
    <definedName name="IQ_RECURRING_PROFIT_SHARE_LOW_EST" hidden="1">"c4511"</definedName>
    <definedName name="IQ_RECURRING_PROFIT_SHARE_LOW_EST_CIQ" hidden="1">"c5049"</definedName>
    <definedName name="IQ_RECURRING_PROFIT_SHARE_LOW_GUIDANCE">"c4240"</definedName>
    <definedName name="IQ_RECURRING_PROFIT_SHARE_LOW_GUIDANCE_CIQ">"c4652"</definedName>
    <definedName name="IQ_RECURRING_PROFIT_SHARE_LOW_GUIDANCE_CIQ_COL">"c11301"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UCTION_TAX_POSITION_CURRENT_YR">"c15734"</definedName>
    <definedName name="IQ_REDUCTION_TAX_POSITION_PRIOR_YRS">"c15736"</definedName>
    <definedName name="IQ_REF_ENTITY">"c6033"</definedName>
    <definedName name="IQ_REF_ENTITY_CIQID">"c6024"</definedName>
    <definedName name="IQ_REF_ENTITY_TICKER">"c6023"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"c13104"</definedName>
    <definedName name="IQ_REINSURANCE_RECOVERABLE_ASSETS_PC_FFIEC">"c13098"</definedName>
    <definedName name="IQ_RELATED_PLANS_FDIC" hidden="1">"c6320"</definedName>
    <definedName name="IQ_RENT_AVG_PROP">"c16056"</definedName>
    <definedName name="IQ_RENT_OTHER_INC_FROM_OREO_FFIEC">"c13043"</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_SAFE_DEPOSIT_FFIEC">"c13044"</definedName>
    <definedName name="IQ_RENTAL_NOI">"c16065"</definedName>
    <definedName name="IQ_RENTAL_NOI_AVG_GROSS_PROP">"c16057"</definedName>
    <definedName name="IQ_RENTAL_NOI_TOTAL_RENT_REVENUE">"c16061"</definedName>
    <definedName name="IQ_RENTAL_REV" hidden="1">"c1101"</definedName>
    <definedName name="IQ_REPAIRS_MAINTENANCE">"c16032"</definedName>
    <definedName name="IQ_REPO" hidden="1">"c19133"</definedName>
    <definedName name="IQ_REPRICEABLE_EARNING_ASSETS_INT_SENSITIVITY_FFIEC">"c13093"</definedName>
    <definedName name="IQ_REPRICEABLE_INT_DEPOSITS_INT_SENSITIVITY_FFIEC">"c13094"</definedName>
    <definedName name="IQ_REPURCHASED_REBOOKED_GNMA_DUE_30_89_FFIEC">"c13283"</definedName>
    <definedName name="IQ_REPURCHASED_REBOOKED_GNMA_DUE_90_FFIEC">"c13309"</definedName>
    <definedName name="IQ_REPURCHASED_REBOOKED_GNMA_NON_ACCRUAL_FFIEC">"c13334"</definedName>
    <definedName name="IQ_RES_CONST_REAL_APR_FC_UNUSED">"c8536"</definedName>
    <definedName name="IQ_RES_CONST_REAL_APR_FC_UNUSED_UNUSED_UNUSED" hidden="1">"c8536"</definedName>
    <definedName name="IQ_RES_CONST_REAL_APR_UNUSED">"c7656"</definedName>
    <definedName name="IQ_RES_CONST_REAL_APR_UNUSED_UNUSED_UNUSED" hidden="1">"c7656"</definedName>
    <definedName name="IQ_RES_CONST_REAL_FC_UNUSED">"c7876"</definedName>
    <definedName name="IQ_RES_CONST_REAL_FC_UNUSED_UNUSED_UNUSED" hidden="1">"c7876"</definedName>
    <definedName name="IQ_RES_CONST_REAL_POP_FC_UNUSED">"c8096"</definedName>
    <definedName name="IQ_RES_CONST_REAL_POP_FC_UNUSED_UNUSED_UNUSED" hidden="1">"c8096"</definedName>
    <definedName name="IQ_RES_CONST_REAL_POP_UNUSED">"c7216"</definedName>
    <definedName name="IQ_RES_CONST_REAL_POP_UNUSED_UNUSED_UNUSED" hidden="1">"c7216"</definedName>
    <definedName name="IQ_RES_CONST_REAL_SAAR_APR_FC_UNUSED">"c8537"</definedName>
    <definedName name="IQ_RES_CONST_REAL_SAAR_APR_FC_UNUSED_UNUSED_UNUSED" hidden="1">"c8537"</definedName>
    <definedName name="IQ_RES_CONST_REAL_SAAR_APR_UNUSED">"c7657"</definedName>
    <definedName name="IQ_RES_CONST_REAL_SAAR_APR_UNUSED_UNUSED_UNUSED" hidden="1">"c7657"</definedName>
    <definedName name="IQ_RES_CONST_REAL_SAAR_FC_UNUSED">"c7877"</definedName>
    <definedName name="IQ_RES_CONST_REAL_SAAR_FC_UNUSED_UNUSED_UNUSED" hidden="1">"c7877"</definedName>
    <definedName name="IQ_RES_CONST_REAL_SAAR_POP_FC_UNUSED">"c8097"</definedName>
    <definedName name="IQ_RES_CONST_REAL_SAAR_POP_FC_UNUSED_UNUSED_UNUSED" hidden="1">"c8097"</definedName>
    <definedName name="IQ_RES_CONST_REAL_SAAR_POP_UNUSED">"c7217"</definedName>
    <definedName name="IQ_RES_CONST_REAL_SAAR_POP_UNUSED_UNUSED_UNUSED" hidden="1">"c7217"</definedName>
    <definedName name="IQ_RES_CONST_REAL_SAAR_UNUSED">"c6997"</definedName>
    <definedName name="IQ_RES_CONST_REAL_SAAR_UNUSED_UNUSED_UNUSED" hidden="1">"c6997"</definedName>
    <definedName name="IQ_RES_CONST_REAL_SAAR_YOY_FC_UNUSED">"c8317"</definedName>
    <definedName name="IQ_RES_CONST_REAL_SAAR_YOY_FC_UNUSED_UNUSED_UNUSED" hidden="1">"c8317"</definedName>
    <definedName name="IQ_RES_CONST_REAL_SAAR_YOY_UNUSED">"c7437"</definedName>
    <definedName name="IQ_RES_CONST_REAL_SAAR_YOY_UNUSED_UNUSED_UNUSED" hidden="1">"c7437"</definedName>
    <definedName name="IQ_RES_CONST_REAL_UNUSED">"c6996"</definedName>
    <definedName name="IQ_RES_CONST_REAL_UNUSED_UNUSED_UNUSED" hidden="1">"c6996"</definedName>
    <definedName name="IQ_RES_CONST_REAL_YOY_FC_UNUSED">"c8316"</definedName>
    <definedName name="IQ_RES_CONST_REAL_YOY_FC_UNUSED_UNUSED_UNUSED" hidden="1">"c8316"</definedName>
    <definedName name="IQ_RES_CONST_REAL_YOY_UNUSED">"c7436"</definedName>
    <definedName name="IQ_RES_CONST_REAL_YOY_UNUSED_UNUSED_UNUSED" hidden="1">"c7436"</definedName>
    <definedName name="IQ_RES_CONST_SAAR_APR_FC_UNUSED">"c8540"</definedName>
    <definedName name="IQ_RES_CONST_SAAR_APR_FC_UNUSED_UNUSED_UNUSED" hidden="1">"c8540"</definedName>
    <definedName name="IQ_RES_CONST_SAAR_APR_UNUSED">"c7660"</definedName>
    <definedName name="IQ_RES_CONST_SAAR_APR_UNUSED_UNUSED_UNUSED" hidden="1">"c7660"</definedName>
    <definedName name="IQ_RES_CONST_SAAR_FC_UNUSED">"c7880"</definedName>
    <definedName name="IQ_RES_CONST_SAAR_FC_UNUSED_UNUSED_UNUSED" hidden="1">"c7880"</definedName>
    <definedName name="IQ_RES_CONST_SAAR_POP_FC_UNUSED">"c8100"</definedName>
    <definedName name="IQ_RES_CONST_SAAR_POP_FC_UNUSED_UNUSED_UNUSED" hidden="1">"c8100"</definedName>
    <definedName name="IQ_RES_CONST_SAAR_POP_UNUSED">"c7220"</definedName>
    <definedName name="IQ_RES_CONST_SAAR_POP_UNUSED_UNUSED_UNUSED" hidden="1">"c7220"</definedName>
    <definedName name="IQ_RES_CONST_SAAR_UNUSED">"c7000"</definedName>
    <definedName name="IQ_RES_CONST_SAAR_UNUSED_UNUSED_UNUSED" hidden="1">"c7000"</definedName>
    <definedName name="IQ_RES_CONST_SAAR_YOY_FC_UNUSED">"c8320"</definedName>
    <definedName name="IQ_RES_CONST_SAAR_YOY_FC_UNUSED_UNUSED_UNUSED" hidden="1">"c8320"</definedName>
    <definedName name="IQ_RES_CONST_SAAR_YOY_UNUSED">"c7440"</definedName>
    <definedName name="IQ_RES_CONST_SAAR_YOY_UNUSED_UNUSED_UNUSED" hidden="1">"c7440"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 hidden="1">"c1419"</definedName>
    <definedName name="IQ_RESIDENTIAL_LOANS" hidden="1">"c1102"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 hidden="1">"c1643"</definedName>
    <definedName name="IQ_RESTATEMENT_CF" hidden="1">"c1644"</definedName>
    <definedName name="IQ_RESTATEMENT_IS" hidden="1">"c1642"</definedName>
    <definedName name="IQ_RESTATEMENTS_FFIEC">"c12958"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"c9890"</definedName>
    <definedName name="IQ_RETAIL_AVG_SQ_METERS_GROSS">"c9908"</definedName>
    <definedName name="IQ_RETAIL_AVG_SQ_METERS_NET">"c9907"</definedName>
    <definedName name="IQ_RETAIL_AVG_STORE_SIZE_GROSS" hidden="1">"c2066"</definedName>
    <definedName name="IQ_RETAIL_AVG_STORE_SIZE_NET" hidden="1">"c2067"</definedName>
    <definedName name="IQ_RETAIL_AVG_VALUE_TRANSACTION">"c9915"</definedName>
    <definedName name="IQ_RETAIL_AVG_VALUE_TRANSACTION_GROWTH">"c9916"</definedName>
    <definedName name="IQ_RETAIL_AVG_WK_SALES" hidden="1">"c2891"</definedName>
    <definedName name="IQ_RETAIL_AVG_WK_SALES_FRANCHISE" hidden="1">"c2899"</definedName>
    <definedName name="IQ_RETAIL_AVG_WK_SALES_OWNED" hidden="1">"c2907"</definedName>
    <definedName name="IQ_RETAIL_CATALOG_REVENUES">"c9903"</definedName>
    <definedName name="IQ_RETAIL_CLOSED_AFFILIATED_OTHER_STORES">"c9893"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"c9899"</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NLINE_REVENUES">"c9904"</definedName>
    <definedName name="IQ_RETAIL_OPENED_AFFILIATED_OTHER_STORES">"c9891"</definedName>
    <definedName name="IQ_RETAIL_OPENED_FRANCHISE_STORES" hidden="1">"c2894"</definedName>
    <definedName name="IQ_RETAIL_OPENED_OWNED_STORES" hidden="1">"c2902"</definedName>
    <definedName name="IQ_RETAIL_OPENED_STORES" hidden="1">"c2062"</definedName>
    <definedName name="IQ_RETAIL_OPERATING_MARGIN">"c9900"</definedName>
    <definedName name="IQ_RETAIL_OWNED_STORES_BEG" hidden="1">"c2901"</definedName>
    <definedName name="IQ_RETAIL_REVENUES">"c9902"</definedName>
    <definedName name="IQ_RETAIL_SALES">"c7003"</definedName>
    <definedName name="IQ_RETAIL_SALES_APR">"c7663"</definedName>
    <definedName name="IQ_RETAIL_SALES_APR_FC">"c8543"</definedName>
    <definedName name="IQ_RETAIL_SALES_CATALOG">"c16128"</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ONLINE">"c16129"</definedName>
    <definedName name="IQ_RETAIL_SALES_POP">"c7223"</definedName>
    <definedName name="IQ_RETAIL_SALES_POP_FC">"c8103"</definedName>
    <definedName name="IQ_RETAIL_SALES_RETAIL">"c16127"</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"c9895"</definedName>
    <definedName name="IQ_RETAIL_TOTAL_FRANCHISE_STORES" hidden="1">"c2898"</definedName>
    <definedName name="IQ_RETAIL_TOTAL_OWNED_STORES" hidden="1">"c2906"</definedName>
    <definedName name="IQ_RETAIL_TOTAL_SQ_METERS_GROSS">"c9906"</definedName>
    <definedName name="IQ_RETAIL_TOTAL_SQ_METERS_NET">"c9905"</definedName>
    <definedName name="IQ_RETAIL_TOTAL_STORES" hidden="1">"c2061"</definedName>
    <definedName name="IQ_RETAIL_WHOLESALE_REVENUES">"c15895"</definedName>
    <definedName name="IQ_RETAINED_EARN" hidden="1">"c1420"</definedName>
    <definedName name="IQ_RETAINED_EARNINGS_AVERAGE_EQUITY_FDIC" hidden="1">"c6733"</definedName>
    <definedName name="IQ_RETAINED_EARNINGS_EQUITY_FFIEC">"c13348"</definedName>
    <definedName name="IQ_RETAINED_EARNINGS_FFIEC">"c12878"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GUIDANCE_CIQ">"c5055"</definedName>
    <definedName name="IQ_RETURN_ASSETS_GUIDANCE_CIQ_COL">"c11702"</definedName>
    <definedName name="IQ_RETURN_ASSETS_HIGH_EST" hidden="1">"c3530"</definedName>
    <definedName name="IQ_RETURN_ASSETS_HIGH_EST_CIQ" hidden="1">"c3830"</definedName>
    <definedName name="IQ_RETURN_ASSETS_HIGH_EST_REUT" hidden="1">"c3992"</definedName>
    <definedName name="IQ_RETURN_ASSETS_HIGH_GUIDANCE" hidden="1">"c4183"</definedName>
    <definedName name="IQ_RETURN_ASSETS_HIGH_GUIDANCE_CIQ">"c4595"</definedName>
    <definedName name="IQ_RETURN_ASSETS_HIGH_GUIDANCE_CIQ_COL">"c11244"</definedName>
    <definedName name="IQ_RETURN_ASSETS_LOW_EST" hidden="1">"c3531"</definedName>
    <definedName name="IQ_RETURN_ASSETS_LOW_EST_CIQ" hidden="1">"c3831"</definedName>
    <definedName name="IQ_RETURN_ASSETS_LOW_EST_REUT" hidden="1">"c3993"</definedName>
    <definedName name="IQ_RETURN_ASSETS_LOW_GUIDANCE" hidden="1">"c4223"</definedName>
    <definedName name="IQ_RETURN_ASSETS_LOW_GUIDANCE_CIQ">"c4635"</definedName>
    <definedName name="IQ_RETURN_ASSETS_LOW_GUIDANCE_CIQ_COL">"c11284"</definedName>
    <definedName name="IQ_RETURN_ASSETS_MEDIAN_EST" hidden="1">"c3532"</definedName>
    <definedName name="IQ_RETURN_ASSETS_MEDIAN_EST_CIQ" hidden="1">"c3829"</definedName>
    <definedName name="IQ_RETURN_ASSETS_MEDIAN_EST_REUT" hidden="1">"c3991"</definedName>
    <definedName name="IQ_RETURN_ASSETS_NUM_EST" hidden="1">"c3527"</definedName>
    <definedName name="IQ_RETURN_ASSETS_NUM_EST_CIQ" hidden="1">"c3832"</definedName>
    <definedName name="IQ_RETURN_ASSETS_NUM_EST_REUT" hidden="1">"c3994"</definedName>
    <definedName name="IQ_RETURN_ASSETS_STDDEV_EST" hidden="1">"c3528"</definedName>
    <definedName name="IQ_RETURN_ASSETS_STDDEV_EST_CIQ" hidden="1">"c3833"</definedName>
    <definedName name="IQ_RETURN_ASSETS_STDDEV_EST_REUT" hidden="1">"c3995"</definedName>
    <definedName name="IQ_RETURN_CAPITAL" hidden="1">"c1117"</definedName>
    <definedName name="IQ_RETURN_COMMON_EQUITY" hidden="1">"c13838"</definedName>
    <definedName name="IQ_RETURN_EMBEDDED_VALUE">"c9974"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GUIDANCE_CIQ">"c5056"</definedName>
    <definedName name="IQ_RETURN_EQUITY_GUIDANCE_CIQ_COL">"c11703"</definedName>
    <definedName name="IQ_RETURN_EQUITY_HIGH_EST" hidden="1">"c3536"</definedName>
    <definedName name="IQ_RETURN_EQUITY_HIGH_EST_CIQ" hidden="1">"c3823"</definedName>
    <definedName name="IQ_RETURN_EQUITY_HIGH_EST_REUT" hidden="1">"c3985"</definedName>
    <definedName name="IQ_RETURN_EQUITY_HIGH_GUIDANCE" hidden="1">"c4182"</definedName>
    <definedName name="IQ_RETURN_EQUITY_HIGH_GUIDANCE_CIQ">"c4594"</definedName>
    <definedName name="IQ_RETURN_EQUITY_HIGH_GUIDANCE_CIQ_COL">"c11243"</definedName>
    <definedName name="IQ_RETURN_EQUITY_LOW_EST" hidden="1">"c3537"</definedName>
    <definedName name="IQ_RETURN_EQUITY_LOW_EST_CIQ" hidden="1">"c3824"</definedName>
    <definedName name="IQ_RETURN_EQUITY_LOW_EST_REUT" hidden="1">"c3986"</definedName>
    <definedName name="IQ_RETURN_EQUITY_LOW_GUIDANCE" hidden="1">"c4222"</definedName>
    <definedName name="IQ_RETURN_EQUITY_LOW_GUIDANCE_CIQ">"c4634"</definedName>
    <definedName name="IQ_RETURN_EQUITY_LOW_GUIDANCE_CIQ_COL">"c11283"</definedName>
    <definedName name="IQ_RETURN_EQUITY_MEDIAN_EST" hidden="1">"c3538"</definedName>
    <definedName name="IQ_RETURN_EQUITY_MEDIAN_EST_CIQ" hidden="1">"c3822"</definedName>
    <definedName name="IQ_RETURN_EQUITY_MEDIAN_EST_REUT" hidden="1">"c3984"</definedName>
    <definedName name="IQ_RETURN_EQUITY_NUM_EST" hidden="1">"c3533"</definedName>
    <definedName name="IQ_RETURN_EQUITY_NUM_EST_CIQ" hidden="1">"c3825"</definedName>
    <definedName name="IQ_RETURN_EQUITY_NUM_EST_REUT" hidden="1">"c3987"</definedName>
    <definedName name="IQ_RETURN_EQUITY_STDDEV_EST" hidden="1">"c3534"</definedName>
    <definedName name="IQ_RETURN_EQUITY_STDDEV_EST_CIQ" hidden="1">"c3826"</definedName>
    <definedName name="IQ_RETURN_EQUITY_STDDEV_EST_REUT" hidden="1">"c3988"</definedName>
    <definedName name="IQ_RETURN_INVESTMENT" hidden="1">"c1421"</definedName>
    <definedName name="IQ_REV" hidden="1">"c1122"</definedName>
    <definedName name="IQ_REV_AP">"c8873"</definedName>
    <definedName name="IQ_REV_AP_ABS">"c8892"</definedName>
    <definedName name="IQ_REV_BEFORE_LL" hidden="1">"c1123"</definedName>
    <definedName name="IQ_REV_BEFORE_LOAN_LOSS_FOREIGN_FFIEC">"c15381"</definedName>
    <definedName name="IQ_REV_NAME_AP">"c8911"</definedName>
    <definedName name="IQ_REV_NAME_AP_ABS">"c8930"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"c12828"</definedName>
    <definedName name="IQ_REVALUATION_GAINS_DERIVATIVE_FOREIGN_FFIEC">"c12829"</definedName>
    <definedName name="IQ_REVALUATION_GAINS_FDIC" hidden="1">"c6428"</definedName>
    <definedName name="IQ_REVALUATION_LOSSES_FDIC" hidden="1">"c6429"</definedName>
    <definedName name="IQ_REVALUATION_NON_TRADING_PROP">"c15999"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"c11706"</definedName>
    <definedName name="IQ_REVENUE_ACT_OR_EST_REUT" hidden="1">"c5461"</definedName>
    <definedName name="IQ_REVENUE_ADVERTISING">"c2880"</definedName>
    <definedName name="IQ_REVENUE_ANALOG_CABLE">"c2875"</definedName>
    <definedName name="IQ_REVENUE_BASIC_CABLE">"c2877"</definedName>
    <definedName name="IQ_REVENUE_BBAND">"c2878"</definedName>
    <definedName name="IQ_REVENUE_BEFORE_LL_FFIEC">"c13018"</definedName>
    <definedName name="IQ_REVENUE_COMMERCIAL">"c2881"</definedName>
    <definedName name="IQ_REVENUE_DIGITAL_CABLE">"c2876"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GUIDANCE" hidden="1">"c4519"</definedName>
    <definedName name="IQ_REVENUE_GUIDANCE_CIQ">"c5057"</definedName>
    <definedName name="IQ_REVENUE_GUIDANCE_CIQ_COL">"c11704"</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HIGH_GUIDANCE_CIQ">"c4581"</definedName>
    <definedName name="IQ_REVENUE_HIGH_GUIDANCE_CIQ_COL">"c11230"</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LOW_GUIDANCE_CIQ">"c4621"</definedName>
    <definedName name="IQ_REVENUE_LOW_GUIDANCE_CIQ_COL">"c11270"</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OTHER">"c2882"</definedName>
    <definedName name="IQ_REVENUE_PHONE">"c2879"</definedName>
    <definedName name="IQ_REVENUE_TOTAL">"c2883"</definedName>
    <definedName name="IQ_REVENUES_SATELLITE">"c15792"</definedName>
    <definedName name="IQ_REVENUES_WIRELESS">"c15793"</definedName>
    <definedName name="IQ_REVERSE_REPO" hidden="1">"c19131"</definedName>
    <definedName name="IQ_REVISION_DATE_" hidden="1">39664.4488888889</definedName>
    <definedName name="IQ_REVISION_DATE__1" hidden="1">39664.4488888889</definedName>
    <definedName name="IQ_REVISION_DATE_2" hidden="1">39765.3935763889</definedName>
    <definedName name="IQ_REVOLV_OPEN_SECURED_1_4_LL_REC_DOM_FFIEC">"c12902"</definedName>
    <definedName name="IQ_REVOLVING_HOME_EQUITY_LINES_UNUSED_FFIEC">"c13241"</definedName>
    <definedName name="IQ_REVOLVING_LOANS_GROSS_LOANS_FFIEC">"c13398"</definedName>
    <definedName name="IQ_REVOLVING_LOANS_RISK_BASED_FFIEC">"c13419"</definedName>
    <definedName name="IQ_REVOLVING_LOANS_SEC_1_4_DOM_CHARGE_OFFS_FFIEC">"c13168"</definedName>
    <definedName name="IQ_REVOLVING_LOANS_SEC_1_4_DOM_RECOV_FFIEC">"c13190"</definedName>
    <definedName name="IQ_REVOLVING_OPEN_END_1_4_TRADING_DOM_FFIEC">"c12927"</definedName>
    <definedName name="IQ_REVOLVING_SECURED_1_4_DUE_30_89_FFIEC">"c13260"</definedName>
    <definedName name="IQ_REVOLVING_SECURED_1_4_DUE_90_FFIEC">"c13288"</definedName>
    <definedName name="IQ_REVOLVING_SECURED_1_4_NON_ACCRUAL_FFIEC" hidden="1">"c13314"</definedName>
    <definedName name="IQ_REVOLVING_SECURED_1_–4_NON_ACCRUAL_FFIEC" hidden="1">"c13314"</definedName>
    <definedName name="IQ_RGU">"c2863"</definedName>
    <definedName name="IQ_RISK_ADJ_BANK_ASSETS" hidden="1">"c2670"</definedName>
    <definedName name="IQ_RISK_WEIGHTED_ASSETS_0_PCT_FFIEC">"c18874"</definedName>
    <definedName name="IQ_RISK_WEIGHTED_ASSETS_100_PCT_FFIEC">"c18877"</definedName>
    <definedName name="IQ_RISK_WEIGHTED_ASSETS_20_PCT_FFIEC">"c18875"</definedName>
    <definedName name="IQ_RISK_WEIGHTED_ASSETS_50_PCT_FFIEC">"c18876"</definedName>
    <definedName name="IQ_RISK_WEIGHTED_ASSETS_FDIC" hidden="1">"c6370"</definedName>
    <definedName name="IQ_ROAM_MIN_USE_OTHER_CARRIERS">"c15765"</definedName>
    <definedName name="IQ_ROYALTIES_DUE_AFTER_FIVE">"c15969"</definedName>
    <definedName name="IQ_ROYALTIES_DUE_CY">"c15964"</definedName>
    <definedName name="IQ_ROYALTIES_DUE_CY1">"c15965"</definedName>
    <definedName name="IQ_ROYALTIES_DUE_CY2">"c15966"</definedName>
    <definedName name="IQ_ROYALTIES_DUE_CY3">"c15967"</definedName>
    <definedName name="IQ_ROYALTIES_DUE_CY4">"c15968"</definedName>
    <definedName name="IQ_ROYALTY_REVENUE_COAL">"c15932"</definedName>
    <definedName name="IQ_RSI">"c12704"</definedName>
    <definedName name="IQ_RSI_ADJ">"c12705"</definedName>
    <definedName name="IQ_RSSD_ID_FFIEC">"c20506"</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IES_EMPLOYEE_BENEFITS_FFIEC">"c13023"</definedName>
    <definedName name="IQ_SALARIES_OTHER_BENEFITS">"c16176"</definedName>
    <definedName name="IQ_SALARY" hidden="1">"c1130"</definedName>
    <definedName name="IQ_SALARY_FDIC" hidden="1">"c6576"</definedName>
    <definedName name="IQ_SALE_COMMON_GROSS_FFIEC">"c12963"</definedName>
    <definedName name="IQ_SALE_CONVERSION_ACQUISITION_NET_COMMON_FFIEC">"c15351"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"c12961"</definedName>
    <definedName name="IQ_SALE_PROP">"c16029"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"c12965"</definedName>
    <definedName name="IQ_SALES_COAL">"c15930"</definedName>
    <definedName name="IQ_SALES_MARKETING" hidden="1">"c2240"</definedName>
    <definedName name="IQ_SALES_TO_TOTAL_REVENUE_COAL">"c15943"</definedName>
    <definedName name="IQ_SAME_PROP_AGG_GLA">"c16055"</definedName>
    <definedName name="IQ_SAME_PROP_AGG_UNITS">"c16053"</definedName>
    <definedName name="IQ_SAME_PROP_EXPENSE">"c16050"</definedName>
    <definedName name="IQ_SAME_PROP_EXPENSE_GROWTH">"c16051"</definedName>
    <definedName name="IQ_SAME_PROP_NUMBER_PROP">"c16052"</definedName>
    <definedName name="IQ_SAME_PROP_PORTFOLIO_AREA">"c16054"</definedName>
    <definedName name="IQ_SAME_PROP_REV_GROWTH">"c16049"</definedName>
    <definedName name="IQ_SAME_PROP_REVENUE">"c16048"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"c15721"</definedName>
    <definedName name="IQ_SAVINGS_DEPOSITS_NON_TRANS_ACCTS_FFIEC">"c15329"</definedName>
    <definedName name="IQ_SAVINGS_DEPOSITS_QUARTERLY_AVG_FFIEC">"c15485"</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BC_EXPENSE_FFIEC">"c13077"</definedName>
    <definedName name="IQ_SCALABLE_INFRASTRUCTURE_CABLE_INVEST">"c15802"</definedName>
    <definedName name="IQ_SEC_1_4_CONSTRUCTION_DOM_CHARGE_OFFS_FFIEC">"c13165"</definedName>
    <definedName name="IQ_SEC_1_4_CONSTRUCTION_DOM_RECOV_FFIEC">"c13187"</definedName>
    <definedName name="IQ_SEC_BORROWED_OFF_BS_FFIEC">"c13127"</definedName>
    <definedName name="IQ_SEC_FARMLAND_DOM_CHARGE_OFFS_FFIEC">"c13167"</definedName>
    <definedName name="IQ_SEC_FARMLAND_DOM_RECOV_FFIEC">"c13189"</definedName>
    <definedName name="IQ_SEC_FUNDS_PURCHASED_ASSETS_TOT_FFIEC">"c13447"</definedName>
    <definedName name="IQ_SEC_ISSUED_US_AFS_AMORT_COST_FFIEC">"c20492"</definedName>
    <definedName name="IQ_SEC_ISSUED_US_AFS_FAIR_VAL_FFIEC">"c20457"</definedName>
    <definedName name="IQ_SEC_ISSUED_US_AVAIL_SALE_FFIEC">"c12795"</definedName>
    <definedName name="IQ_SEC_ISSUED_US_TRADING_DOM_FFIEC">"c12920"</definedName>
    <definedName name="IQ_SEC_ISSUED_US_TRADING_FFIEC">"c12815"</definedName>
    <definedName name="IQ_SEC_MULTIFAM_DOM_CHARGE_OFFS_FFIEC">"c13171"</definedName>
    <definedName name="IQ_SEC_MULTIFAM_DOM_DUE_30_89_FFIEC">"c13263"</definedName>
    <definedName name="IQ_SEC_MULTIFAM_DOM_DUE_90_FFIEC">"c13291"</definedName>
    <definedName name="IQ_SEC_MULTIFAM_DOM_NON_ACCRUAL_FFIEC">"c13317"</definedName>
    <definedName name="IQ_SEC_MULTIFAM_DOM_RECOV_FFIEC">"c13193"</definedName>
    <definedName name="IQ_SEC_NONFARM_NONRES_CHARGE_OFFS_FFIEC">"c13629"</definedName>
    <definedName name="IQ_SEC_NONFARM_NONRES_DOM_OFFICES_DUE_30_89_FFIEC">"c13264"</definedName>
    <definedName name="IQ_SEC_NONFARM_NONRES_DOM_OFFICES_DUE_90_FFIEC">"c13292"</definedName>
    <definedName name="IQ_SEC_NONFARM_NONRES_DOM_OFFICES_NON_ACCRUAL_FFIEC">"c13318"</definedName>
    <definedName name="IQ_SEC_NONFARM_NONRES_RECOV_FFIEC">"c13633"</definedName>
    <definedName name="IQ_SEC_OTHER_CONSTRUCTION_DOM_CHARGE_OFFS_FFIEC">"c13166"</definedName>
    <definedName name="IQ_SEC_OTHER_CONSTRUCTION_DOM_RECOV_FFIEC">"c13188"</definedName>
    <definedName name="IQ_SEC_OTHER_NONFARM_NONRES_CHARGE_OFFS_FFIEC">"c13173"</definedName>
    <definedName name="IQ_SEC_OTHER_NONFARM_NONRES_DUE_30_89_FFIEC">"c13266"</definedName>
    <definedName name="IQ_SEC_OTHER_NONFARM_NONRES_DUE_90_FFIEC">"c13637"</definedName>
    <definedName name="IQ_SEC_OTHER_NONFARM_NONRES_NON_ACCRUAL_FFIEC">"c15462"</definedName>
    <definedName name="IQ_SEC_OTHER_NONFARM_NONRES_RECOV_FFIEC">"c13195"</definedName>
    <definedName name="IQ_SEC_OWNER_NONFARM_NONRES_CHARGE_OFFS_FFIEC">"c13172"</definedName>
    <definedName name="IQ_SEC_OWNER_NONFARM_NONRES_DUE_30_89_FFIEC">"c13265"</definedName>
    <definedName name="IQ_SEC_OWNER_NONFARM_NONRES_DUE_90_FFIEC">"c13636"</definedName>
    <definedName name="IQ_SEC_OWNER_NONFARM_NONRES_NON_ACCRUAL_FFIEC">"c15461"</definedName>
    <definedName name="IQ_SEC_OWNER_NONFARM_NONRES_RECOV_FFIEC">"c13194"</definedName>
    <definedName name="IQ_SEC_PURCHASED_RESELL" hidden="1">"c5513"</definedName>
    <definedName name="IQ_SEC_PURCHASED_RESELL_FFIEC">"c12807"</definedName>
    <definedName name="IQ_SEC_RE_FOREIGN_DUE_30_89_FFIEC">"c13267"</definedName>
    <definedName name="IQ_SEC_RE_FOREIGN_DUE_90_FFIEC">"c13293"</definedName>
    <definedName name="IQ_SEC_RE_FOREIGN_NON_ACCRUAL_FFIEC">"c13319"</definedName>
    <definedName name="IQ_SEC_SOLD_REPURCHASE_FFIEC">"c12857"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"c13259"</definedName>
    <definedName name="IQ_SECURED_FARMLAND_DOM_DUE_90_FFIEC">"c13287"</definedName>
    <definedName name="IQ_SECURED_FARMLAND_DOM_NON_ACCRUAL_FFIEC">"c13313"</definedName>
    <definedName name="IQ_SECURED_FARMLAND_LL_REC_DOM_FFIEC">"c12901"</definedName>
    <definedName name="IQ_SECURED_FARMLAND_NET_CHARGE_OFFS_FDIC" hidden="1">"c6631"</definedName>
    <definedName name="IQ_SECURED_FARMLAND_RECOVERIES_FDIC" hidden="1">"c6612"</definedName>
    <definedName name="IQ_SECURED_MULTI_RES_LL_REC_DOM_FFIEC">"c12905"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"c20488"</definedName>
    <definedName name="IQ_SECURITIES_AFS_FAIR_VAL_FFIEC">"c20453"</definedName>
    <definedName name="IQ_SECURITIES_GAINS_FDIC" hidden="1">"c6584"</definedName>
    <definedName name="IQ_SECURITIES_HELD_MATURITY_FFIEC">"c12777"</definedName>
    <definedName name="IQ_SECURITIES_HTM_AMORT_COST_FFIEC">"c20436"</definedName>
    <definedName name="IQ_SECURITIES_HTM_FAIR_VAL_FFIEC">"c20471"</definedName>
    <definedName name="IQ_SECURITIES_ISSUED_STATES_FDIC" hidden="1">"c6300"</definedName>
    <definedName name="IQ_SECURITIES_ISSUED_US_FFIEC">"c12781"</definedName>
    <definedName name="IQ_SECURITIES_ISSUED_US_HTM_AMORT_COST_FFIEC">"c20440"</definedName>
    <definedName name="IQ_SECURITIES_ISSUED_US_HTM_FAIR_VAL_FFIEC">"c20475"</definedName>
    <definedName name="IQ_SECURITIES_LENT_FDIC" hidden="1">"c6532"</definedName>
    <definedName name="IQ_SECURITIES_LENT_FFIEC">"c13255"</definedName>
    <definedName name="IQ_SECURITIES_QUARTERLY_AVG_FFIEC">"c13079"</definedName>
    <definedName name="IQ_SECURITIES_STATE_POLI_SUBD_QUARTERLY_AVG_FFIEC">"c15470"</definedName>
    <definedName name="IQ_SECURITIES_UNDERWRITING_FDIC" hidden="1">"c6529"</definedName>
    <definedName name="IQ_SECURITIES_UNDERWRITING_UNUSED_FFIEC">"c13247"</definedName>
    <definedName name="IQ_SECURITIZATION_INC_OPERATING_INC_FFIEC">"c13390"</definedName>
    <definedName name="IQ_SECURITIZATION_INCOME_FFIEC">"c13012"</definedName>
    <definedName name="IQ_SECURITY_ACTIVE_STATUS">"c15160"</definedName>
    <definedName name="IQ_SECURITY_BORROW" hidden="1">"c1152"</definedName>
    <definedName name="IQ_SECURITY_LEVEL">"c2159"</definedName>
    <definedName name="IQ_SECURITY_NAME">"c15159"</definedName>
    <definedName name="IQ_SECURITY_NOTES">"c2202"</definedName>
    <definedName name="IQ_SECURITY_OWN" hidden="1">"c1153"</definedName>
    <definedName name="IQ_SECURITY_RESELL" hidden="1">"c1154"</definedName>
    <definedName name="IQ_SECURITY_TYPE">"c2158"</definedName>
    <definedName name="IQ_SEDOL">"c12042"</definedName>
    <definedName name="IQ_SELECTED_FOREIGN_ASSETS_FFIEC">"c13485"</definedName>
    <definedName name="IQ_SEMI_BACKLOG">"c10005"</definedName>
    <definedName name="IQ_SEMI_BACKLOG_AVG_PRICE">"c10006"</definedName>
    <definedName name="IQ_SEMI_BACKLOG_UNITS" hidden="1">"c10005"</definedName>
    <definedName name="IQ_SEMI_BACKLOG_VALUE">"c10007"</definedName>
    <definedName name="IQ_SEMI_BOOK_TO_BILL_RATIO">"c10008"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_ACCOUNT_ASSETS_LH_FFIEC">"c13105"</definedName>
    <definedName name="IQ_SEPARATE_ACCOUNT_LIAB_LH_FFIEC">"c13108"</definedName>
    <definedName name="IQ_SEPARATE_ACCT_ASSETS" hidden="1">"c1155"</definedName>
    <definedName name="IQ_SEPARATE_ACCT_LIAB" hidden="1">"c1156"</definedName>
    <definedName name="IQ_SERV_CHARGE_DEPOSITS" hidden="1">"c1157"</definedName>
    <definedName name="IQ_SERVICE_CHARGES_DEPOSIT_ACCOUNTS_DOM_FFIEC">"c13003"</definedName>
    <definedName name="IQ_SERVICE_CHARGES_FDIC" hidden="1">"c6572"</definedName>
    <definedName name="IQ_SERVICE_CHARGES_OPERATING_INC_FFIEC">"c13384"</definedName>
    <definedName name="IQ_SERVICE_FEE">"c8951"</definedName>
    <definedName name="IQ_SERVICING_FEES_FFIEC">"c13011"</definedName>
    <definedName name="IQ_SERVICING_FEES_OPERATING_INC_FFIEC">"c13389"</definedName>
    <definedName name="IQ_SETTLEMENTS_TAX_AUTHORITIES">"c15737"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"c16071"</definedName>
    <definedName name="IQ_SHARE_PARTNERSHIP_CONSOL_JV_DEBT" hidden="1">"c19139"</definedName>
    <definedName name="IQ_SHARE_PARTNERSHIP_CURRENT_ASSETS">"c16069"</definedName>
    <definedName name="IQ_SHARE_PARTNERSHIP_CURRENT_LIAB">"c16073"</definedName>
    <definedName name="IQ_SHARE_PARTNERSHIP_CURRENT_TAX">"c16091"</definedName>
    <definedName name="IQ_SHARE_PARTNERSHIP_DEBT">"c16078"</definedName>
    <definedName name="IQ_SHARE_PARTNERSHIP_DEFERRED_TAX">"c16092"</definedName>
    <definedName name="IQ_SHARE_PARTNERSHIP_DEPRECIATION">"c16089"</definedName>
    <definedName name="IQ_SHARE_PARTNERSHIP_FLOAT_DEBT">"c16077"</definedName>
    <definedName name="IQ_SHARE_PARTNERSHIP_FR_DEBT">"c16076"</definedName>
    <definedName name="IQ_SHARE_PARTNERSHIP_INT_EXPENSE">"c16088"</definedName>
    <definedName name="IQ_SHARE_PARTNERSHIP_INT_INCOME">"c16090"</definedName>
    <definedName name="IQ_SHARE_PARTNERSHIP_LIAB">"c16075"</definedName>
    <definedName name="IQ_SHARE_PARTNERSHIP_LT_ASSETS">"c16070"</definedName>
    <definedName name="IQ_SHARE_PARTNERSHIP_NOI">"c16084"</definedName>
    <definedName name="IQ_SHARE_PARTNERSHIP_NON_CURRENT_LIAB">"c16074"</definedName>
    <definedName name="IQ_SHARE_PARTNERSHIP_OPEX">"c16086"</definedName>
    <definedName name="IQ_SHARE_PARTNERSHIP_OTHER_EXPENSE">"c16087"</definedName>
    <definedName name="IQ_SHARE_PARTNERSHIP_OTHER_INCOME">"c16085"</definedName>
    <definedName name="IQ_SHARE_PARTNERSHIP_REVENUE">"c16083"</definedName>
    <definedName name="IQ_SHARE_RE_ASSET">"c16082"</definedName>
    <definedName name="IQ_SHARE_RE_ASSET_DEVELOP_PROP">"c16080"</definedName>
    <definedName name="IQ_SHARE_RE_ASSET_INV_PROP">"c16079"</definedName>
    <definedName name="IQ_SHARE_RE_ASSET_OTHER">"c16081"</definedName>
    <definedName name="IQ_SHAREOUTSTANDING" hidden="1">"c1347"</definedName>
    <definedName name="IQ_SHARES_PER_DR">"c204"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"c17422"</definedName>
    <definedName name="IQ_SHORT_INTEREST_PERCENT" hidden="1">"c1576"</definedName>
    <definedName name="IQ_SHORT_INTEREST_VOLUME" hidden="1">"c228"</definedName>
    <definedName name="IQ_SHORT_POSITIONS_FFIEC">"c12859"</definedName>
    <definedName name="IQ_SHORT_SCORE_DX">"c17439"</definedName>
    <definedName name="IQ_SHORT_TERM_INVEST" hidden="1">"c1425"</definedName>
    <definedName name="IQ_SMALL_INT_BEAR_CD" hidden="1">"c1166"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 hidden="1">"c1167"</definedName>
    <definedName name="IQ_SOLD_COAL">"c15936"</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NSR_ACTION_LT">"c13616"</definedName>
    <definedName name="IQ_SP_ISSUE_NSR_ACTION_ST">"c13622"</definedName>
    <definedName name="IQ_SP_ISSUE_NSR_DATE_LT">"c13615"</definedName>
    <definedName name="IQ_SP_ISSUE_NSR_DATE_ST">"c13621"</definedName>
    <definedName name="IQ_SP_ISSUE_NSR_LT">"c13614"</definedName>
    <definedName name="IQ_SP_ISSUE_NSR_ST">"c13620"</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NSR_ACTION_LT">"c13613"</definedName>
    <definedName name="IQ_SP_NSR_ACTION_ST">"c13619"</definedName>
    <definedName name="IQ_SP_NSR_DATE_LT">"c13612"</definedName>
    <definedName name="IQ_SP_NSR_DATE_ST">"c13618"</definedName>
    <definedName name="IQ_SP_NSR_LT">"c13611"</definedName>
    <definedName name="IQ_SP_NSR_ST">"c13617"</definedName>
    <definedName name="IQ_SP_OUTLOOK_WATCH">"c2639"</definedName>
    <definedName name="IQ_SP_OUTLOOK_WATCH_DATE">"c2638"</definedName>
    <definedName name="IQ_SP_QUALITY_RANKING_DESCRIPTION">"c17410"</definedName>
    <definedName name="IQ_SP_QUALITY_RANKING_VALUE">"c17409"</definedName>
    <definedName name="IQ_SP_REASON">"c2174"</definedName>
    <definedName name="IQ_SP_STARS_DESCRIPTION">"c17408"</definedName>
    <definedName name="IQ_SP_STARS_VALUE">"c17407"</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"c15247"</definedName>
    <definedName name="IQ_SPONSORS" hidden="1">"c18920"</definedName>
    <definedName name="IQ_SPONSORS_ID" hidden="1">"c18921"</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"c13438"</definedName>
    <definedName name="IQ_ST_INVEST_ST_NONCORE_FUNDING_FFIEC">"c13338"</definedName>
    <definedName name="IQ_ST_INVEST_UTI" hidden="1">"c1198"</definedName>
    <definedName name="IQ_ST_NOTE_RECEIV" hidden="1">"c1199"</definedName>
    <definedName name="IQ_STANDBY_LOC_FHLB_BANK_BEHALF_OFF_BS_FFIEC">"c15412"</definedName>
    <definedName name="IQ_STATE" hidden="1">"c1200"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 hidden="1">"c6547"</definedName>
    <definedName name="IQ_STATES_POLI_SUBD_US_NON_TRANS_ACCTS_FFIEC">"c15324"</definedName>
    <definedName name="IQ_STATES_POLI_SUBD_US_TRANS_ACCTS_FFIEC">"c15316"</definedName>
    <definedName name="IQ_STATES_TOTAL_DEPOSITS_FDIC" hidden="1">"c6473"</definedName>
    <definedName name="IQ_STATES_TRANSACTION_ACCOUNTS_FDIC" hidden="1">"c6539"</definedName>
    <definedName name="IQ_STATUTORY_SURPLUS" hidden="1">"c1201"</definedName>
    <definedName name="IQ_STATUTORY_SURPLUS_GAAP_EQUITY">"c15883"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"c16178"</definedName>
    <definedName name="IQ_STRATEGY_NOTE">"c6791"</definedName>
    <definedName name="IQ_STRIKE_PRICE_ISSUED" hidden="1">"c1645"</definedName>
    <definedName name="IQ_STRIKE_PRICE_OS" hidden="1">"c1646"</definedName>
    <definedName name="IQ_STRIPS_RECEIVABLE_MORTGAGE_LOANS_FFIEC">"c12844"</definedName>
    <definedName name="IQ_STRIPS_RECEIVABLE_OTHER_FFIEC">"c12845"</definedName>
    <definedName name="IQ_STRUCT_FIN_CLASS">"c8950"</definedName>
    <definedName name="IQ_STRUCT_FIN_SERIES">"c8956"</definedName>
    <definedName name="IQ_STRUCTURED_NOTES_INVEST_SECURITIES_FFIEC">"c13468"</definedName>
    <definedName name="IQ_STRUCTURING_NOTES_TIER_1_FFIEC">"c13344"</definedName>
    <definedName name="IQ_STW">"c2166"</definedName>
    <definedName name="IQ_STYLE_GROWTH_VALUE">"c19203"</definedName>
    <definedName name="IQ_STYLE_HIGH_YIELD">"c19204"</definedName>
    <definedName name="IQ_STYLE_MARKET_CAP">"c19202"</definedName>
    <definedName name="IQ_STYLE_REPORTED">"c19205"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"c15410"</definedName>
    <definedName name="IQ_SUB_NOTES_DEBENTURES_FFIEC">"c12867"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"c12868"</definedName>
    <definedName name="IQ_SUBS_ANALOG_CABLE">"c2855"</definedName>
    <definedName name="IQ_SUBS_BASIC_CABLE">"c16205"</definedName>
    <definedName name="IQ_SUBS_BBAND">"c2858"</definedName>
    <definedName name="IQ_SUBS_BUNDLED">"c2861"</definedName>
    <definedName name="IQ_SUBS_DIG_CABLE">"c2856"</definedName>
    <definedName name="IQ_SUBS_NON_VIDEO">"c2860"</definedName>
    <definedName name="IQ_SUBS_PHONE">"c2859"</definedName>
    <definedName name="IQ_SUBS_POSTPAID_WIRELESS">"c2118"</definedName>
    <definedName name="IQ_SUBS_PREPAID_WIRELESS">"c2117"</definedName>
    <definedName name="IQ_SUBS_RESELL_WHOLESALE_WIRELESS">"c15749"</definedName>
    <definedName name="IQ_SUBS_TOTAL">"c2862"</definedName>
    <definedName name="IQ_SUBS_TOTAL_WIRELESS">"c2119"</definedName>
    <definedName name="IQ_SUBS_VIDEO" hidden="1">"c2857"</definedName>
    <definedName name="IQ_SUPPLIES_FFIEC">"c13050"</definedName>
    <definedName name="IQ_SUPPORT_INFRASTRUCTURE_CABLE_INVEST">"c15805"</definedName>
    <definedName name="IQ_SURFACE_RESERVES_COAL">"c15920"</definedName>
    <definedName name="IQ_SURFACE_RESERVES_TO_TOTAL_RESERVES_COAL">"c15959"</definedName>
    <definedName name="IQ_SURPLUS_FDIC" hidden="1">"c6351"</definedName>
    <definedName name="IQ_SURPLUS_FFIEC">"c12877"</definedName>
    <definedName name="IQ_SVA" hidden="1">"c1214"</definedName>
    <definedName name="IQ_SYMBOL_RT">"SYMBOL"</definedName>
    <definedName name="IQ_SYNTH_STRUCTURED_PRODUCTS_AFS_AMORT_COST_FFIEC">"c20501"</definedName>
    <definedName name="IQ_SYNTH_STRUCTURED_PRODUCTS_AFS_FAIR_VAL_FFIEC">"c20466"</definedName>
    <definedName name="IQ_SYNTH_STRUCTURED_PRODUCTS_HTM_AMORT_COST_FFIEC">"c20449"</definedName>
    <definedName name="IQ_SYNTH_STRUCTURED_PRODUCTS_HTM_FAIR_VAL_FFIEC">"c20484"</definedName>
    <definedName name="IQ_SYNTHETIC_STRUCTURED_PRODUCTS_AVAIL_SALE_FFIEC">"c15264"</definedName>
    <definedName name="IQ_SYNTHETIC_STRUCTURED_PRODUCTS_FFIEC">"c15261"</definedName>
    <definedName name="IQ_TANGIBLE_ASSETS_FFIEC" hidden="1">"c13916"</definedName>
    <definedName name="IQ_TANGIBLE_COMMON_EQUITY_FFIEC" hidden="1">"c13914"</definedName>
    <definedName name="IQ_TANGIBLE_EQUITY_ASSETS_FFIEC">"c13346"</definedName>
    <definedName name="IQ_TANGIBLE_EQUITY_FFIEC" hidden="1">"c13915"</definedName>
    <definedName name="IQ_TANGIBLE_TIER_1_LEVERAGE_FFIEC">"c13345"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"c8878"</definedName>
    <definedName name="IQ_TAX_OTHER_EXP_AP_ABS">"c8897"</definedName>
    <definedName name="IQ_TAX_OTHER_EXP_NAME_AP">"c8916"</definedName>
    <definedName name="IQ_TAX_OTHER_EXP_NAME_AP_ABS">"c8935"</definedName>
    <definedName name="IQ_TAXES_ADJ_NOI_FFIEC">"c13395"</definedName>
    <definedName name="IQ_TAXES_NOI_FFIEC">"c13394"</definedName>
    <definedName name="IQ_TAXES_TE_AVG_ASSETS_FFIEC">"c13366"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"c13516"</definedName>
    <definedName name="IQ_TBV_SHARE" hidden="1">"c1217"</definedName>
    <definedName name="IQ_TBV_SHARE_REPORTED" hidden="1">"c19140"</definedName>
    <definedName name="IQ_TELECOM_FFIEC">"c13057"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DA" hidden="1">"c1222"</definedName>
    <definedName name="IQ_TEV_EBITDA_AVG" hidden="1">"c1223"</definedName>
    <definedName name="IQ_TEV_EBITDA_CAPEX">"c17553"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EST_CIQ" hidden="1">"c5079"</definedName>
    <definedName name="IQ_TEV_HIGH_EST" hidden="1">"c4527"</definedName>
    <definedName name="IQ_TEV_HIGH_EST_CIQ" hidden="1">"c5080"</definedName>
    <definedName name="IQ_TEV_LOW_EST" hidden="1">"c4528"</definedName>
    <definedName name="IQ_TEV_LOW_EST_CIQ" hidden="1">"c5081"</definedName>
    <definedName name="IQ_TEV_MEDIAN_EST" hidden="1">"c4529"</definedName>
    <definedName name="IQ_TEV_MEDIAN_EST_CIQ" hidden="1">"c5082"</definedName>
    <definedName name="IQ_TEV_NUM_EST" hidden="1">"c4530"</definedName>
    <definedName name="IQ_TEV_NUM_EST_CIQ" hidden="1">"c5083"</definedName>
    <definedName name="IQ_TEV_STDDEV_EST" hidden="1">"c4531"</definedName>
    <definedName name="IQ_TEV_STDDEV_EST_CIQ" hidden="1">"c5084"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"c13139"</definedName>
    <definedName name="IQ_TIER_1_CAPITAL_FFIEC">"c13143"</definedName>
    <definedName name="IQ_TIER_1_LEVERAGE_RATIO_FFIEC">"c13160"</definedName>
    <definedName name="IQ_TIER_1_RISK_BASED_CAPITAL_RATIO_FDIC" hidden="1">"c6746"</definedName>
    <definedName name="IQ_TIER_1_RISK_BASED_CAPITAL_RATIO_FFIEC">"c13161"</definedName>
    <definedName name="IQ_TIER_2_CAPITAL_FFIEC">"c13149"</definedName>
    <definedName name="IQ_TIER_3_CAPITAL_ALLOCATED_MARKET_RISK_FFIEC">"c13151"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"c15241"</definedName>
    <definedName name="IQ_TIME_DEP" hidden="1">"c1230"</definedName>
    <definedName name="IQ_TIME_DEPOSIT_LESS_100000_QUARTERLY_AVG_FFIEC">"c15487"</definedName>
    <definedName name="IQ_TIME_DEPOSIT_MORE_100000_QUARTERLY_AVG_FFIEC">"c15486"</definedName>
    <definedName name="IQ_TIME_DEPOSITS_LESS_100K_OTHER_INSTITUTIONS_FFIEC">"c12953"</definedName>
    <definedName name="IQ_TIME_DEPOSITS_LESS_100K_TOT_DEPOSITS_FFIEC" hidden="1">"c13907"</definedName>
    <definedName name="IQ_TIME_DEPOSITS_LESS_THAN_100K_FDIC" hidden="1">"c6465"</definedName>
    <definedName name="IQ_TIME_DEPOSITS_MORE_100K_OTHER_INSTITUTIONS_FFIEC">"c12954"</definedName>
    <definedName name="IQ_TIME_DEPOSITS_MORE_100K_TOT_DEPOSITS_FFIEC" hidden="1">"c13906"</definedName>
    <definedName name="IQ_TIME_DEPOSITS_MORE_THAN_100K_FDIC" hidden="1">"c6470"</definedName>
    <definedName name="IQ_TIME_DEPOSITS_TOTAL_DEPOSITS">"c15723"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"c13644"</definedName>
    <definedName name="IQ_TOTAL_ASSETS_FAIR_VALUE_TOT_FFIEC">"c15405"</definedName>
    <definedName name="IQ_TOTAL_ASSETS_FDIC" hidden="1">"c6339"</definedName>
    <definedName name="IQ_TOTAL_ASSETS_FFIEC">"c12849"</definedName>
    <definedName name="IQ_TOTAL_ASSETS_LEVEL_1_FFIEC">"c15427"</definedName>
    <definedName name="IQ_TOTAL_ASSETS_LEVEL_2_FFIEC">"c15440"</definedName>
    <definedName name="IQ_TOTAL_ASSETS_LEVEL_3_FFIEC">"c15453"</definedName>
    <definedName name="IQ_TOTAL_ASSETS_LH_FFIEC">"c13106"</definedName>
    <definedName name="IQ_TOTAL_ASSETS_PC_FFIEC">"c13099"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 hidden="1">"c1241"</definedName>
    <definedName name="IQ_TOTAL_AVG_EQUITY_TOTAL_AVG_ASSETS" hidden="1">"c1242"</definedName>
    <definedName name="IQ_TOTAL_BANK_CAPITAL" hidden="1">"c2668"</definedName>
    <definedName name="IQ_TOTAL_BEDS">"c8785"</definedName>
    <definedName name="IQ_TOTAL_BROKERED_DEPOSIT_FFIEC">"c15304"</definedName>
    <definedName name="IQ_TOTAL_CA" hidden="1">"c1243"</definedName>
    <definedName name="IQ_TOTAL_CA_SUBTOTAL_AP">"c8986"</definedName>
    <definedName name="IQ_TOTAL_CAP" hidden="1">"c1507"</definedName>
    <definedName name="IQ_TOTAL_CAPITAL_RATIO" hidden="1">"c1244"</definedName>
    <definedName name="IQ_TOTAL_CASH_DIVID" hidden="1">"c1455"</definedName>
    <definedName name="IQ_TOTAL_CASH_DUE_DEPOSITORY_INSTIT_DOM_FFIEC">"c15291"</definedName>
    <definedName name="IQ_TOTAL_CASH_DUE_DEPOSITORY_INSTIT_FFIEC">"c15285"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"c8987"</definedName>
    <definedName name="IQ_TOTAL_COAL_PRODUCTION_COAL">"c9824"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"c12955"</definedName>
    <definedName name="IQ_TOTAL_CONSTRUCTION_LL_REC_DOM_FFIEC">"c13515"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"c4533"</definedName>
    <definedName name="IQ_TOTAL_DEBT_GUIDANCE_CIQ">"c5086"</definedName>
    <definedName name="IQ_TOTAL_DEBT_GUIDANCE_CIQ_COL">"c11733"</definedName>
    <definedName name="IQ_TOTAL_DEBT_HIGH_EST" hidden="1">"c4534"</definedName>
    <definedName name="IQ_TOTAL_DEBT_HIGH_EST_CIQ" hidden="1">"c5087"</definedName>
    <definedName name="IQ_TOTAL_DEBT_HIGH_GUIDANCE">"c4196"</definedName>
    <definedName name="IQ_TOTAL_DEBT_HIGH_GUIDANCE_CIQ">"c4608"</definedName>
    <definedName name="IQ_TOTAL_DEBT_HIGH_GUIDANCE_CIQ_COL">"c11257"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"c4236"</definedName>
    <definedName name="IQ_TOTAL_DEBT_LOW_GUIDANCE_CIQ">"c4648"</definedName>
    <definedName name="IQ_TOTAL_DEBT_LOW_GUIDANCE_CIQ_COL">"c11297"</definedName>
    <definedName name="IQ_TOTAL_DEBT_MEDIAN_EST" hidden="1">"c4536"</definedName>
    <definedName name="IQ_TOTAL_DEBT_MEDIAN_EST_CIQ" hidden="1">"c5089"</definedName>
    <definedName name="IQ_TOTAL_DEBT_NON_CURRENT">"c6191"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"c15313"</definedName>
    <definedName name="IQ_TOTAL_DEPOSITS_FDIC" hidden="1">"c6342"</definedName>
    <definedName name="IQ_TOTAL_DEPOSITS_FFIEC">"c13623"</definedName>
    <definedName name="IQ_TOTAL_DEPOSITS_SUPPLE">"c15253"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"c13130"</definedName>
    <definedName name="IQ_TOTAL_EQUITY_FFIEC">"c12881"</definedName>
    <definedName name="IQ_TOTAL_EQUITY_INCL_MINORITY_INTEREST_FFIEC">"c15278"</definedName>
    <definedName name="IQ_TOTAL_EQUITY_LH_FFIEC">"c13109"</definedName>
    <definedName name="IQ_TOTAL_EQUITY_PC_FFIEC">"c13102"</definedName>
    <definedName name="IQ_TOTAL_EQUITY_SUBTOTAL_AP">"c8989"</definedName>
    <definedName name="IQ_TOTAL_EQUITY_TOTAL_ASSETS_FFIEC" hidden="1">"c13863"</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"c13000"</definedName>
    <definedName name="IQ_TOTAL_INT_INCOME_FFIEC">"c12989"</definedName>
    <definedName name="IQ_TOTAL_INTEREST_EXP" hidden="1">"c1382"</definedName>
    <definedName name="IQ_TOTAL_INTEREST_EXP_FOREIGN_FFIEC">"c15374"</definedName>
    <definedName name="IQ_TOTAL_INTEREST_INC_FOREIGN_FFIEC">"c15373"</definedName>
    <definedName name="IQ_TOTAL_INVENTORY" hidden="1">"c1385"</definedName>
    <definedName name="IQ_TOTAL_INVEST" hidden="1">"c1275"</definedName>
    <definedName name="IQ_TOTAL_IRA_KEOGH_PLAN_ACCOUNTS_FFIEC">"c15303"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"c12882"</definedName>
    <definedName name="IQ_TOTAL_LIABILITIES_FAIR_VALUE_TOT_FFIEC">"c15411"</definedName>
    <definedName name="IQ_TOTAL_LIABILITIES_FDIC" hidden="1">"c6348"</definedName>
    <definedName name="IQ_TOTAL_LIABILITIES_FFIEC">"c12873"</definedName>
    <definedName name="IQ_TOTAL_LIABILITIES_LEVEL_1_FFIEC">"c15433"</definedName>
    <definedName name="IQ_TOTAL_LIABILITIES_LEVEL_2_FFIEC">"c15446"</definedName>
    <definedName name="IQ_TOTAL_LIABILITIES_LEVEL_3_FFIEC">"c15459"</definedName>
    <definedName name="IQ_TOTAL_LL_REC_DOM_FFIEC">"c12917"</definedName>
    <definedName name="IQ_TOTAL_LL_REC_FFIEC">"c12898"</definedName>
    <definedName name="IQ_TOTAL_LOANS" hidden="1">"c5653"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"c13186"</definedName>
    <definedName name="IQ_TOTAL_LOANS_LEASES_DUE_30_89_FFIEC">"c13280"</definedName>
    <definedName name="IQ_TOTAL_LOANS_LEASES_DUE_90_FFIEC">"c13306"</definedName>
    <definedName name="IQ_TOTAL_LOANS_LEASES_NON_ACCRUAL_FFIEC" hidden="1">"c13757"</definedName>
    <definedName name="IQ_TOTAL_LOANS_LEASES_RECOV_FFIEC">"c13208"</definedName>
    <definedName name="IQ_TOTAL_LONG_DEBT" hidden="1">"c1617"</definedName>
    <definedName name="IQ_TOTAL_NON_REC" hidden="1">"c1444"</definedName>
    <definedName name="IQ_TOTAL_NON_TRANS_ACCTS_FFIEC">"c15328"</definedName>
    <definedName name="IQ_TOTAL_NONINTEREST_EXPENSE_FOREIGN_FFIEC">"c15386"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"c16047"</definedName>
    <definedName name="IQ_TOTAL_OPERATING_REVENUE">"c16030"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"c8765"</definedName>
    <definedName name="IQ_TOTAL_PROVED_RESERVES_NGL" hidden="1">"c2924"</definedName>
    <definedName name="IQ_TOTAL_PROVED_RESERVES_OIL" hidden="1">"c2040"</definedName>
    <definedName name="IQ_TOTAL_RE_LOANS_TOTAL_LOANS">"c15715"</definedName>
    <definedName name="IQ_TOTAL_RE_NOI_AVG_GROSS_PROP">"c16059"</definedName>
    <definedName name="IQ_TOTAL_RECEIV" hidden="1">"c1293"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 hidden="1">"c6622"</definedName>
    <definedName name="IQ_TOTAL_RENTAL_REVENUE">"c16022"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TURN_SWAPS_DERIVATIVES_BENEFICIARY_FFIEC">"c13120"</definedName>
    <definedName name="IQ_TOTAL_RETURN_SWAPS_DERIVATIVES_GUARANTOR_FFIEC">"c13113"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"c8975"</definedName>
    <definedName name="IQ_TOTAL_REV_UTI" hidden="1">"c1308"</definedName>
    <definedName name="IQ_TOTAL_REVENUE" hidden="1">"c1436"</definedName>
    <definedName name="IQ_TOTAL_REVENUE_FFIEC">"c13020"</definedName>
    <definedName name="IQ_TOTAL_REVENUE_FOREIGN_FFIEC">"c15383"</definedName>
    <definedName name="IQ_TOTAL_RISK_BASED_CAPITAL_FFIEC">"c13153"</definedName>
    <definedName name="IQ_TOTAL_RISK_BASED_CAPITAL_RATIO_FDIC" hidden="1">"c6747"</definedName>
    <definedName name="IQ_TOTAL_RISK_BASED_CAPITAL_RATIO_FFIEC">"c13162"</definedName>
    <definedName name="IQ_TOTAL_RISK_WEIGHTED_ASSETS_FFIEC" hidden="1">"c13858"</definedName>
    <definedName name="IQ_TOTAL_ROOMS">"c8789"</definedName>
    <definedName name="IQ_TOTAL_SECURITIES_FDIC" hidden="1">"c6306"</definedName>
    <definedName name="IQ_TOTAL_SPECIAL" hidden="1">"c1618"</definedName>
    <definedName name="IQ_TOTAL_SQ_FT">"c8781"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 hidden="1">"c6498"</definedName>
    <definedName name="IQ_TOTAL_TRADING_ASSETS_FFIEC">"c12939"</definedName>
    <definedName name="IQ_TOTAL_TRADING_LIAB_DOM_FFIEC">"c12944"</definedName>
    <definedName name="IQ_TOTAL_TRADING_LIAB_FOREIGN_FFIEC">"c15296"</definedName>
    <definedName name="IQ_TOTAL_TRANS_ACCTS_FFIEC">"c15321"</definedName>
    <definedName name="IQ_TOTAL_UNITS">"c8773"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"c13638"</definedName>
    <definedName name="IQ_TR_BUY_TERM_FEE_PCT">"c13639"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"c16268"</definedName>
    <definedName name="IQ_TR_CASH_ST_INVEST" hidden="1">"c3025"</definedName>
    <definedName name="IQ_TR_CASH_ST_INVEST_FINAL">"c16266"</definedName>
    <definedName name="IQ_TR_CHANGE_CONTROL" hidden="1">"c2365"</definedName>
    <definedName name="IQ_TR_CLOSED_DATE" hidden="1">"c2283"</definedName>
    <definedName name="IQ_TR_CO_NET_PROCEEDS" hidden="1">"c2268"</definedName>
    <definedName name="IQ_TR_CO_NET_PROCEEDS_ISSUE">"c17571"</definedName>
    <definedName name="IQ_TR_CO_NET_PROCEEDS_PCT" hidden="1">"c2270"</definedName>
    <definedName name="IQ_TR_COMMENTS" hidden="1">"c2383"</definedName>
    <definedName name="IQ_TR_CURRENCY" hidden="1">"c3016"</definedName>
    <definedName name="IQ_TR_DEAL_APPROACH">"c12706"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"c16274"</definedName>
    <definedName name="IQ_TR_DEF_AGRMT_DATE" hidden="1">"c2285"</definedName>
    <definedName name="IQ_TR_DISCLOSED_FEES_EXP" hidden="1">"c2288"</definedName>
    <definedName name="IQ_TR_EARNOUTS" hidden="1">"c3023"</definedName>
    <definedName name="IQ_TR_EARNOUTS_FINAL">"c16262"</definedName>
    <definedName name="IQ_TR_EX_OVER_SHARES_ISSUE">"c17566"</definedName>
    <definedName name="IQ_TR_EXPIRED_DATE" hidden="1">"c2412"</definedName>
    <definedName name="IQ_TR_GROSS_OFFERING_AMT" hidden="1">"c2262"</definedName>
    <definedName name="IQ_TR_GROSS_PROCEEDS_ISSUE">"c17568"</definedName>
    <definedName name="IQ_TR_HYBRID_CONSID_PCT" hidden="1">"c2300"</definedName>
    <definedName name="IQ_TR_HYBRID_CONSID_PCT_FINAL">"c16276"</definedName>
    <definedName name="IQ_TR_IMPLIED_EQ" hidden="1">"c3018"</definedName>
    <definedName name="IQ_TR_IMPLIED_EQ_BV" hidden="1">"c3019"</definedName>
    <definedName name="IQ_TR_IMPLIED_EQ_BV_FINAL">"c16255"</definedName>
    <definedName name="IQ_TR_IMPLIED_EQ_FINAL">"c16253"</definedName>
    <definedName name="IQ_TR_IMPLIED_EQ_NI_LTM" hidden="1">"c3020"</definedName>
    <definedName name="IQ_TR_IMPLIED_EQ_NI_LTM_FINAL">"c16254"</definedName>
    <definedName name="IQ_TR_IMPLIED_EV" hidden="1">"c2301"</definedName>
    <definedName name="IQ_TR_IMPLIED_EV_BV" hidden="1">"c2306"</definedName>
    <definedName name="IQ_TR_IMPLIED_EV_EBIT" hidden="1">"c2302"</definedName>
    <definedName name="IQ_TR_IMPLIED_EV_EBIT_FINAL">"c16252"</definedName>
    <definedName name="IQ_TR_IMPLIED_EV_EBITDA" hidden="1">"c2303"</definedName>
    <definedName name="IQ_TR_IMPLIED_EV_EBITDA_FINAL">"c16251"</definedName>
    <definedName name="IQ_TR_IMPLIED_EV_FINAL">"c16249"</definedName>
    <definedName name="IQ_TR_IMPLIED_EV_NI_LTM" hidden="1">"c2307"</definedName>
    <definedName name="IQ_TR_IMPLIED_EV_REV" hidden="1">"c2304"</definedName>
    <definedName name="IQ_TR_IMPLIED_EV_REV_FINAL">"c16250"</definedName>
    <definedName name="IQ_TR_INIT_FILED_DATE" hidden="1">"c3495"</definedName>
    <definedName name="IQ_TR_IPO_TRANSACTION_ID">"c17554"</definedName>
    <definedName name="IQ_TR_LEAD_UNDERWRITERS">"c17576"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"c16257"</definedName>
    <definedName name="IQ_TR_OPTIONS_CONSID_PCT" hidden="1">"c2311"</definedName>
    <definedName name="IQ_TR_OPTIONS_CONSID_PCT_FINAL">"c16278"</definedName>
    <definedName name="IQ_TR_OTHER_CONSID" hidden="1">"c3022"</definedName>
    <definedName name="IQ_TR_OTHER_CONSID_FINAL">"c16261"</definedName>
    <definedName name="IQ_TR_PCT_SOUGHT" hidden="1">"c2309"</definedName>
    <definedName name="IQ_TR_PCT_SOUGHT_ACQUIRED_FINAL">"c16256"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"c19180"</definedName>
    <definedName name="IQ_TR_PO_1D_RETURN">"c19179"</definedName>
    <definedName name="IQ_TR_PO_1M_PRICE">"c19184"</definedName>
    <definedName name="IQ_TR_PO_1M_RETURN">"c19183"</definedName>
    <definedName name="IQ_TR_PO_1W_PRICE">"c19182"</definedName>
    <definedName name="IQ_TR_PO_1W_RETURN">"c19181"</definedName>
    <definedName name="IQ_TR_PO_1Y_PRICE">"c19190"</definedName>
    <definedName name="IQ_TR_PO_1Y_RETURN">"c19189"</definedName>
    <definedName name="IQ_TR_PO_3M_PRICE">"c19186"</definedName>
    <definedName name="IQ_TR_PO_3M_RETURN">"c19185"</definedName>
    <definedName name="IQ_TR_PO_6M_PRICE">"c19188"</definedName>
    <definedName name="IQ_TR_PO_6M_RETURN">"c19187"</definedName>
    <definedName name="IQ_TR_PO_DISCOUNT_SHARE">"c17562"</definedName>
    <definedName name="IQ_TR_PO_ISSUE_CURRENCY">"c17557"</definedName>
    <definedName name="IQ_TR_PO_NET_PROCEEDS_SHARE">"c17563"</definedName>
    <definedName name="IQ_TR_PO_PRICE_RANGE">"c17559"</definedName>
    <definedName name="IQ_TR_PO_PRICE_RANGE_HIGH">"c17560"</definedName>
    <definedName name="IQ_TR_PO_PRICE_RANGE_LOW">"c17561"</definedName>
    <definedName name="IQ_TR_PO_PRICE_SHARE">"c17558"</definedName>
    <definedName name="IQ_TR_PO_SHARES_OFFERED">"c17564"</definedName>
    <definedName name="IQ_TR_PO_SHARES_OFFERED_EX_OVER">"c17567"</definedName>
    <definedName name="IQ_TR_PO_TICKER">"c17556"</definedName>
    <definedName name="IQ_TR_PO_TRADING_ITEM_CIQID">"c17555"</definedName>
    <definedName name="IQ_TR_POSTMONEY_VAL" hidden="1">"c2286"</definedName>
    <definedName name="IQ_TR_PREDEAL_SITUATION" hidden="1">"c2390"</definedName>
    <definedName name="IQ_TR_PREF_CONSID_PCT" hidden="1">"c2310"</definedName>
    <definedName name="IQ_TR_PREF_CONSID_PCT_FINAL">"c16272"</definedName>
    <definedName name="IQ_TR_PREMONEY_VAL" hidden="1">"c2287"</definedName>
    <definedName name="IQ_TR_PRINTING_FEES" hidden="1">"c2276"</definedName>
    <definedName name="IQ_TR_PROCEEDS_EX_OVER_ISSUE">"c17574"</definedName>
    <definedName name="IQ_TR_PT_MONETARY_VALUES" hidden="1">"c2415"</definedName>
    <definedName name="IQ_TR_PT_NUMBER_SHARES" hidden="1">"c2417"</definedName>
    <definedName name="IQ_TR_PT_OFFER_PER_SHARE">"c18872"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"c17565"</definedName>
    <definedName name="IQ_TR_REG_OVER_VALUE_ISSUE">"c17572"</definedName>
    <definedName name="IQ_TR_REGISTRATION_FEES">"c2274"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"c2298"</definedName>
    <definedName name="IQ_TR_SELL_TERM_FEE_PCT">"c2297"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"c16267"</definedName>
    <definedName name="IQ_TR_TOTAL_CONSID_SH" hidden="1">"c2316"</definedName>
    <definedName name="IQ_TR_TOTAL_CONSID_SH_FINAL">"c16260"</definedName>
    <definedName name="IQ_TR_TOTAL_DEBT" hidden="1">"c2317"</definedName>
    <definedName name="IQ_TR_TOTAL_DEBT_FINAL">"c16273"</definedName>
    <definedName name="IQ_TR_TOTAL_EX_OVER_VALUE_ISSUE">"c17573"</definedName>
    <definedName name="IQ_TR_TOTAL_GROSS_TV" hidden="1">"c2318"</definedName>
    <definedName name="IQ_TR_TOTAL_GROSS_TV_FINAL">"c16259"</definedName>
    <definedName name="IQ_TR_TOTAL_HYBRID" hidden="1">"c2319"</definedName>
    <definedName name="IQ_TR_TOTAL_HYBRID_FINAL">"c16275"</definedName>
    <definedName name="IQ_TR_TOTAL_LEGAL_FEES" hidden="1">"c2272"</definedName>
    <definedName name="IQ_TR_TOTAL_NET_TV" hidden="1">"c2320"</definedName>
    <definedName name="IQ_TR_TOTAL_NET_TV_FINAL">"c16258"</definedName>
    <definedName name="IQ_TR_TOTAL_NEWMONEY" hidden="1">"c2289"</definedName>
    <definedName name="IQ_TR_TOTAL_OPTIONS" hidden="1">"c2322"</definedName>
    <definedName name="IQ_TR_TOTAL_OPTIONS_BUYER" hidden="1">"c3026"</definedName>
    <definedName name="IQ_TR_TOTAL_OPTIONS_BUYER_FINAL">"c16277"</definedName>
    <definedName name="IQ_TR_TOTAL_OPTIONS_FINAL">"c16263"</definedName>
    <definedName name="IQ_TR_TOTAL_PREFERRED" hidden="1">"c2321"</definedName>
    <definedName name="IQ_TR_TOTAL_PREFERRED_FINAL">"c16271"</definedName>
    <definedName name="IQ_TR_TOTAL_REG_AMT" hidden="1">"c2261"</definedName>
    <definedName name="IQ_TR_TOTAL_STOCK" hidden="1">"c2323"</definedName>
    <definedName name="IQ_TR_TOTAL_STOCK_FINAL">"c16269"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"c17569"</definedName>
    <definedName name="IQ_TR_UNDERWRITERS_OTHER">"c17577"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"c13210"</definedName>
    <definedName name="IQ_TRADING_ASSETS_FDIC" hidden="1">"c6328"</definedName>
    <definedName name="IQ_TRADING_ASSETS_FFIEC">"c12812"</definedName>
    <definedName name="IQ_TRADING_ASSETS_FOREIGN_FFIEC">"c12940"</definedName>
    <definedName name="IQ_TRADING_ASSETS_LEVEL_1_FFIEC">"c13218"</definedName>
    <definedName name="IQ_TRADING_ASSETS_LEVEL_2_FFIEC">"c13226"</definedName>
    <definedName name="IQ_TRADING_ASSETS_LEVEL_3_FFIEC">"c13234"</definedName>
    <definedName name="IQ_TRADING_ASSETS_QUARTERLY_AVG_FFIEC">"c13085"</definedName>
    <definedName name="IQ_TRADING_CURRENCY" hidden="1">"c2212"</definedName>
    <definedName name="IQ_TRADING_ITEM_CIQID">"c8949"</definedName>
    <definedName name="IQ_TRADING_LIABILITIES_FAIR_VALUE_TOT_FFIEC">"c13214"</definedName>
    <definedName name="IQ_TRADING_LIABILITIES_FDIC" hidden="1">"c6344"</definedName>
    <definedName name="IQ_TRADING_LIABILITIES_FFIEC">"c12858"</definedName>
    <definedName name="IQ_TRADING_LIABILITIES_LEVEL_1_FFIEC">"c13222"</definedName>
    <definedName name="IQ_TRADING_LIABILITIES_LEVEL_2_FFIEC">"c13230"</definedName>
    <definedName name="IQ_TRADING_LIABILITIES_LEVEL_3_FFIEC">"c13238"</definedName>
    <definedName name="IQ_TRADING_REV_FOREIGN_FFIEC">"c15377"</definedName>
    <definedName name="IQ_TRADING_REV_OPERATING_INC_FFIEC">"c13385"</definedName>
    <definedName name="IQ_TRADING_REVENUE_FFIEC">"c13004"</definedName>
    <definedName name="IQ_TRANS_ACCTS_TOT_DEPOSITS_FFIEC" hidden="1">"c13904"</definedName>
    <definedName name="IQ_TRANS_IMPACT_FIN_48_CURRENT_ASSETS">"c15727"</definedName>
    <definedName name="IQ_TRANS_IMPACT_FIN_48_CURRENT_LIABILITIES">"c15729"</definedName>
    <definedName name="IQ_TRANS_IMPACT_FIN_48_LT_ASSETS">"c15728"</definedName>
    <definedName name="IQ_TRANS_IMPACT_FIN_48_NON_CURRENT_LIABILITIES">"c15730"</definedName>
    <definedName name="IQ_TRANS_IMPACT_FIN_48_RETAINED_EARNINGS">"c15731"</definedName>
    <definedName name="IQ_TRANSACTION_ACCOUNTS_FDIC" hidden="1">"c6544"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 hidden="1">"c1311"</definedName>
    <definedName name="IQ_TREASURY_INVEST_SECURITIES_FFIEC">"c13457"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"c15352"</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 hidden="1">"c1319"</definedName>
    <definedName name="IQ_TRUST_PREF" hidden="1">"c1320"</definedName>
    <definedName name="IQ_TRUST_PREFERRED" hidden="1">"c3029"</definedName>
    <definedName name="IQ_TRUST_PREFERRED_PCT" hidden="1">"c3030"</definedName>
    <definedName name="IQ_TRUSTEE">"c8959"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"c3037"</definedName>
    <definedName name="IQ_ULT_PARENT_CIQID">"c3039"</definedName>
    <definedName name="IQ_ULT_PARENT_TICKER">"c3038"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"c15914"</definedName>
    <definedName name="IQ_UNASSIGNED_RESERVES_TO_TOTAL_RESERVES_COAL">"c15956"</definedName>
    <definedName name="IQ_UNCLASSIFIED_PROPERTY_OPERATING_EXPENSE">"c16034"</definedName>
    <definedName name="IQ_UNCLASSIFIED_RENTAL_INCOME">"c16021"</definedName>
    <definedName name="IQ_UNCONSOL_BEDS">"c8783"</definedName>
    <definedName name="IQ_UNCONSOL_NOI">"c16067"</definedName>
    <definedName name="IQ_UNCONSOL_PROP">"c8762"</definedName>
    <definedName name="IQ_UNCONSOL_ROOMS">"c8787"</definedName>
    <definedName name="IQ_UNCONSOL_SQ_FT">"c8778"</definedName>
    <definedName name="IQ_UNCONSOL_UNITS">"c8770"</definedName>
    <definedName name="IQ_UNDERGROUND_RESERVES_COAL">"c15922"</definedName>
    <definedName name="IQ_UNDERGROUND_RESERVES_TO_TOTAL_RESERVES_COAL">"c15960"</definedName>
    <definedName name="IQ_UNDERWRITER">"c8958"</definedName>
    <definedName name="IQ_UNDERWRITING_PROFIT">"c9975"</definedName>
    <definedName name="IQ_UNDIVIDED_PROFITS_FDIC" hidden="1">"c6352"</definedName>
    <definedName name="IQ_UNDRAWN_CP" hidden="1">"c2518"</definedName>
    <definedName name="IQ_UNDRAWN_CREDIT" hidden="1">"c3032"</definedName>
    <definedName name="IQ_UNDRAWN_FED_FUNDS">"c2524"</definedName>
    <definedName name="IQ_UNDRAWN_FHLB">"c2520"</definedName>
    <definedName name="IQ_UNDRAWN_LC">"c2521"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"c12916"</definedName>
    <definedName name="IQ_UNEARNED_INCOME_LL_REC_FFIEC">"c12897"</definedName>
    <definedName name="IQ_UNEARNED_PREMIUMS_PC_FFIEC">"c13101"</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"c15732"</definedName>
    <definedName name="IQ_UNRECOG_TAX_BENEFIT_END_PERIOD">"c15740"</definedName>
    <definedName name="IQ_UNRECOG_TAX_BENEFIT_OTHER_ADJ">"c15739"</definedName>
    <definedName name="IQ_UNSECURED_COMMITMENTS_COMMERCIAL_RE_UNUSED_FFIEC">"c13246"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"c15804"</definedName>
    <definedName name="IQ_US_ADDRESS_LEASE_FIN_REC_FFIEC">"c13624"</definedName>
    <definedName name="IQ_US_AGENCY_OBLIG_FFIEC">"c12779"</definedName>
    <definedName name="IQ_US_AGENCY_OBLIG_HTM_AMORT_COST_FFIEC">"c20438"</definedName>
    <definedName name="IQ_US_AGENCY_OBLIG_HTM_FAIR_VAL_FFIEC">"c20473"</definedName>
    <definedName name="IQ_US_AGENCY_OBLIG_TRADING_DOM_FFIEC">"c12919"</definedName>
    <definedName name="IQ_US_AGENCY_OBLIG_TRADING_FFIEC">"c12814"</definedName>
    <definedName name="IQ_US_AGENCY_OBLIGATIONS_AFS_AMORT_COST_FFIEC">"c20490"</definedName>
    <definedName name="IQ_US_AGENCY_OBLIGATIONS_AFS_FAIR_VAL_FFIEC">"c20455"</definedName>
    <definedName name="IQ_US_AGENCY_OBLIGATIONS_AVAIL_SALE_FFIEC">"c12793"</definedName>
    <definedName name="IQ_US_BANKS_OTHER_INST_FOREIGN_DEP_FFIEC">"c15343"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"c15323"</definedName>
    <definedName name="IQ_US_GOVT_STATE_POLI_SUBD_IN_US_FOREIGN_DEP_FFIEC">"c15346"</definedName>
    <definedName name="IQ_US_GOVT_TRANS_ACCTS_FFIEC">"c15315"</definedName>
    <definedName name="IQ_US_INST_DUE_30_89_FFIEC">"c13268"</definedName>
    <definedName name="IQ_US_INST_DUE_90_FFIEC">"c13294"</definedName>
    <definedName name="IQ_US_INST_NON_ACCRUAL_FFIEC">"c13320"</definedName>
    <definedName name="IQ_US_SPONSORED_AGENCY_OBLIG_AFS_AMORT_COST_FFIEC">"c20491"</definedName>
    <definedName name="IQ_US_SPONSORED_AGENCY_OBLIG_AFS_FAIR_VAL_FFIEC">"c20456"</definedName>
    <definedName name="IQ_US_SPONSORED_AGENCY_OBLIG_AVAIL_SALE_FFIEC">"c12794"</definedName>
    <definedName name="IQ_US_SPONSORED_AGENCY_OBLIG_FFIEC">"c12780"</definedName>
    <definedName name="IQ_US_SPONSORED_AGENCY_OBLIG_HTM_AMORT_COST_FFIEC">"c20439"</definedName>
    <definedName name="IQ_US_SPONSORED_AGENCY_OBLIG_HTM_FAIR_VAL_FFIEC">"c20474"</definedName>
    <definedName name="IQ_US_TREASURY_SEC_AFS_AMORT_COST_FFIEC">"c20489"</definedName>
    <definedName name="IQ_US_TREASURY_SEC_AFS_FAIR_VAL_FFIEC">"c20454"</definedName>
    <definedName name="IQ_US_TREASURY_SEC_AVAIL_SALE_FFIEC">"c12792"</definedName>
    <definedName name="IQ_US_TREASURY_SEC_TRADING_DOM_FFIEC">"c12918"</definedName>
    <definedName name="IQ_US_TREASURY_SEC_TRADING_FFIEC">"c12813"</definedName>
    <definedName name="IQ_US_TREASURY_SECURITIES_FDIC" hidden="1">"c6298"</definedName>
    <definedName name="IQ_US_TREASURY_SECURITIES_FFIEC">"c12778"</definedName>
    <definedName name="IQ_US_TREASURY_SECURITIES_HTM_AMORT_COST_FFIEC">"c20437"</definedName>
    <definedName name="IQ_US_TREASURY_SECURITIES_HTM_FAIR_VAL_FFIEC">"c20472"</definedName>
    <definedName name="IQ_UST_SEC_GOVT_AGENCY_CORP_QUARTERLY_AVG_FFIEC">"c15469"</definedName>
    <definedName name="IQ_UST_SECURITIES_GOVT_AGENCY_QUARTERLY_AVG_FFIEC">"c15468"</definedName>
    <definedName name="IQ_UTIL_PPE_NET" hidden="1">"c1620"</definedName>
    <definedName name="IQ_UTIL_REV" hidden="1">"c2091"</definedName>
    <definedName name="IQ_UTILITY_EXPENSE">"c16031"</definedName>
    <definedName name="IQ_UV_PENSION_LIAB" hidden="1">"c1332"</definedName>
    <definedName name="IQ_VALUATION_ALLOWANCES_FDIC" hidden="1">"c6400"</definedName>
    <definedName name="IQ_VALUE_CUSTOMER_ASSETS">"c20433"</definedName>
    <definedName name="IQ_VALUE_TRADED">"c1519"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"c13096"</definedName>
    <definedName name="IQ_VC_REV_OPERATING_INC_FFIEC">"c13388"</definedName>
    <definedName name="IQ_VC_REVENUE_FDIC" hidden="1">"c6667"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EHICLE_LOANS">"c15249"</definedName>
    <definedName name="IQ_VENTURE_CAPITAL_REVENUE_FFIEC">"c13010"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ICE_SUB_BASIC_SUB">"c16203"</definedName>
    <definedName name="IQ_VOICE_SUB_TOTAL_HOMES_PASSED">"c15770"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"c13514"</definedName>
    <definedName name="IQ_WAC_CURRENT">"c8961"</definedName>
    <definedName name="IQ_WAC_ORIGINAL">"c8953"</definedName>
    <definedName name="IQ_WAM_CURRENT">"c8962"</definedName>
    <definedName name="IQ_WAM_ORIGINAL">"c8952"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PR">"c7688"</definedName>
    <definedName name="IQ_WHOLESALE_SALES_APR_FC">"c8568"</definedName>
    <definedName name="IQ_WHOLESALE_SALES_FC">"c7908"</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POP">"c7248"</definedName>
    <definedName name="IQ_WHOLESALE_SALES_POP_FC">"c8128"</definedName>
    <definedName name="IQ_WHOLESALE_SALES_YOY">"c7468"</definedName>
    <definedName name="IQ_WHOLESALE_SALES_YOY_FC">"c8348"</definedName>
    <definedName name="IQ_WIP_INV" hidden="1">"c1335"</definedName>
    <definedName name="IQ_WIRELESS_PENETRATION">"c15767"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"c15700"</definedName>
    <definedName name="IQ_WTD_AVG_IR_CY">"c15695"</definedName>
    <definedName name="IQ_WTD_AVG_IR_CY1">"c15696"</definedName>
    <definedName name="IQ_WTD_AVG_IR_CY2">"c15697"</definedName>
    <definedName name="IQ_WTD_AVG_IR_CY3">"c15698"</definedName>
    <definedName name="IQ_WTD_AVG_IR_CY4">"c15699"</definedName>
    <definedName name="IQ_WTD_AVG_IR_LT_DEBT">"c15693"</definedName>
    <definedName name="IQ_WTD_AVG_IR_TOTAL_DEBT">"c15694"</definedName>
    <definedName name="IQ_XDIV_DATE" hidden="1">"c2104"</definedName>
    <definedName name="IQ_XDIV_DATE_LIST">"c17416"</definedName>
    <definedName name="IQ_YEAR_FOUNDED">"c6793"</definedName>
    <definedName name="IQ_YEARHIGH" hidden="1">"c1337"</definedName>
    <definedName name="IQ_YEARHIGH_DATE" hidden="1">"c2250"</definedName>
    <definedName name="IQ_YEARHIGH_RT">"YEARHIGH"</definedName>
    <definedName name="IQ_YEARLOW" hidden="1">"c1338"</definedName>
    <definedName name="IQ_YEARLOW_DATE" hidden="1">"c2251"</definedName>
    <definedName name="IQ_YEARLOW_RT">"YEARLOW"</definedName>
    <definedName name="IQ_YIELD_CURVE_LIST">"c19250"</definedName>
    <definedName name="IQ_YIELD_FED_FUNDS_SOLD_FFIEC">"c13487"</definedName>
    <definedName name="IQ_YIELD_TRADING_ASSETS_FFIEC">"c13488"</definedName>
    <definedName name="IQ_YTD">3000</definedName>
    <definedName name="IQ_YTDMONTH" hidden="1">130000</definedName>
    <definedName name="IQ_YTW">"c2163"</definedName>
    <definedName name="IQ_YTW_DATE">"c2164"</definedName>
    <definedName name="IQ_YTW_DATE_TYPE">"c2165"</definedName>
    <definedName name="IQ_Z_SCORE" hidden="1">"c1339"</definedName>
    <definedName name="IQB_BOOKMARK_COUNT" hidden="1">0</definedName>
    <definedName name="IQB_BOOKMARK_LOCATION_0" hidden="1">#REF!</definedName>
    <definedName name="IQB_BOOKMARK_LOCATION_1" localSheetId="0" hidden="1">#REF!</definedName>
    <definedName name="IQB_BOOKMARK_LOCATION_1" hidden="1">#REF!</definedName>
    <definedName name="IQB_BOOKMARK_LOCATION_2" localSheetId="0" hidden="1">'[202]Res Sum'!#REF!</definedName>
    <definedName name="IQB_BOOKMARK_LOCATION_2" hidden="1">'[202]Res Sum'!#REF!</definedName>
    <definedName name="IQB_BOOKMARK_LOCATION_5" localSheetId="0" hidden="1">#REF!</definedName>
    <definedName name="IQB_BOOKMARK_LOCATION_5" hidden="1">#REF!</definedName>
    <definedName name="IQB_BOOKMARK_LOCATION_6" localSheetId="0" hidden="1">'[203]DIP Adjusted Summary'!#REF!</definedName>
    <definedName name="IQB_BOOKMARK_LOCATION_6" hidden="1">'[203]DIP Adjusted Summary'!#REF!</definedName>
    <definedName name="IQB_BOOKMARK_LOCATION_8" hidden="1">'[203]DIP Assumptions'!#REF!</definedName>
    <definedName name="IQB_BOOKMARK_LOCATION_9" localSheetId="0" hidden="1">#REF!</definedName>
    <definedName name="IQB_BOOKMARK_LOCATION_9" hidden="1">#REF!</definedName>
    <definedName name="IQB_CURRENT_BOOKMARK" hidden="1">1</definedName>
    <definedName name="IQRA10" hidden="1">"$A$11:$A$263"</definedName>
    <definedName name="IQRA11" hidden="1">"$A$12:$A$508"</definedName>
    <definedName name="IQRA2574" hidden="1">"$A$2575:$A$2592"</definedName>
    <definedName name="IQRA37" hidden="1">"$A$38:$A$933"</definedName>
    <definedName name="IQRA39" hidden="1">"$A$40:$A$75"</definedName>
    <definedName name="IQRA4" hidden="1">"$A$5:$A$256"</definedName>
    <definedName name="IQRA5" hidden="1">"$A$6:$A$503"</definedName>
    <definedName name="IQRA8" hidden="1">"$A$9:$A$255"</definedName>
    <definedName name="IQRA9" hidden="1">"$A$10:$A$262"</definedName>
    <definedName name="IQRAA15" hidden="1">"$AA$16:$AA$1047"</definedName>
    <definedName name="IQRAA17" hidden="1">"$AA$18:$AA$1059"</definedName>
    <definedName name="IQRAA3" hidden="1">"$AA$4:$AA$10"</definedName>
    <definedName name="IQRAA61" hidden="1">"$AA$62:$AA$74"</definedName>
    <definedName name="IQRAB17" hidden="1">"$AB$18:$AB$1059"</definedName>
    <definedName name="IQRAB3" hidden="1">"$AB$4:$AB$10"</definedName>
    <definedName name="IQRAB61" hidden="1">"$AB$62:$AB$92"</definedName>
    <definedName name="IQRAC3" hidden="1">"$AC$4:$AC$10"</definedName>
    <definedName name="IQRAC61" hidden="1">"$AC$62:$AC$77"</definedName>
    <definedName name="IQRAD3" hidden="1">"$AD$4:$AD$10"</definedName>
    <definedName name="IQRAD61" hidden="1">"$AD$62:$AD$77"</definedName>
    <definedName name="IQRAE3" hidden="1">"$AE$4:$AE$10"</definedName>
    <definedName name="IQRAE61" hidden="1">"$AE$62"</definedName>
    <definedName name="IQRAF3" hidden="1">"$AF$4"</definedName>
    <definedName name="IQRAF61" hidden="1">"$AF$62"</definedName>
    <definedName name="IQRAG2" hidden="1">"$AG$3:$AG$26"</definedName>
    <definedName name="IQRAG3" hidden="1">"$AG$4:$AG$256"</definedName>
    <definedName name="IQRAG61" hidden="1">"$AG$62"</definedName>
    <definedName name="IQRAH2" hidden="1">"$AH$3:$AH$26"</definedName>
    <definedName name="IQRAH3" hidden="1">"$AH$4:$AH$10"</definedName>
    <definedName name="IQRAH61" hidden="1">"$AH$62"</definedName>
    <definedName name="IQRAI11" hidden="1">"$AI$12:$AI$23"</definedName>
    <definedName name="IQRAI2" hidden="1">"$AI$3:$AI$26"</definedName>
    <definedName name="IQRAI3" hidden="1">"$AI$4:$AI$10"</definedName>
    <definedName name="IQRAI61" hidden="1">"$AI$62"</definedName>
    <definedName name="IQRAJ2" hidden="1">"$AJ$3:$AJ$26"</definedName>
    <definedName name="IQRAJ3" hidden="1">"$AJ$4:$AJ$10"</definedName>
    <definedName name="IQRAJ61" hidden="1">"$AJ$62:$AJ$79"</definedName>
    <definedName name="IQRAK2" hidden="1">"$AK$3:$AK$26"</definedName>
    <definedName name="IQRAK3" hidden="1">"$AK$4:$AK$10"</definedName>
    <definedName name="IQRAL2" hidden="1">"$AL$3:$AL$26"</definedName>
    <definedName name="IQRAL3" hidden="1">"$AL$4:$AL$10"</definedName>
    <definedName name="IQRAM2" hidden="1">"$AM$3:$AM$26"</definedName>
    <definedName name="IQRAM3" hidden="1">"$AM$4:$AM$10"</definedName>
    <definedName name="IQRAN2" hidden="1">"$AN$3"</definedName>
    <definedName name="IQRAN3" hidden="1">"$AN$4:$AN$10"</definedName>
    <definedName name="IQRAO2" hidden="1">"$AO$3"</definedName>
    <definedName name="IQRAO3" hidden="1">"$AO$4:$AO$10"</definedName>
    <definedName name="IQRAP2" hidden="1">"$AP$3"</definedName>
    <definedName name="IQRAP3" hidden="1">"$AP$4:$AP$10"</definedName>
    <definedName name="IQRAQ2" hidden="1">"$AQ$3"</definedName>
    <definedName name="IQRB10" hidden="1">"$B$11:$B$2573"</definedName>
    <definedName name="IQRB11" hidden="1">"$B$12:$B$146"</definedName>
    <definedName name="IQRB12" hidden="1">"$B$13:$B$2586"</definedName>
    <definedName name="IQRB14" hidden="1">"$B$15:$B$266"</definedName>
    <definedName name="IQRB15" hidden="1">"$B$16:$B$523"</definedName>
    <definedName name="IQRB16" hidden="1">"$B$17:$B$520"</definedName>
    <definedName name="IQRB17" hidden="1">"$B$18:$B$1283"</definedName>
    <definedName name="IQRB18" hidden="1">"$B$19:$B$954"</definedName>
    <definedName name="IQRB20" hidden="1">"$B$21:$B$969"</definedName>
    <definedName name="IQRB22" hidden="1">"$B$23:$B$2812"</definedName>
    <definedName name="IQRB23" hidden="1">"$B$24:$B$1023"</definedName>
    <definedName name="IQRB29" hidden="1">"$C$29:$I$29"</definedName>
    <definedName name="IQRB48" hidden="1">"$B$49:$B$296"</definedName>
    <definedName name="IQRB5" hidden="1">"$B$6:$B$503"</definedName>
    <definedName name="IQRB6" hidden="1">"$B$7:$B$234"</definedName>
    <definedName name="IQRB7" hidden="1">"$B$8:$B$260"</definedName>
    <definedName name="IQRB8" hidden="1">"$B$9:$B$514"</definedName>
    <definedName name="IQRB9" hidden="1">"$B$10:$B$61"</definedName>
    <definedName name="IQRBB17" hidden="1">"$BB$18:$BB$1299"</definedName>
    <definedName name="IQRBQ5" hidden="1">"$BQ$6:$BQ$21"</definedName>
    <definedName name="IQRC10" hidden="1">"$C$11:$C$763"</definedName>
    <definedName name="IQRC12" hidden="1">"$C$13:$C$22"</definedName>
    <definedName name="IQRC13" hidden="1">"$C$14:$C$1049"</definedName>
    <definedName name="IQRC14" hidden="1">"$C$15:$C$119"</definedName>
    <definedName name="IQRC15" hidden="1">"$C$16:$C$1051"</definedName>
    <definedName name="IQRC17" hidden="1">"$C$18:$C$270"</definedName>
    <definedName name="IQRC29" hidden="1">"$D$29:$I$29"</definedName>
    <definedName name="IQRC37" hidden="1">"$C$38:$C$43"</definedName>
    <definedName name="IQRC39" hidden="1">"$C$40:$C$83"</definedName>
    <definedName name="IQRC4" hidden="1">"$C$5:$C$809"</definedName>
    <definedName name="IQRC46" hidden="1">"$C$47:$C$54"</definedName>
    <definedName name="IQRC6" hidden="1">"$C$7:$C$511"</definedName>
    <definedName name="IQRC60" hidden="1">"$C$61:$C$68"</definedName>
    <definedName name="IQRC61" hidden="1">"$C$62:$C$68"</definedName>
    <definedName name="IQRC7" hidden="1">"$C$8:$C$709"</definedName>
    <definedName name="IQRC8" hidden="1">"$C$9:$C$255"</definedName>
    <definedName name="IQRC9" hidden="1">"$C$10:$C$32"</definedName>
    <definedName name="IQRD108" hidden="1">"$D$109:$D$112"</definedName>
    <definedName name="IQRD11" hidden="1">"$E$11:$J$11"</definedName>
    <definedName name="IQRD110" hidden="1">"$D$111:$D$114"</definedName>
    <definedName name="IQRD12" hidden="1">"$D$13:$D$22"</definedName>
    <definedName name="IQRD13" hidden="1">"$D$14:$D$1049"</definedName>
    <definedName name="IQRD14" hidden="1">"$D$15:$D$1061"</definedName>
    <definedName name="IQRD15" hidden="1">"$D$16:$D$1074"</definedName>
    <definedName name="IQRD22" hidden="1">"$D$23:$D$30"</definedName>
    <definedName name="IQRD39" hidden="1">"$D$40:$D$83"</definedName>
    <definedName name="IQRD4" hidden="1">"$D$5:$D$809"</definedName>
    <definedName name="IQRD44" hidden="1">"$D$45"</definedName>
    <definedName name="IQRD5" hidden="1">"$E$5:$K$5"</definedName>
    <definedName name="IQRD6" hidden="1">"$D$7:$D$11"</definedName>
    <definedName name="IQRD60" hidden="1">"$D$61:$D$74"</definedName>
    <definedName name="IQRD61" hidden="1">"$D$62:$D$85"</definedName>
    <definedName name="IQRD66" hidden="1">"$D$67:$D$69"</definedName>
    <definedName name="IQRD67" hidden="1">"$D$68:$D$77"</definedName>
    <definedName name="IQRD77" hidden="1">"$D$78:$D$87"</definedName>
    <definedName name="IQRD78" hidden="1">"$D$79:$D$88"</definedName>
    <definedName name="IQRD8" hidden="1">"$D$9:$D$108"</definedName>
    <definedName name="IQRD88" hidden="1">"$D$89"</definedName>
    <definedName name="IQRD9" hidden="1">"$E$9:$K$9"</definedName>
    <definedName name="IQRD90" hidden="1">"$D$91:$D$100"</definedName>
    <definedName name="IQRE12" hidden="1">"$E$13:$E$23"</definedName>
    <definedName name="IQRE15" hidden="1">"$E$16:$E$1074"</definedName>
    <definedName name="IQRE37" hidden="1">"$E$38:$E$539"</definedName>
    <definedName name="IQRE43" hidden="1">"$E$44:$E$545"</definedName>
    <definedName name="IQRE5" hidden="1">"$F$5:$IX$5"</definedName>
    <definedName name="IQRE50" hidden="1">"$E$51:$E$549"</definedName>
    <definedName name="IQRE51" hidden="1">"$E$52"</definedName>
    <definedName name="IQRE54" hidden="1">"$E$55:$E$571"</definedName>
    <definedName name="IQRE55" hidden="1">"$E$56:$E$555"</definedName>
    <definedName name="IQRE56" hidden="1">"$E$57:$E$561"</definedName>
    <definedName name="IQRE57" hidden="1">"$E$58:$E$560"</definedName>
    <definedName name="IQRE58" hidden="1">"$E$59:$E$563"</definedName>
    <definedName name="IQRE6" hidden="1">"$F$6"</definedName>
    <definedName name="IQRE60" hidden="1">"$E$61:$E$72"</definedName>
    <definedName name="IQRE61" hidden="1">"$E$62:$E$78"</definedName>
    <definedName name="IQRE62" hidden="1">"$E$63:$E$567"</definedName>
    <definedName name="IQRE7" hidden="1">"$F$7"</definedName>
    <definedName name="IQRF15" hidden="1">"$F$16:$F$1062"</definedName>
    <definedName name="IQRF37" hidden="1">"$F$38:$F$539"</definedName>
    <definedName name="IQRF60" hidden="1">"$F$61:$F$90"</definedName>
    <definedName name="IQRF61" hidden="1">"$F$62:$F$71"</definedName>
    <definedName name="IQRF9" hidden="1">"$F$10:$F$12"</definedName>
    <definedName name="IQRG12" hidden="1">"$H$12:$L$12"</definedName>
    <definedName name="IQRG15" hidden="1">"$G$16:$G$1047"</definedName>
    <definedName name="IQRG17" hidden="1">"$G$18:$G$270"</definedName>
    <definedName name="IQRG37" hidden="1">"$G$38:$G$539"</definedName>
    <definedName name="IQRG43" hidden="1">"$G$44:$G$545"</definedName>
    <definedName name="IQRG50" hidden="1">"$G$51:$G$549"</definedName>
    <definedName name="IQRG54" hidden="1">"$G$55:$G$571"</definedName>
    <definedName name="IQRG55" hidden="1">"$G$56:$G$555"</definedName>
    <definedName name="IQRG56" hidden="1">"$G$57:$G$560"</definedName>
    <definedName name="IQRG57" hidden="1">"$G$58:$G$560"</definedName>
    <definedName name="IQRG58" hidden="1">"$G$59:$G$563"</definedName>
    <definedName name="IQRG60" hidden="1">"$G$61:$G$68"</definedName>
    <definedName name="IQRG61" hidden="1">"$G$62:$G$72"</definedName>
    <definedName name="IQRG62" hidden="1">"$G$63:$G$567"</definedName>
    <definedName name="IQRH12" hidden="1">"$I$12:$M$12"</definedName>
    <definedName name="IQRH13" hidden="1">"$I$13:$M$13"</definedName>
    <definedName name="IQRH14" hidden="1">"$I$14"</definedName>
    <definedName name="IQRH15" hidden="1">"$H$16:$H$1047"</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29" hidden="1">"$H$30:$H$33"</definedName>
    <definedName name="IQRH59" hidden="1">"$H$60"</definedName>
    <definedName name="IQRH60" hidden="1">"$H$61:$H$76"</definedName>
    <definedName name="IQRH61" hidden="1">"$H$62:$H$65"</definedName>
    <definedName name="IQRI21" hidden="1">"$J$21:$S$21"</definedName>
    <definedName name="IQRI5" hidden="1">"$I$6:$I$34"</definedName>
    <definedName name="IQRI60" hidden="1">"$I$61:$I$110"</definedName>
    <definedName name="IQRI61" hidden="1">"$I$62:$I$73"</definedName>
    <definedName name="IQRJ18" hidden="1">"$J$19:$J$270"</definedName>
    <definedName name="IQRJ4" hidden="1">"$J$5:$J$1262"</definedName>
    <definedName name="IQRJ59" hidden="1">"$J$60"</definedName>
    <definedName name="IQRJ60" hidden="1">"$J$61:$J$105"</definedName>
    <definedName name="IQRJ61" hidden="1">"$J$62:$J$63"</definedName>
    <definedName name="IQRK17" hidden="1">"$K$18:$K$270"</definedName>
    <definedName name="IQRK18" hidden="1">"$K$19:$K$270"</definedName>
    <definedName name="IQRK60" hidden="1">"$K$61:$K$110"</definedName>
    <definedName name="IQRK61" hidden="1">"$K$62:$K$76"</definedName>
    <definedName name="IQRL18" hidden="1">"$L$19:$L$270"</definedName>
    <definedName name="IQRL22" hidden="1">"$L$23"</definedName>
    <definedName name="IQRL59" hidden="1">"$L$60"</definedName>
    <definedName name="IQRL60" hidden="1">"$L$61:$L$70"</definedName>
    <definedName name="IQRL61" hidden="1">"$L$62:$L$63"</definedName>
    <definedName name="IQRL7" hidden="1">"$L$8:$L$259"</definedName>
    <definedName name="IQRM12" hidden="1">"$N$12:$R$12"</definedName>
    <definedName name="IQRM60" hidden="1">"$M$61:$M$65"</definedName>
    <definedName name="IQRM61" hidden="1">"$M$62:$M$67"</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39" hidden="1">"$N$40:$N$83"</definedName>
    <definedName name="IQRN40" hidden="1">"$N$41:$N$84"</definedName>
    <definedName name="IQRN5" hidden="1">"$N$6:$N$320"</definedName>
    <definedName name="IQRN60" hidden="1">"$N$61:$N$63"</definedName>
    <definedName name="IQRN61" hidden="1">"$N$62:$N$66"</definedName>
    <definedName name="IQRO17" hidden="1">"$O$18:$O$270"</definedName>
    <definedName name="IQRO24" hidden="1">"$O$25:$O$46"</definedName>
    <definedName name="IQRO40" hidden="1">"$O$41:$O$84"</definedName>
    <definedName name="IQRO60" hidden="1">"$O$61:$O$71"</definedName>
    <definedName name="IQRO61" hidden="1">"$O$62:$O$109"</definedName>
    <definedName name="IQRP18" hidden="1">"$P$19:$P$270"</definedName>
    <definedName name="IQRP60" hidden="1">"$P$61:$P$67"</definedName>
    <definedName name="IQRP61" hidden="1">"$P$62:$P$96"</definedName>
    <definedName name="IQRPeerGroupMAAA61" hidden="1">'[204]PeerGroupM&amp;A'!$AA$62:$AA$76</definedName>
    <definedName name="IQRPeerGroupMAAB61" hidden="1">'[204]PeerGroupM&amp;A'!$AB$62:$AB$79</definedName>
    <definedName name="IQRPeerGroupMAAC61" hidden="1">'[204]PeerGroupM&amp;A'!$AC$62:$AC$111</definedName>
    <definedName name="IQRPeerGroupMAAD61" hidden="1">'[204]PeerGroupM&amp;A'!$AD$62:$AD$108</definedName>
    <definedName name="IQRPeerGroupMAAE61" hidden="1">'[204]PeerGroupM&amp;A'!$AE$62:$AE$74</definedName>
    <definedName name="IQRPeerGroupMAAF61" hidden="1">'[204]PeerGroupM&amp;A'!$AF$62:$AF$70</definedName>
    <definedName name="IQRPeerGroupMAAG61" hidden="1">'[204]PeerGroupM&amp;A'!$AG$62:$AG$70</definedName>
    <definedName name="IQRPeerGroupMAAH61" hidden="1">'[204]PeerGroupM&amp;A'!$AH$62:$AH$68</definedName>
    <definedName name="IQRPeerGroupMAAI61" hidden="1">'[204]PeerGroupM&amp;A'!$AI$62:$AI$74</definedName>
    <definedName name="IQRPeerGroupMAAJ61" hidden="1">'[204]PeerGroupM&amp;A'!$AJ$62:$AJ$79</definedName>
    <definedName name="IQRPeerGroupMAC61" hidden="1">'[204]PeerGroupM&amp;A'!$C$62:$C$111</definedName>
    <definedName name="IQRPeerGroupMAD61" hidden="1">'[204]PeerGroupM&amp;A'!$D$62:$D$109</definedName>
    <definedName name="IQRPeerGroupMAE61" hidden="1">'[204]PeerGroupM&amp;A'!$E$62:$E$109</definedName>
    <definedName name="IQRPeerGroupMAF61" hidden="1">'[204]PeerGroupM&amp;A'!$F$62:$F$64</definedName>
    <definedName name="IQRPeerGroupMAG61" hidden="1">'[204]PeerGroupM&amp;A'!$G$62:$G$78</definedName>
    <definedName name="IQRPeerGroupMAH61" hidden="1">'[204]PeerGroupM&amp;A'!$H$62:$H$111</definedName>
    <definedName name="IQRPeerGroupMAI61" hidden="1">'[204]PeerGroupM&amp;A'!$I$62:$I$111</definedName>
    <definedName name="IQRPeerGroupMAJ61" hidden="1">'[204]PeerGroupM&amp;A'!$J$62:$J$111</definedName>
    <definedName name="IQRPeerGroupMAK61" hidden="1">'[204]PeerGroupM&amp;A'!$K$62:$K$75</definedName>
    <definedName name="IQRPeerGroupMAL61" hidden="1">'[204]PeerGroupM&amp;A'!$L$62:$L$64</definedName>
    <definedName name="IQRPeerGroupMAM61" hidden="1">'[204]PeerGroupM&amp;A'!$M$62:$M$64</definedName>
    <definedName name="IQRPeerGroupMAN61" hidden="1">'[204]PeerGroupM&amp;A'!$N$62:$N$74</definedName>
    <definedName name="IQRPeerGroupMAO61" hidden="1">'[204]PeerGroupM&amp;A'!$O$62:$O$81</definedName>
    <definedName name="IQRPeerGroupMAQ61" hidden="1">'[204]PeerGroupM&amp;A'!$Q$62:$Q$82</definedName>
    <definedName name="IQRPeerGroupMAS61" hidden="1">'[204]PeerGroupM&amp;A'!$S$62:$S$63</definedName>
    <definedName name="IQRPeerGroupMAT61" hidden="1">'[204]PeerGroupM&amp;A'!$T$62:$T$63</definedName>
    <definedName name="IQRPeerGroupMAV61" hidden="1">'[204]PeerGroupM&amp;A'!$V$62:$V$98</definedName>
    <definedName name="IQRPeerGroupMAW61" hidden="1">'[204]PeerGroupM&amp;A'!$W$62:$W$90</definedName>
    <definedName name="IQRPeerGroupMAY61" hidden="1">'[204]PeerGroupM&amp;A'!$Y$62:$Y$81</definedName>
    <definedName name="IQRPeerGroupMAZ61" hidden="1">'[204]PeerGroupM&amp;A'!$Z$62:$Z$78</definedName>
    <definedName name="IQRQ15" hidden="1">"$Q$16:$Q$1047"</definedName>
    <definedName name="IQRQ40" hidden="1">"$Q$41:$Q$65"</definedName>
    <definedName name="IQRQ6" hidden="1">"$Q$7:$Q$321"</definedName>
    <definedName name="IQRQ60" hidden="1">"$Q$61:$Q$90"</definedName>
    <definedName name="IQRQ61" hidden="1">"$Q$62:$Q$111"</definedName>
    <definedName name="IQRR15" hidden="1">"$R$16:$R$1047"</definedName>
    <definedName name="IQRR60" hidden="1">"$R$61:$R$74"</definedName>
    <definedName name="IQRR61" hidden="1">"$R$62:$R$96"</definedName>
    <definedName name="IQRS11" hidden="1">"$S$12:$S$138"</definedName>
    <definedName name="IQRS15" hidden="1">"$S$16:$S$37"</definedName>
    <definedName name="IQRS17" hidden="1">"$S$18:$S$39"</definedName>
    <definedName name="IQRS21" hidden="1">"$S$22:$S$43"</definedName>
    <definedName name="IQRS22" hidden="1">"$S$23:$S$44"</definedName>
    <definedName name="IQRS23" hidden="1">"$S$24:$S$45"</definedName>
    <definedName name="IQRS24" hidden="1">"$S$25:$S$46"</definedName>
    <definedName name="IQRS6" hidden="1">"$S$7:$S$259"</definedName>
    <definedName name="IQRS60" hidden="1">"$S$61:$S$63"</definedName>
    <definedName name="IQRS61" hidden="1">"$S$62:$S$105"</definedName>
    <definedName name="IQRSectorPerformanceB28" hidden="1">#REF!</definedName>
    <definedName name="IQRT14" hidden="1">"$T$15:$T$266"</definedName>
    <definedName name="IQRT15" hidden="1">"$T$16:$T$1051"</definedName>
    <definedName name="IQRT60" hidden="1">"$T$61:$T$66"</definedName>
    <definedName name="IQRT61" hidden="1">"$T$62:$T$109"</definedName>
    <definedName name="IQRU11" hidden="1">"$U$12:$U$264"</definedName>
    <definedName name="IQRU15" hidden="1">"$U$16:$U$24"</definedName>
    <definedName name="IQRU17" hidden="1">"$U$18:$U$26"</definedName>
    <definedName name="IQRU21" hidden="1">"$U$22:$U$30"</definedName>
    <definedName name="IQRU22" hidden="1">"$U$23:$U$31"</definedName>
    <definedName name="IQRU23" hidden="1">"$U$24:$U$32"</definedName>
    <definedName name="IQRU24" hidden="1">"$U$25:$U$33"</definedName>
    <definedName name="IQRU60" hidden="1">"$U$61:$U$67"</definedName>
    <definedName name="IQRU61" hidden="1">"$U$62:$U$76"</definedName>
    <definedName name="IQRV11" hidden="1">"$V$12:$V$264"</definedName>
    <definedName name="IQRV15" hidden="1">"$V$16:$V$1062"</definedName>
    <definedName name="IQRV60" hidden="1">"$V$61:$V$73"</definedName>
    <definedName name="IQRV61" hidden="1">"$V$62:$V$92"</definedName>
    <definedName name="IQRW15" hidden="1">"$W$16:$W$1062"</definedName>
    <definedName name="IQRW60" hidden="1">"$W$61:$W$101"</definedName>
    <definedName name="IQRW61" hidden="1">"$W$62:$W$92"</definedName>
    <definedName name="IQRX15" hidden="1">"$X$16:$X$1062"</definedName>
    <definedName name="IQRX60" hidden="1">"$X$61:$X$62"</definedName>
    <definedName name="IQRX61" hidden="1">"$X$62:$X$104"</definedName>
    <definedName name="IQRY15" hidden="1">"$Y$16:$Y$1062"</definedName>
    <definedName name="IQRY60" hidden="1">"$Y$61"</definedName>
    <definedName name="IQRY61" hidden="1">"$Y$62:$Y$69"</definedName>
    <definedName name="IQRZ15" hidden="1">"$Z$16:$Z$1047"</definedName>
    <definedName name="IQRZ60" hidden="1">"$Z$61"</definedName>
    <definedName name="IQRZ61" hidden="1">"$Z$62:$Z$75"</definedName>
    <definedName name="iQShowHideColumns" hidden="1">"iQShowQuarterlyAnnual"</definedName>
    <definedName name="IRI_WorkspaceId" hidden="1">"f875d9690653425d92f0c414ebaac308"</definedName>
    <definedName name="IRR">#REF!</definedName>
    <definedName name="ISCase">[205]Control!$N$5</definedName>
    <definedName name="IsColHidden" hidden="1">FALSE</definedName>
    <definedName name="IsLTMColHidden" hidden="1">FALSE</definedName>
    <definedName name="ismn_er_60">[130]DN!#REF!</definedName>
    <definedName name="IsRollUp" localSheetId="0">#REF!</definedName>
    <definedName name="IsRollUp">#REF!</definedName>
    <definedName name="Iss" localSheetId="0">'[206]JDE issues'!#REF!</definedName>
    <definedName name="Iss">'[206]JDE issues'!#REF!</definedName>
    <definedName name="IssueLots" localSheetId="0">#REF!</definedName>
    <definedName name="IssueLots">#REF!</definedName>
    <definedName name="Issues" localSheetId="0">#REF!</definedName>
    <definedName name="Issues">#REF!</definedName>
    <definedName name="item" localSheetId="0">#REF!</definedName>
    <definedName name="item">#REF!</definedName>
    <definedName name="item2" localSheetId="0">#REF!</definedName>
    <definedName name="item2">#REF!</definedName>
    <definedName name="ixRange239" localSheetId="0">#REF!,#REF!,#REF!,#REF!,#REF!,#REF!,#REF!,#REF!,#REF!,#REF!,#REF!,#REF!,#REF!,#REF!,#REF!,#REF!,#REF!,#REF!,#REF!,#REF!,#REF!,#REF!,#REF!,#REF!,#REF!,#REF!,#REF!,#REF!,#REF!,#REF!,#REF!</definedName>
    <definedName name="ixRange239">#REF!,#REF!,#REF!,#REF!,#REF!,#REF!,#REF!,#REF!,#REF!,#REF!,#REF!,#REF!,#REF!,#REF!,#REF!,#REF!,#REF!,#REF!,#REF!,#REF!,#REF!,#REF!,#REF!,#REF!,#REF!,#REF!,#REF!,#REF!,#REF!,#REF!,#REF!</definedName>
    <definedName name="ixRange240" localSheetId="0">#REF!,#REF!,#REF!,#REF!,#REF!,#REF!,#REF!,#REF!,#REF!,#REF!,#REF!,#REF!,#REF!,#REF!,#REF!,#REF!,#REF!,#REF!,#REF!,#REF!,#REF!,#REF!,#REF!,#REF!,#REF!,#REF!,#REF!,#REF!,#REF!,#REF!,#REF!,#REF!</definedName>
    <definedName name="ixRange240">#REF!,#REF!,#REF!,#REF!,#REF!,#REF!,#REF!,#REF!,#REF!,#REF!,#REF!,#REF!,#REF!,#REF!,#REF!,#REF!,#REF!,#REF!,#REF!,#REF!,#REF!,#REF!,#REF!,#REF!,#REF!,#REF!,#REF!,#REF!,#REF!,#REF!,#REF!,#REF!</definedName>
    <definedName name="ixRange241" localSheetId="0">#REF!,#REF!,#REF!,#REF!,#REF!,#REF!,#REF!,#REF!,#REF!,#REF!,#REF!,#REF!,#REF!,#REF!,#REF!,#REF!,#REF!,#REF!,#REF!,#REF!,#REF!,#REF!,#REF!,#REF!,#REF!,#REF!,#REF!,#REF!,#REF!,#REF!,#REF!,#REF!,#REF!</definedName>
    <definedName name="ixRange241">#REF!,#REF!,#REF!,#REF!,#REF!,#REF!,#REF!,#REF!,#REF!,#REF!,#REF!,#REF!,#REF!,#REF!,#REF!,#REF!,#REF!,#REF!,#REF!,#REF!,#REF!,#REF!,#REF!,#REF!,#REF!,#REF!,#REF!,#REF!,#REF!,#REF!,#REF!,#REF!,#REF!</definedName>
    <definedName name="ixRange242" localSheetId="0">#REF!,#REF!,#REF!,#REF!,#REF!,#REF!,#REF!,#REF!,#REF!,#REF!,#REF!,#REF!,#REF!,#REF!,#REF!,#REF!,#REF!,#REF!,#REF!,#REF!,#REF!,#REF!,#REF!,#REF!,#REF!,#REF!,#REF!,#REF!,#REF!,#REF!,#REF!,#REF!,#REF!,#REF!</definedName>
    <definedName name="ixRange242">#REF!,#REF!,#REF!,#REF!,#REF!,#REF!,#REF!,#REF!,#REF!,#REF!,#REF!,#REF!,#REF!,#REF!,#REF!,#REF!,#REF!,#REF!,#REF!,#REF!,#REF!,#REF!,#REF!,#REF!,#REF!,#REF!,#REF!,#REF!,#REF!,#REF!,#REF!,#REF!,#REF!,#REF!</definedName>
    <definedName name="ixRange243" localSheetId="0">#REF!,#REF!,#REF!,#REF!,#REF!,#REF!,#REF!,#REF!,#REF!,#REF!,#REF!,#REF!,#REF!,#REF!,#REF!,#REF!,#REF!,#REF!,#REF!,#REF!,#REF!,#REF!,#REF!,#REF!,#REF!,#REF!,#REF!,#REF!,#REF!,#REF!</definedName>
    <definedName name="ixRange243">#REF!,#REF!,#REF!,#REF!,#REF!,#REF!,#REF!,#REF!,#REF!,#REF!,#REF!,#REF!,#REF!,#REF!,#REF!,#REF!,#REF!,#REF!,#REF!,#REF!,#REF!,#REF!,#REF!,#REF!,#REF!,#REF!,#REF!,#REF!,#REF!,#REF!</definedName>
    <definedName name="ixRange244" localSheetId="0">#REF!,#REF!,#REF!,#REF!,#REF!,#REF!,#REF!,#REF!,#REF!,#REF!,#REF!,#REF!,#REF!,#REF!,#REF!,#REF!,#REF!,#REF!,#REF!,#REF!,#REF!,#REF!,#REF!,#REF!,#REF!,#REF!,#REF!,#REF!,#REF!,#REF!,#REF!,#REF!</definedName>
    <definedName name="ixRange244">#REF!,#REF!,#REF!,#REF!,#REF!,#REF!,#REF!,#REF!,#REF!,#REF!,#REF!,#REF!,#REF!,#REF!,#REF!,#REF!,#REF!,#REF!,#REF!,#REF!,#REF!,#REF!,#REF!,#REF!,#REF!,#REF!,#REF!,#REF!,#REF!,#REF!,#REF!,#REF!</definedName>
    <definedName name="ixRange245" localSheetId="0">#REF!,#REF!,#REF!,#REF!,#REF!,#REF!,#REF!,#REF!,#REF!,#REF!,#REF!,#REF!,#REF!,#REF!,#REF!,#REF!,#REF!,#REF!,#REF!,#REF!,#REF!,#REF!,#REF!,#REF!,#REF!,#REF!</definedName>
    <definedName name="ixRange245">#REF!,#REF!,#REF!,#REF!,#REF!,#REF!,#REF!,#REF!,#REF!,#REF!,#REF!,#REF!,#REF!,#REF!,#REF!,#REF!,#REF!,#REF!,#REF!,#REF!,#REF!,#REF!,#REF!,#REF!,#REF!,#REF!</definedName>
    <definedName name="j" localSheetId="0" hidden="1">{#N/A,#N/A,FALSE,"1- Cover";#N/A,#N/A,FALSE,"2 - TSF Headcount Summary";#N/A,#N/A,FALSE,"3 - New Total Population"}</definedName>
    <definedName name="j" hidden="1">{#N/A,#N/A,FALSE,"1- Cover";#N/A,#N/A,FALSE,"2 - TSF Headcount Summary";#N/A,#N/A,FALSE,"3 - New Total Population"}</definedName>
    <definedName name="jajjks" localSheetId="0" hidden="1">{#N/A,#N/A,FALSE,"Total";#N/A,#N/A,FALSE,"ASNS";#N/A,#N/A,FALSE,"PNCNS";#N/A,#N/A,FALSE,"DSNS";#N/A,#N/A,FALSE,"TNS"}</definedName>
    <definedName name="jajjks" hidden="1">{#N/A,#N/A,FALSE,"Total";#N/A,#N/A,FALSE,"ASNS";#N/A,#N/A,FALSE,"PNCNS";#N/A,#N/A,FALSE,"DSNS";#N/A,#N/A,FALSE,"TNS"}</definedName>
    <definedName name="Jan">[120]Sheet3!$B$97</definedName>
    <definedName name="jan_2006"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son" localSheetId="0"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b" localSheetId="0" hidden="1">{"summary1",#N/A,TRUE,"Comps";"summary2",#N/A,TRUE,"Comps";"summary3",#N/A,TRUE,"Comps"}</definedName>
    <definedName name="jb" hidden="1">{"summary1",#N/A,TRUE,"Comps";"summary2",#N/A,TRUE,"Comps";"summary3",#N/A,TRUE,"Comps"}</definedName>
    <definedName name="jde01">'[1]JDE 01'!$A$5:$B$42</definedName>
    <definedName name="JE">[136]Average!#REF!</definedName>
    <definedName name="JENN" localSheetId="0" hidden="1">#REF!</definedName>
    <definedName name="JENN" hidden="1">#REF!</definedName>
    <definedName name="ji" localSheetId="0" hidden="1">{"'Highlights'!$A$1:$M$123"}</definedName>
    <definedName name="ji" hidden="1">{"'Highlights'!$A$1:$M$123"}</definedName>
    <definedName name="jim" localSheetId="0" hidden="1">{"'Directory'!$A$72:$E$91"}</definedName>
    <definedName name="jim" hidden="1">{"'Directory'!$A$72:$E$91"}</definedName>
    <definedName name="jimm" localSheetId="0" hidden="1">{"'Directory'!$A$72:$E$91"}</definedName>
    <definedName name="jimm" hidden="1">{"'Directory'!$A$72:$E$91"}</definedName>
    <definedName name="jj" localSheetId="0" hidden="1">{#N/A,#N/A,TRUE,"DCF Summary (2)";#N/A,#N/A,TRUE,"DCF Summary";#N/A,"Base Case Value Drivers",TRUE,"DCF"}</definedName>
    <definedName name="jj" hidden="1">{#N/A,#N/A,TRUE,"DCF Summary (2)";#N/A,#N/A,TRUE,"DCF Summary";#N/A,"Base Case Value Drivers",TRUE,"DCF"}</definedName>
    <definedName name="jk"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kjh" localSheetId="0" hidden="1">{"'Server Configuration'!$A$1:$DB$281"}</definedName>
    <definedName name="jkkjh" hidden="1">{"'Server Configuration'!$A$1:$DB$281"}</definedName>
    <definedName name="jn" localSheetId="2" hidden="1">{#N/A,#N/A,FALSE,"Global by BU";#N/A,#N/A,FALSE,"U.S. by BU";#N/A,#N/A,FALSE,"Canada by BU";#N/A,#N/A,FALSE,"Europe by BU";#N/A,#N/A,FALSE,"Asia by BU";#N/A,#N/A,FALSE,"Cala by BU"}</definedName>
    <definedName name="jn" localSheetId="8">'[92]LH Outdoor'!$B$4:$Q$49</definedName>
    <definedName name="jn" localSheetId="6">'[92]LH Outdoor'!$B$4:$Q$49</definedName>
    <definedName name="jn" localSheetId="7">'[92]LH Outdoor'!$B$4:$Q$49</definedName>
    <definedName name="jn">'[93]LH Outdoor'!$B$4:$Q$49</definedName>
    <definedName name="joe" localSheetId="2" hidden="1">{"PrintView",#N/A,FALSE,"Cash &amp; Equiv";"PrintView",#N/A,FALSE,"Investments";"Other Assets Print View",#N/A,FALSE,"Other Assets"}</definedName>
    <definedName name="joe" localSheetId="0" hidden="1">{"PrintView",#N/A,FALSE,"Cash &amp; Equiv";"PrintView",#N/A,FALSE,"Investments";"Other Assets Print View",#N/A,FALSE,"Other Assets"}</definedName>
    <definedName name="joe" hidden="1">{"PrintView",#N/A,FALSE,"Cash &amp; Equiv";"PrintView",#N/A,FALSE,"Investments";"Other Assets Print View",#N/A,FALSE,"Other Assets"}</definedName>
    <definedName name="joe_1" localSheetId="0" hidden="1">{"PrintView",#N/A,FALSE,"Cash &amp; Equiv";"PrintView",#N/A,FALSE,"Investments";"Other Assets Print View",#N/A,FALSE,"Other Assets"}</definedName>
    <definedName name="joe_1" hidden="1">{"PrintView",#N/A,FALSE,"Cash &amp; Equiv";"PrintView",#N/A,FALSE,"Investments";"Other Assets Print View",#N/A,FALSE,"Other Assets"}</definedName>
    <definedName name="joe_1_1" localSheetId="0" hidden="1">{"PrintView",#N/A,FALSE,"Cash &amp; Equiv";"PrintView",#N/A,FALSE,"Investments";"Other Assets Print View",#N/A,FALSE,"Other Assets"}</definedName>
    <definedName name="joe_1_1" hidden="1">{"PrintView",#N/A,FALSE,"Cash &amp; Equiv";"PrintView",#N/A,FALSE,"Investments";"Other Assets Print View",#N/A,FALSE,"Other Assets"}</definedName>
    <definedName name="joe_1_2" localSheetId="0" hidden="1">{"PrintView",#N/A,FALSE,"Cash &amp; Equiv";"PrintView",#N/A,FALSE,"Investments";"Other Assets Print View",#N/A,FALSE,"Other Assets"}</definedName>
    <definedName name="joe_1_2" hidden="1">{"PrintView",#N/A,FALSE,"Cash &amp; Equiv";"PrintView",#N/A,FALSE,"Investments";"Other Assets Print View",#N/A,FALSE,"Other Assets"}</definedName>
    <definedName name="joe_1_3" localSheetId="0" hidden="1">{"PrintView",#N/A,FALSE,"Cash &amp; Equiv";"PrintView",#N/A,FALSE,"Investments";"Other Assets Print View",#N/A,FALSE,"Other Assets"}</definedName>
    <definedName name="joe_1_3" hidden="1">{"PrintView",#N/A,FALSE,"Cash &amp; Equiv";"PrintView",#N/A,FALSE,"Investments";"Other Assets Print View",#N/A,FALSE,"Other Assets"}</definedName>
    <definedName name="joe_1_4" localSheetId="0" hidden="1">{"PrintView",#N/A,FALSE,"Cash &amp; Equiv";"PrintView",#N/A,FALSE,"Investments";"Other Assets Print View",#N/A,FALSE,"Other Assets"}</definedName>
    <definedName name="joe_1_4" hidden="1">{"PrintView",#N/A,FALSE,"Cash &amp; Equiv";"PrintView",#N/A,FALSE,"Investments";"Other Assets Print View",#N/A,FALSE,"Other Assets"}</definedName>
    <definedName name="joe_1_5" localSheetId="0" hidden="1">{"PrintView",#N/A,FALSE,"Cash &amp; Equiv";"PrintView",#N/A,FALSE,"Investments";"Other Assets Print View",#N/A,FALSE,"Other Assets"}</definedName>
    <definedName name="joe_1_5" hidden="1">{"PrintView",#N/A,FALSE,"Cash &amp; Equiv";"PrintView",#N/A,FALSE,"Investments";"Other Assets Print View",#N/A,FALSE,"Other Assets"}</definedName>
    <definedName name="joe_2" localSheetId="0" hidden="1">{"PrintView",#N/A,FALSE,"Cash &amp; Equiv";"PrintView",#N/A,FALSE,"Investments";"Other Assets Print View",#N/A,FALSE,"Other Assets"}</definedName>
    <definedName name="joe_2" hidden="1">{"PrintView",#N/A,FALSE,"Cash &amp; Equiv";"PrintView",#N/A,FALSE,"Investments";"Other Assets Print View",#N/A,FALSE,"Other Assets"}</definedName>
    <definedName name="joe_2_1" localSheetId="0" hidden="1">{"PrintView",#N/A,FALSE,"Cash &amp; Equiv";"PrintView",#N/A,FALSE,"Investments";"Other Assets Print View",#N/A,FALSE,"Other Assets"}</definedName>
    <definedName name="joe_2_1" hidden="1">{"PrintView",#N/A,FALSE,"Cash &amp; Equiv";"PrintView",#N/A,FALSE,"Investments";"Other Assets Print View",#N/A,FALSE,"Other Assets"}</definedName>
    <definedName name="joe_2_2" localSheetId="0" hidden="1">{"PrintView",#N/A,FALSE,"Cash &amp; Equiv";"PrintView",#N/A,FALSE,"Investments";"Other Assets Print View",#N/A,FALSE,"Other Assets"}</definedName>
    <definedName name="joe_2_2" hidden="1">{"PrintView",#N/A,FALSE,"Cash &amp; Equiv";"PrintView",#N/A,FALSE,"Investments";"Other Assets Print View",#N/A,FALSE,"Other Assets"}</definedName>
    <definedName name="joe_2_3" localSheetId="0" hidden="1">{"PrintView",#N/A,FALSE,"Cash &amp; Equiv";"PrintView",#N/A,FALSE,"Investments";"Other Assets Print View",#N/A,FALSE,"Other Assets"}</definedName>
    <definedName name="joe_2_3" hidden="1">{"PrintView",#N/A,FALSE,"Cash &amp; Equiv";"PrintView",#N/A,FALSE,"Investments";"Other Assets Print View",#N/A,FALSE,"Other Assets"}</definedName>
    <definedName name="joe_2_4" localSheetId="0" hidden="1">{"PrintView",#N/A,FALSE,"Cash &amp; Equiv";"PrintView",#N/A,FALSE,"Investments";"Other Assets Print View",#N/A,FALSE,"Other Assets"}</definedName>
    <definedName name="joe_2_4" hidden="1">{"PrintView",#N/A,FALSE,"Cash &amp; Equiv";"PrintView",#N/A,FALSE,"Investments";"Other Assets Print View",#N/A,FALSE,"Other Assets"}</definedName>
    <definedName name="joe_2_5" localSheetId="0" hidden="1">{"PrintView",#N/A,FALSE,"Cash &amp; Equiv";"PrintView",#N/A,FALSE,"Investments";"Other Assets Print View",#N/A,FALSE,"Other Assets"}</definedName>
    <definedName name="joe_2_5" hidden="1">{"PrintView",#N/A,FALSE,"Cash &amp; Equiv";"PrintView",#N/A,FALSE,"Investments";"Other Assets Print View",#N/A,FALSE,"Other Assets"}</definedName>
    <definedName name="joe_3" localSheetId="0" hidden="1">{"PrintView",#N/A,FALSE,"Cash &amp; Equiv";"PrintView",#N/A,FALSE,"Investments";"Other Assets Print View",#N/A,FALSE,"Other Assets"}</definedName>
    <definedName name="joe_3" hidden="1">{"PrintView",#N/A,FALSE,"Cash &amp; Equiv";"PrintView",#N/A,FALSE,"Investments";"Other Assets Print View",#N/A,FALSE,"Other Assets"}</definedName>
    <definedName name="joe_3_1" localSheetId="0" hidden="1">{"PrintView",#N/A,FALSE,"Cash &amp; Equiv";"PrintView",#N/A,FALSE,"Investments";"Other Assets Print View",#N/A,FALSE,"Other Assets"}</definedName>
    <definedName name="joe_3_1" hidden="1">{"PrintView",#N/A,FALSE,"Cash &amp; Equiv";"PrintView",#N/A,FALSE,"Investments";"Other Assets Print View",#N/A,FALSE,"Other Assets"}</definedName>
    <definedName name="joe_3_2" localSheetId="0" hidden="1">{"PrintView",#N/A,FALSE,"Cash &amp; Equiv";"PrintView",#N/A,FALSE,"Investments";"Other Assets Print View",#N/A,FALSE,"Other Assets"}</definedName>
    <definedName name="joe_3_2" hidden="1">{"PrintView",#N/A,FALSE,"Cash &amp; Equiv";"PrintView",#N/A,FALSE,"Investments";"Other Assets Print View",#N/A,FALSE,"Other Assets"}</definedName>
    <definedName name="joe_3_3" localSheetId="0" hidden="1">{"PrintView",#N/A,FALSE,"Cash &amp; Equiv";"PrintView",#N/A,FALSE,"Investments";"Other Assets Print View",#N/A,FALSE,"Other Assets"}</definedName>
    <definedName name="joe_3_3" hidden="1">{"PrintView",#N/A,FALSE,"Cash &amp; Equiv";"PrintView",#N/A,FALSE,"Investments";"Other Assets Print View",#N/A,FALSE,"Other Assets"}</definedName>
    <definedName name="joe_3_4" localSheetId="0" hidden="1">{"PrintView",#N/A,FALSE,"Cash &amp; Equiv";"PrintView",#N/A,FALSE,"Investments";"Other Assets Print View",#N/A,FALSE,"Other Assets"}</definedName>
    <definedName name="joe_3_4" hidden="1">{"PrintView",#N/A,FALSE,"Cash &amp; Equiv";"PrintView",#N/A,FALSE,"Investments";"Other Assets Print View",#N/A,FALSE,"Other Assets"}</definedName>
    <definedName name="joe_3_5" localSheetId="0" hidden="1">{"PrintView",#N/A,FALSE,"Cash &amp; Equiv";"PrintView",#N/A,FALSE,"Investments";"Other Assets Print View",#N/A,FALSE,"Other Assets"}</definedName>
    <definedName name="joe_3_5" hidden="1">{"PrintView",#N/A,FALSE,"Cash &amp; Equiv";"PrintView",#N/A,FALSE,"Investments";"Other Assets Print View",#N/A,FALSE,"Other Assets"}</definedName>
    <definedName name="joe_4" localSheetId="0" hidden="1">{"PrintView",#N/A,FALSE,"Cash &amp; Equiv";"PrintView",#N/A,FALSE,"Investments";"Other Assets Print View",#N/A,FALSE,"Other Assets"}</definedName>
    <definedName name="joe_4" hidden="1">{"PrintView",#N/A,FALSE,"Cash &amp; Equiv";"PrintView",#N/A,FALSE,"Investments";"Other Assets Print View",#N/A,FALSE,"Other Assets"}</definedName>
    <definedName name="joe_4_1" localSheetId="0" hidden="1">{"PrintView",#N/A,FALSE,"Cash &amp; Equiv";"PrintView",#N/A,FALSE,"Investments";"Other Assets Print View",#N/A,FALSE,"Other Assets"}</definedName>
    <definedName name="joe_4_1" hidden="1">{"PrintView",#N/A,FALSE,"Cash &amp; Equiv";"PrintView",#N/A,FALSE,"Investments";"Other Assets Print View",#N/A,FALSE,"Other Assets"}</definedName>
    <definedName name="joe_4_2" localSheetId="0" hidden="1">{"PrintView",#N/A,FALSE,"Cash &amp; Equiv";"PrintView",#N/A,FALSE,"Investments";"Other Assets Print View",#N/A,FALSE,"Other Assets"}</definedName>
    <definedName name="joe_4_2" hidden="1">{"PrintView",#N/A,FALSE,"Cash &amp; Equiv";"PrintView",#N/A,FALSE,"Investments";"Other Assets Print View",#N/A,FALSE,"Other Assets"}</definedName>
    <definedName name="joe_4_3" localSheetId="0" hidden="1">{"PrintView",#N/A,FALSE,"Cash &amp; Equiv";"PrintView",#N/A,FALSE,"Investments";"Other Assets Print View",#N/A,FALSE,"Other Assets"}</definedName>
    <definedName name="joe_4_3" hidden="1">{"PrintView",#N/A,FALSE,"Cash &amp; Equiv";"PrintView",#N/A,FALSE,"Investments";"Other Assets Print View",#N/A,FALSE,"Other Assets"}</definedName>
    <definedName name="joe_4_4" localSheetId="0" hidden="1">{"PrintView",#N/A,FALSE,"Cash &amp; Equiv";"PrintView",#N/A,FALSE,"Investments";"Other Assets Print View",#N/A,FALSE,"Other Assets"}</definedName>
    <definedName name="joe_4_4" hidden="1">{"PrintView",#N/A,FALSE,"Cash &amp; Equiv";"PrintView",#N/A,FALSE,"Investments";"Other Assets Print View",#N/A,FALSE,"Other Assets"}</definedName>
    <definedName name="joe_4_5" localSheetId="0" hidden="1">{"PrintView",#N/A,FALSE,"Cash &amp; Equiv";"PrintView",#N/A,FALSE,"Investments";"Other Assets Print View",#N/A,FALSE,"Other Assets"}</definedName>
    <definedName name="joe_4_5" hidden="1">{"PrintView",#N/A,FALSE,"Cash &amp; Equiv";"PrintView",#N/A,FALSE,"Investments";"Other Assets Print View",#N/A,FALSE,"Other Assets"}</definedName>
    <definedName name="joe_5" localSheetId="0" hidden="1">{"PrintView",#N/A,FALSE,"Cash &amp; Equiv";"PrintView",#N/A,FALSE,"Investments";"Other Assets Print View",#N/A,FALSE,"Other Assets"}</definedName>
    <definedName name="joe_5" hidden="1">{"PrintView",#N/A,FALSE,"Cash &amp; Equiv";"PrintView",#N/A,FALSE,"Investments";"Other Assets Print View",#N/A,FALSE,"Other Assets"}</definedName>
    <definedName name="JOHNJAN" hidden="1">#REF!</definedName>
    <definedName name="JRSUB" localSheetId="0">#REF!</definedName>
    <definedName name="JRSUB">#REF!</definedName>
    <definedName name="Jul">[120]Sheet3!$H$97</definedName>
    <definedName name="Jun">[120]Sheet3!$G$97</definedName>
    <definedName name="k" localSheetId="2" hidden="1">{"PrintView",#N/A,FALSE,"Cash &amp; Equiv";"PrintView",#N/A,FALSE,"Investments";"Other Assets Print View",#N/A,FALSE,"Other Assets"}</definedName>
    <definedName name="k" localSheetId="0" hidden="1">{"PrintView",#N/A,FALSE,"Cash &amp; Equiv";"PrintView",#N/A,FALSE,"Investments";"Other Assets Print View",#N/A,FALSE,"Other Assets"}</definedName>
    <definedName name="k" hidden="1">{"PrintView",#N/A,FALSE,"Cash &amp; Equiv";"PrintView",#N/A,FALSE,"Investments";"Other Assets Print View",#N/A,FALSE,"Other Assets"}</definedName>
    <definedName name="k_1" localSheetId="0" hidden="1">{"PrintView",#N/A,FALSE,"Cash &amp; Equiv";"PrintView",#N/A,FALSE,"Investments";"Other Assets Print View",#N/A,FALSE,"Other Assets"}</definedName>
    <definedName name="k_1" hidden="1">{"PrintView",#N/A,FALSE,"Cash &amp; Equiv";"PrintView",#N/A,FALSE,"Investments";"Other Assets Print View",#N/A,FALSE,"Other Assets"}</definedName>
    <definedName name="k_1_1" localSheetId="0" hidden="1">{"PrintView",#N/A,FALSE,"Cash &amp; Equiv";"PrintView",#N/A,FALSE,"Investments";"Other Assets Print View",#N/A,FALSE,"Other Assets"}</definedName>
    <definedName name="k_1_1" hidden="1">{"PrintView",#N/A,FALSE,"Cash &amp; Equiv";"PrintView",#N/A,FALSE,"Investments";"Other Assets Print View",#N/A,FALSE,"Other Assets"}</definedName>
    <definedName name="k_1_2" localSheetId="0" hidden="1">{"PrintView",#N/A,FALSE,"Cash &amp; Equiv";"PrintView",#N/A,FALSE,"Investments";"Other Assets Print View",#N/A,FALSE,"Other Assets"}</definedName>
    <definedName name="k_1_2" hidden="1">{"PrintView",#N/A,FALSE,"Cash &amp; Equiv";"PrintView",#N/A,FALSE,"Investments";"Other Assets Print View",#N/A,FALSE,"Other Assets"}</definedName>
    <definedName name="k_1_3" localSheetId="0" hidden="1">{"PrintView",#N/A,FALSE,"Cash &amp; Equiv";"PrintView",#N/A,FALSE,"Investments";"Other Assets Print View",#N/A,FALSE,"Other Assets"}</definedName>
    <definedName name="k_1_3" hidden="1">{"PrintView",#N/A,FALSE,"Cash &amp; Equiv";"PrintView",#N/A,FALSE,"Investments";"Other Assets Print View",#N/A,FALSE,"Other Assets"}</definedName>
    <definedName name="k_1_4" localSheetId="0" hidden="1">{"PrintView",#N/A,FALSE,"Cash &amp; Equiv";"PrintView",#N/A,FALSE,"Investments";"Other Assets Print View",#N/A,FALSE,"Other Assets"}</definedName>
    <definedName name="k_1_4" hidden="1">{"PrintView",#N/A,FALSE,"Cash &amp; Equiv";"PrintView",#N/A,FALSE,"Investments";"Other Assets Print View",#N/A,FALSE,"Other Assets"}</definedName>
    <definedName name="k_1_5" localSheetId="0" hidden="1">{"PrintView",#N/A,FALSE,"Cash &amp; Equiv";"PrintView",#N/A,FALSE,"Investments";"Other Assets Print View",#N/A,FALSE,"Other Assets"}</definedName>
    <definedName name="k_1_5" hidden="1">{"PrintView",#N/A,FALSE,"Cash &amp; Equiv";"PrintView",#N/A,FALSE,"Investments";"Other Assets Print View",#N/A,FALSE,"Other Assets"}</definedName>
    <definedName name="k_2" localSheetId="0" hidden="1">{"PrintView",#N/A,FALSE,"Cash &amp; Equiv";"PrintView",#N/A,FALSE,"Investments";"Other Assets Print View",#N/A,FALSE,"Other Assets"}</definedName>
    <definedName name="k_2" hidden="1">{"PrintView",#N/A,FALSE,"Cash &amp; Equiv";"PrintView",#N/A,FALSE,"Investments";"Other Assets Print View",#N/A,FALSE,"Other Assets"}</definedName>
    <definedName name="k_2_1" localSheetId="0" hidden="1">{"PrintView",#N/A,FALSE,"Cash &amp; Equiv";"PrintView",#N/A,FALSE,"Investments";"Other Assets Print View",#N/A,FALSE,"Other Assets"}</definedName>
    <definedName name="k_2_1" hidden="1">{"PrintView",#N/A,FALSE,"Cash &amp; Equiv";"PrintView",#N/A,FALSE,"Investments";"Other Assets Print View",#N/A,FALSE,"Other Assets"}</definedName>
    <definedName name="k_2_2" localSheetId="0" hidden="1">{"PrintView",#N/A,FALSE,"Cash &amp; Equiv";"PrintView",#N/A,FALSE,"Investments";"Other Assets Print View",#N/A,FALSE,"Other Assets"}</definedName>
    <definedName name="k_2_2" hidden="1">{"PrintView",#N/A,FALSE,"Cash &amp; Equiv";"PrintView",#N/A,FALSE,"Investments";"Other Assets Print View",#N/A,FALSE,"Other Assets"}</definedName>
    <definedName name="k_2_3" localSheetId="0" hidden="1">{"PrintView",#N/A,FALSE,"Cash &amp; Equiv";"PrintView",#N/A,FALSE,"Investments";"Other Assets Print View",#N/A,FALSE,"Other Assets"}</definedName>
    <definedName name="k_2_3" hidden="1">{"PrintView",#N/A,FALSE,"Cash &amp; Equiv";"PrintView",#N/A,FALSE,"Investments";"Other Assets Print View",#N/A,FALSE,"Other Assets"}</definedName>
    <definedName name="k_2_4" localSheetId="0" hidden="1">{"PrintView",#N/A,FALSE,"Cash &amp; Equiv";"PrintView",#N/A,FALSE,"Investments";"Other Assets Print View",#N/A,FALSE,"Other Assets"}</definedName>
    <definedName name="k_2_4" hidden="1">{"PrintView",#N/A,FALSE,"Cash &amp; Equiv";"PrintView",#N/A,FALSE,"Investments";"Other Assets Print View",#N/A,FALSE,"Other Assets"}</definedName>
    <definedName name="k_2_5" localSheetId="0" hidden="1">{"PrintView",#N/A,FALSE,"Cash &amp; Equiv";"PrintView",#N/A,FALSE,"Investments";"Other Assets Print View",#N/A,FALSE,"Other Assets"}</definedName>
    <definedName name="k_2_5" hidden="1">{"PrintView",#N/A,FALSE,"Cash &amp; Equiv";"PrintView",#N/A,FALSE,"Investments";"Other Assets Print View",#N/A,FALSE,"Other Assets"}</definedName>
    <definedName name="k_3" localSheetId="0" hidden="1">{"PrintView",#N/A,FALSE,"Cash &amp; Equiv";"PrintView",#N/A,FALSE,"Investments";"Other Assets Print View",#N/A,FALSE,"Other Assets"}</definedName>
    <definedName name="k_3" hidden="1">{"PrintView",#N/A,FALSE,"Cash &amp; Equiv";"PrintView",#N/A,FALSE,"Investments";"Other Assets Print View",#N/A,FALSE,"Other Assets"}</definedName>
    <definedName name="k_3_1" localSheetId="0" hidden="1">{"PrintView",#N/A,FALSE,"Cash &amp; Equiv";"PrintView",#N/A,FALSE,"Investments";"Other Assets Print View",#N/A,FALSE,"Other Assets"}</definedName>
    <definedName name="k_3_1" hidden="1">{"PrintView",#N/A,FALSE,"Cash &amp; Equiv";"PrintView",#N/A,FALSE,"Investments";"Other Assets Print View",#N/A,FALSE,"Other Assets"}</definedName>
    <definedName name="k_3_2" localSheetId="0" hidden="1">{"PrintView",#N/A,FALSE,"Cash &amp; Equiv";"PrintView",#N/A,FALSE,"Investments";"Other Assets Print View",#N/A,FALSE,"Other Assets"}</definedName>
    <definedName name="k_3_2" hidden="1">{"PrintView",#N/A,FALSE,"Cash &amp; Equiv";"PrintView",#N/A,FALSE,"Investments";"Other Assets Print View",#N/A,FALSE,"Other Assets"}</definedName>
    <definedName name="k_3_3" localSheetId="0" hidden="1">{"PrintView",#N/A,FALSE,"Cash &amp; Equiv";"PrintView",#N/A,FALSE,"Investments";"Other Assets Print View",#N/A,FALSE,"Other Assets"}</definedName>
    <definedName name="k_3_3" hidden="1">{"PrintView",#N/A,FALSE,"Cash &amp; Equiv";"PrintView",#N/A,FALSE,"Investments";"Other Assets Print View",#N/A,FALSE,"Other Assets"}</definedName>
    <definedName name="k_3_4" localSheetId="0" hidden="1">{"PrintView",#N/A,FALSE,"Cash &amp; Equiv";"PrintView",#N/A,FALSE,"Investments";"Other Assets Print View",#N/A,FALSE,"Other Assets"}</definedName>
    <definedName name="k_3_4" hidden="1">{"PrintView",#N/A,FALSE,"Cash &amp; Equiv";"PrintView",#N/A,FALSE,"Investments";"Other Assets Print View",#N/A,FALSE,"Other Assets"}</definedName>
    <definedName name="k_3_5" localSheetId="0" hidden="1">{"PrintView",#N/A,FALSE,"Cash &amp; Equiv";"PrintView",#N/A,FALSE,"Investments";"Other Assets Print View",#N/A,FALSE,"Other Assets"}</definedName>
    <definedName name="k_3_5" hidden="1">{"PrintView",#N/A,FALSE,"Cash &amp; Equiv";"PrintView",#N/A,FALSE,"Investments";"Other Assets Print View",#N/A,FALSE,"Other Assets"}</definedName>
    <definedName name="k_4" localSheetId="0" hidden="1">{"PrintView",#N/A,FALSE,"Cash &amp; Equiv";"PrintView",#N/A,FALSE,"Investments";"Other Assets Print View",#N/A,FALSE,"Other Assets"}</definedName>
    <definedName name="k_4" hidden="1">{"PrintView",#N/A,FALSE,"Cash &amp; Equiv";"PrintView",#N/A,FALSE,"Investments";"Other Assets Print View",#N/A,FALSE,"Other Assets"}</definedName>
    <definedName name="k_4_1" localSheetId="0" hidden="1">{"PrintView",#N/A,FALSE,"Cash &amp; Equiv";"PrintView",#N/A,FALSE,"Investments";"Other Assets Print View",#N/A,FALSE,"Other Assets"}</definedName>
    <definedName name="k_4_1" hidden="1">{"PrintView",#N/A,FALSE,"Cash &amp; Equiv";"PrintView",#N/A,FALSE,"Investments";"Other Assets Print View",#N/A,FALSE,"Other Assets"}</definedName>
    <definedName name="k_4_2" localSheetId="0" hidden="1">{"PrintView",#N/A,FALSE,"Cash &amp; Equiv";"PrintView",#N/A,FALSE,"Investments";"Other Assets Print View",#N/A,FALSE,"Other Assets"}</definedName>
    <definedName name="k_4_2" hidden="1">{"PrintView",#N/A,FALSE,"Cash &amp; Equiv";"PrintView",#N/A,FALSE,"Investments";"Other Assets Print View",#N/A,FALSE,"Other Assets"}</definedName>
    <definedName name="k_4_3" localSheetId="0" hidden="1">{"PrintView",#N/A,FALSE,"Cash &amp; Equiv";"PrintView",#N/A,FALSE,"Investments";"Other Assets Print View",#N/A,FALSE,"Other Assets"}</definedName>
    <definedName name="k_4_3" hidden="1">{"PrintView",#N/A,FALSE,"Cash &amp; Equiv";"PrintView",#N/A,FALSE,"Investments";"Other Assets Print View",#N/A,FALSE,"Other Assets"}</definedName>
    <definedName name="k_4_4" localSheetId="0" hidden="1">{"PrintView",#N/A,FALSE,"Cash &amp; Equiv";"PrintView",#N/A,FALSE,"Investments";"Other Assets Print View",#N/A,FALSE,"Other Assets"}</definedName>
    <definedName name="k_4_4" hidden="1">{"PrintView",#N/A,FALSE,"Cash &amp; Equiv";"PrintView",#N/A,FALSE,"Investments";"Other Assets Print View",#N/A,FALSE,"Other Assets"}</definedName>
    <definedName name="k_4_5" localSheetId="0" hidden="1">{"PrintView",#N/A,FALSE,"Cash &amp; Equiv";"PrintView",#N/A,FALSE,"Investments";"Other Assets Print View",#N/A,FALSE,"Other Assets"}</definedName>
    <definedName name="k_4_5" hidden="1">{"PrintView",#N/A,FALSE,"Cash &amp; Equiv";"PrintView",#N/A,FALSE,"Investments";"Other Assets Print View",#N/A,FALSE,"Other Assets"}</definedName>
    <definedName name="k_5" localSheetId="0" hidden="1">{"PrintView",#N/A,FALSE,"Cash &amp; Equiv";"PrintView",#N/A,FALSE,"Investments";"Other Assets Print View",#N/A,FALSE,"Other Assets"}</definedName>
    <definedName name="k_5" hidden="1">{"PrintView",#N/A,FALSE,"Cash &amp; Equiv";"PrintView",#N/A,FALSE,"Investments";"Other Assets Print View",#N/A,FALSE,"Other Assets"}</definedName>
    <definedName name="k1fml2" hidden="1">INDEX([91]K3!$A:$IV,MATCH([91]K1!A$5,[91]K3!$D$1:$D$65536,0),MATCH([91]K1!$F1,[91]K3!$A$6:$IV$6,0)+1)</definedName>
    <definedName name="K2__CVPARAMS__" hidden="1">"Any by Any!$B$17:$C$38;"</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-1</definedName>
    <definedName name="kalireservetable">[207]RM_BTL!$B$7:$N$102</definedName>
    <definedName name="Kathleen" localSheetId="0" hidden="1">{#N/A,#N/A,FALSE,"5 - Headcount Ratios";#N/A,#N/A,FALSE,"6 - Support Ratio Data";#N/A,#N/A,FALSE,"8 - A1 - Asia";#N/A,#N/A,FALSE,"10 - A1 - North America";#N/A,#N/A,FALSE,"11 - A2 - North Sea - Norway";#N/A,#N/A,FALSE,"12 - A2 - North Sea - UK";#N/A,#N/A,FALSE,"14 - A1 - South America"}</definedName>
    <definedName name="Kathleen" hidden="1">{#N/A,#N/A,FALSE,"5 - Headcount Ratios";#N/A,#N/A,FALSE,"6 - Support Ratio Data";#N/A,#N/A,FALSE,"8 - A1 - Asia";#N/A,#N/A,FALSE,"10 - A1 - North America";#N/A,#N/A,FALSE,"11 - A2 - North Sea - Norway";#N/A,#N/A,FALSE,"12 - A2 - North Sea - UK";#N/A,#N/A,FALSE,"14 - A1 - South America"}</definedName>
    <definedName name="kbid" localSheetId="0" hidden="1">{"PRICE",#N/A,FALSE,"PRICE VAR"}</definedName>
    <definedName name="kbid" hidden="1">{"PRICE",#N/A,FALSE,"PRICE VAR"}</definedName>
    <definedName name="kdibm" localSheetId="0" hidden="1">{"REPORT100",#N/A,FALSE,"100 &amp; 110"}</definedName>
    <definedName name="kdibm" hidden="1">{"REPORT100",#N/A,FALSE,"100 &amp; 110"}</definedName>
    <definedName name="kevin" localSheetId="0" hidden="1">{#N/A,#N/A,FALSE,"Assessment";#N/A,#N/A,FALSE,"Staffing";#N/A,#N/A,FALSE,"Hires";#N/A,#N/A,FALSE,"Assumptions"}</definedName>
    <definedName name="kevin" hidden="1">{#N/A,#N/A,FALSE,"Assessment";#N/A,#N/A,FALSE,"Staffing";#N/A,#N/A,FALSE,"Hires";#N/A,#N/A,FALSE,"Assumptions"}</definedName>
    <definedName name="key"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Analy_Header" hidden="1">#REF!</definedName>
    <definedName name="keybookltm" localSheetId="0" hidden="1">#REF!</definedName>
    <definedName name="keybookltm" hidden="1">#REF!</definedName>
    <definedName name="keybookty" localSheetId="0" hidden="1">#REF!</definedName>
    <definedName name="keybookty" hidden="1">#REF!</definedName>
    <definedName name="keycopr"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earnltm" hidden="1">#REF!</definedName>
    <definedName name="keyearnty" localSheetId="0" hidden="1">#REF!</definedName>
    <definedName name="keyearnty" hidden="1">#REF!</definedName>
    <definedName name="keyebitdaty" localSheetId="0" hidden="1">#REF!</definedName>
    <definedName name="keyebitdaty" hidden="1">#REF!</definedName>
    <definedName name="keyebitltm" localSheetId="0" hidden="1">#REF!</definedName>
    <definedName name="keyebitltm" hidden="1">#REF!</definedName>
    <definedName name="keyebitty" localSheetId="0" hidden="1">#REF!</definedName>
    <definedName name="keyebitty" hidden="1">#REF!</definedName>
    <definedName name="keyformrow" localSheetId="0" hidden="1">#REF!</definedName>
    <definedName name="keyformrow" hidden="1">#REF!</definedName>
    <definedName name="keyformrow2" localSheetId="0" hidden="1">#REF!</definedName>
    <definedName name="keyformrow2" hidden="1">#REF!</definedName>
    <definedName name="keypebitdaltm" localSheetId="0" hidden="1">#REF!</definedName>
    <definedName name="keypebitdaltm" hidden="1">#REF!</definedName>
    <definedName name="keypebitdaty" localSheetId="0" hidden="1">#REF!</definedName>
    <definedName name="keypebitdaty" hidden="1">#REF!</definedName>
    <definedName name="keyprefeqtyty" localSheetId="0" hidden="1">#REF!</definedName>
    <definedName name="keyprefeqtyty" hidden="1">#REF!</definedName>
    <definedName name="keyrevty" localSheetId="0" hidden="1">#REF!</definedName>
    <definedName name="keyrevty" hidden="1">#REF!</definedName>
    <definedName name="keyshareoutty" localSheetId="0" hidden="1">#REF!</definedName>
    <definedName name="keyshareoutty" hidden="1">#REF!</definedName>
    <definedName name="keysharepricety" localSheetId="0" hidden="1">#REF!</definedName>
    <definedName name="keysharepricety" hidden="1">#REF!</definedName>
    <definedName name="keytotdebtty" localSheetId="0" hidden="1">#REF!</definedName>
    <definedName name="keytotdebtty" hidden="1">#REF!</definedName>
    <definedName name="keytyrange" localSheetId="0" hidden="1">#REF!</definedName>
    <definedName name="keytyrange" hidden="1">#REF!</definedName>
    <definedName name="keytyrangeone" localSheetId="0" hidden="1">#REF!</definedName>
    <definedName name="keytyrangeone" hidden="1">#REF!</definedName>
    <definedName name="KGKHJ"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bmb" localSheetId="0" hidden="1">{"MFG COGS",#N/A,FALSE,"MFG COGS";"MFGCOGS ESTIMATES",#N/A,FALSE,"MFG COGS"}</definedName>
    <definedName name="kibmb" hidden="1">{"MFG COGS",#N/A,FALSE,"MFG COGS";"MFGCOGS ESTIMATES",#N/A,FALSE,"MFG COGS"}</definedName>
    <definedName name="kiby\" localSheetId="0" hidden="1">{"JOBCOGS",#N/A,FALSE,"JOB COGS";"JOBHIST",#N/A,FALSE,"JOB COGS"}</definedName>
    <definedName name="kiby\" hidden="1">{"JOBCOGS",#N/A,FALSE,"JOB COGS";"JOBHIST",#N/A,FALSE,"JOB COGS"}</definedName>
    <definedName name="kiloq" localSheetId="0" hidden="1">{"qchm_dcf",#N/A,FALSE,"QCHMDCF2";"qchm_terminal",#N/A,FALSE,"QCHMDCF2"}</definedName>
    <definedName name="kiloq" hidden="1">{"qchm_dcf",#N/A,FALSE,"QCHMDCF2";"qchm_terminal",#N/A,FALSE,"QCHMDCF2"}</definedName>
    <definedName name="kim"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b" localSheetId="0" hidden="1">{"EXCH HIST",#N/A,FALSE,"EXCHANGE VAR";"RATES",#N/A,FALSE,"EXCHANGE VAR"}</definedName>
    <definedName name="kimb" hidden="1">{"EXCH HIST",#N/A,FALSE,"EXCHANGE VAR";"RATES",#N/A,FALSE,"EXCHANGE VAR"}</definedName>
    <definedName name="kimbmb" localSheetId="0" hidden="1">{"MFGVAR",#N/A,FALSE,"MFG VAR"}</definedName>
    <definedName name="kimbmb" hidden="1">{"MFGVAR",#N/A,FALSE,"MFG VAR"}</definedName>
    <definedName name="Kinney">#REF!</definedName>
    <definedName name="kj" localSheetId="0" hidden="1">{#N/A,#N/A,FALSE,"Assessment";#N/A,#N/A,FALSE,"Staffing";#N/A,#N/A,FALSE,"Hires";#N/A,#N/A,FALSE,"Assumptions"}</definedName>
    <definedName name="kj" hidden="1">{#N/A,#N/A,FALSE,"Assessment";#N/A,#N/A,FALSE,"Staffing";#N/A,#N/A,FALSE,"Hires";#N/A,#N/A,FALSE,"Assumptions"}</definedName>
    <definedName name="kjj" localSheetId="2" hidden="1">binary</definedName>
    <definedName name="kjj" localSheetId="9" hidden="1">binary</definedName>
    <definedName name="kjj" localSheetId="0" hidden="1">binary</definedName>
    <definedName name="kjj" hidden="1">binary</definedName>
    <definedName name="kjl" localSheetId="0"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jlllll" localSheetId="0" hidden="1">{#N/A,#N/A,FALSE,"Assessment";#N/A,#N/A,FALSE,"Staffing";#N/A,#N/A,FALSE,"Hires";#N/A,#N/A,FALSE,"Assumptions"}</definedName>
    <definedName name="kjlllll" hidden="1">{#N/A,#N/A,FALSE,"Assessment";#N/A,#N/A,FALSE,"Staffing";#N/A,#N/A,FALSE,"Hires";#N/A,#N/A,FALSE,"Assumptions"}</definedName>
    <definedName name="kk" localSheetId="0" hidden="1">{#N/A,#N/A,FALSE,"Assessment";#N/A,#N/A,FALSE,"Staffing";#N/A,#N/A,FALSE,"Hires";#N/A,#N/A,FALSE,"Assumptions"}</definedName>
    <definedName name="kk" hidden="1">{#N/A,#N/A,FALSE,"Assessment";#N/A,#N/A,FALSE,"Staffing";#N/A,#N/A,FALSE,"Hires";#N/A,#N/A,FALSE,"Assumptions"}</definedName>
    <definedName name="kkd" localSheetId="0" hidden="1">{"Revenue",#N/A,FALSE,"Series";"Ecprofit",#N/A,FALSE,"Series"}</definedName>
    <definedName name="kkd" hidden="1">{"Revenue",#N/A,FALSE,"Series";"Ecprofit",#N/A,FALSE,"Series"}</definedName>
    <definedName name="KKK" localSheetId="0" hidden="1">{#N/A,#N/A,FALSE,"Assessment";#N/A,#N/A,FALSE,"Staffing";#N/A,#N/A,FALSE,"Hires";#N/A,#N/A,FALSE,"Assumptions"}</definedName>
    <definedName name="KKK" hidden="1">{#N/A,#N/A,FALSE,"Assessment";#N/A,#N/A,FALSE,"Staffing";#N/A,#N/A,FALSE,"Hires";#N/A,#N/A,FALSE,"Assumptions"}</definedName>
    <definedName name="kkkk" localSheetId="0" hidden="1">{#N/A,#N/A,FALSE,"Assessment";#N/A,#N/A,FALSE,"Staffing";#N/A,#N/A,FALSE,"Hires";#N/A,#N/A,FALSE,"Assumptions"}</definedName>
    <definedName name="kkkk" hidden="1">{#N/A,#N/A,FALSE,"Assessment";#N/A,#N/A,FALSE,"Staffing";#N/A,#N/A,FALSE,"Hires";#N/A,#N/A,FALSE,"Assumptions"}</definedName>
    <definedName name="kklhkl" localSheetId="0" hidden="1">{#N/A,#N/A,FALSE,"Valuation";#N/A,#N/A,FALSE,"Financial Statements";#N/A,#N/A,FALSE,"MLP Impact";#N/A,#N/A,FALSE,"Inputs";#N/A,#N/A,FALSE,"Contracts";#N/A,#N/A,FALSE,"Financing";#N/A,#N/A,FALSE,"Depreciation";#N/A,#N/A,FALSE,"Income Taxes";#N/A,#N/A,FALSE,"Revenues"}</definedName>
    <definedName name="kklhkl" hidden="1">{#N/A,#N/A,FALSE,"Valuation";#N/A,#N/A,FALSE,"Financial Statements";#N/A,#N/A,FALSE,"MLP Impact";#N/A,#N/A,FALSE,"Inputs";#N/A,#N/A,FALSE,"Contracts";#N/A,#N/A,FALSE,"Financing";#N/A,#N/A,FALSE,"Depreciation";#N/A,#N/A,FALSE,"Income Taxes";#N/A,#N/A,FALSE,"Revenues"}</definedName>
    <definedName name="kodak" localSheetId="0" hidden="1">{"REPORT100",#N/A,FALSE,"100 &amp; 110"}</definedName>
    <definedName name="kodak" hidden="1">{"REPORT100",#N/A,FALSE,"100 &amp; 110"}</definedName>
    <definedName name="kodakrjs" localSheetId="0" hidden="1">{"MFG COGS",#N/A,FALSE,"MFG COGS";"MFGCOGS ESTIMATES",#N/A,FALSE,"MFG COGS"}</definedName>
    <definedName name="kodakrjs" hidden="1">{"MFG COGS",#N/A,FALSE,"MFG COGS";"MFGCOGS ESTIMATES",#N/A,FALSE,"MFG COGS"}</definedName>
    <definedName name="koreaDates">#REF!</definedName>
    <definedName name="kyd.ChngCell.01." hidden="1">"x"</definedName>
    <definedName name="kyd.CounterLimitCell.01." hidden="1">"x"</definedName>
    <definedName name="kyd.Dim.01." hidden="1">"toad:Company"</definedName>
    <definedName name="kyd.ElementList.01." hidden="1">"x"</definedName>
    <definedName name="kyd.ElementType.01." hidden="1">3</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 localSheetId="0" hidden="1">{#N/A,#N/A,FALSE,"5 - Headcount Ratios";#N/A,#N/A,FALSE,"6 - Support Ratio Data";#N/A,#N/A,FALSE,"8 - A1 - Asia";#N/A,#N/A,FALSE,"10 - A1 - North America";#N/A,#N/A,FALSE,"11 - A2 - North Sea - Norway";#N/A,#N/A,FALSE,"12 - A2 - North Sea - UK";#N/A,#N/A,FALSE,"14 - A1 - South America"}</definedName>
    <definedName name="l" hidden="1">{#N/A,#N/A,FALSE,"5 - Headcount Ratios";#N/A,#N/A,FALSE,"6 - Support Ratio Data";#N/A,#N/A,FALSE,"8 - A1 - Asia";#N/A,#N/A,FALSE,"10 - A1 - North America";#N/A,#N/A,FALSE,"11 - A2 - North Sea - Norway";#N/A,#N/A,FALSE,"12 - A2 - North Sea - UK";#N/A,#N/A,FALSE,"14 - A1 - South America"}</definedName>
    <definedName name="L1_Tar_M1">[47]Assumptions!$E$41</definedName>
    <definedName name="L1_Tar_U" localSheetId="0">[47]Assumptions!#REF!</definedName>
    <definedName name="L1_Tar_U">[47]Assumptions!#REF!</definedName>
    <definedName name="L2_Tar_M1">[47]Assumptions!$E$42</definedName>
    <definedName name="L2_Tar_U" localSheetId="0">[47]Assumptions!#REF!</definedName>
    <definedName name="L2_Tar_U">[47]Assumptions!#REF!</definedName>
    <definedName name="LaborandBurden" localSheetId="0">#REF!</definedName>
    <definedName name="LaborandBurden">#REF!</definedName>
    <definedName name="LanceCoBS" localSheetId="2">'[122]Bal Sheet &amp; Cash Flow'!#REF!</definedName>
    <definedName name="LanceCoBS" localSheetId="0">'[122]Bal Sheet &amp; Cash Flow'!#REF!</definedName>
    <definedName name="LanceCoBS">'[122]Bal Sheet &amp; Cash Flow'!#REF!</definedName>
    <definedName name="Language">[208]Basic_information!$F$2</definedName>
    <definedName name="lastday" localSheetId="0">#REF!</definedName>
    <definedName name="lastday">#REF!</definedName>
    <definedName name="LaunchFormulaLookup">#N/A</definedName>
    <definedName name="Law_Account" localSheetId="0" hidden="1">#REF!</definedName>
    <definedName name="Law_Account" hidden="1">#REF!</definedName>
    <definedName name="Law_Account_Subaccount" localSheetId="0" hidden="1">#REF!</definedName>
    <definedName name="Law_Account_Subaccount" hidden="1">#REF!</definedName>
    <definedName name="Law_Accounting_Unit" localSheetId="0" hidden="1">#REF!</definedName>
    <definedName name="Law_Accounting_Unit" hidden="1">#REF!</definedName>
    <definedName name="Law_Company" localSheetId="0" hidden="1">#REF!</definedName>
    <definedName name="Law_Company" hidden="1">#REF!</definedName>
    <definedName name="le">'[1]Summary - LE 200601'!$B$6:$L$13</definedName>
    <definedName name="lease" localSheetId="0">#REF!</definedName>
    <definedName name="lease">#REF!</definedName>
    <definedName name="LED___Technology_Equipment___Processing" localSheetId="4">#REF!</definedName>
    <definedName name="LegalEntityBud" localSheetId="0">#REF!</definedName>
    <definedName name="LegalEntityBud">#REF!</definedName>
    <definedName name="Lewisfaf" localSheetId="0">#REF!</definedName>
    <definedName name="Lewisfaf">#REF!</definedName>
    <definedName name="lhjhjhjhj" localSheetId="0" hidden="1">{#N/A,#N/A,TRUE,"Depreciation Summary";#N/A,#N/A,TRUE,"18, 21 &amp; 22 Depreciation";#N/A,#N/A,TRUE,"11 &amp; 12 Depreciation"}</definedName>
    <definedName name="lhjhjhjhj" hidden="1">{#N/A,#N/A,TRUE,"Depreciation Summary";#N/A,#N/A,TRUE,"18, 21 &amp; 22 Depreciation";#N/A,#N/A,TRUE,"11 &amp; 12 Depreciation"}</definedName>
    <definedName name="LIAB" localSheetId="2">#REF!</definedName>
    <definedName name="LIAB" localSheetId="0">#REF!</definedName>
    <definedName name="LIAB">#REF!</definedName>
    <definedName name="Library" hidden="1">"a1"</definedName>
    <definedName name="limcount" hidden="1">1</definedName>
    <definedName name="Limon_API">[47]Assumptions!$E$100</definedName>
    <definedName name="LineNbr" localSheetId="4">'[184]Techdata Samsung LCD Pricing'!#REF!</definedName>
    <definedName name="LineNbr" localSheetId="0">'[185]Techdata Samsung LCD Pricing'!#REF!</definedName>
    <definedName name="LineNbr">'[185]Techdata Samsung LCD Pricing'!#REF!</definedName>
    <definedName name="Linktorollup" localSheetId="0">OFFSET(#REF!,0,0,COUNTA(#REF!),2)</definedName>
    <definedName name="Linktorollup">OFFSET(#REF!,0,0,COUNTA(#REF!),2)</definedName>
    <definedName name="ListOffset">1</definedName>
    <definedName name="ListsPrepared" localSheetId="0">#REF!</definedName>
    <definedName name="ListsPrepared">#REF!</definedName>
    <definedName name="lkj" localSheetId="0" hidden="1">#REF!</definedName>
    <definedName name="lkj" hidden="1">#REF!</definedName>
    <definedName name="lkjasdf">#N/A</definedName>
    <definedName name="ll" localSheetId="0" hidden="1">{"EPS and CF",#N/A,FALSE;"Ops and Stats",#N/A,FALSE}</definedName>
    <definedName name="ll" hidden="1">{"EPS and CF",#N/A,FALSE;"Ops and Stats",#N/A,FALSE}</definedName>
    <definedName name="lll" localSheetId="0" hidden="1">{#N/A,#N/A,FALSE,"Statement of Ops";#N/A,#N/A,FALSE,"Trend Ops"}</definedName>
    <definedName name="lll" hidden="1">{#N/A,#N/A,FALSE,"Statement of Ops";#N/A,#N/A,FALSE,"Trend Ops"}</definedName>
    <definedName name="llll" localSheetId="0" hidden="1">{#N/A,#N/A,FALSE,"Statement of Ops";#N/A,#N/A,FALSE,"Trend Ops"}</definedName>
    <definedName name="llll" hidden="1">{#N/A,#N/A,FALSE,"Statement of Ops";#N/A,#N/A,FALSE,"Trend Ops"}</definedName>
    <definedName name="lllll" localSheetId="0" hidden="1">{#N/A,#N/A,FALSE,"Statement of Ops";#N/A,#N/A,FALSE,"Trend Ops"}</definedName>
    <definedName name="lllll" hidden="1">{#N/A,#N/A,FALSE,"Statement of Ops";#N/A,#N/A,FALSE,"Trend Ops"}</definedName>
    <definedName name="lo" localSheetId="0" hidden="1">{#N/A,#N/A,FALSE,"Assumptions";#N/A,#N/A,FALSE,"Volumes";#N/A,#N/A,FALSE,"Pricing";#N/A,#N/A,FALSE,"Variable Cost";#N/A,#N/A,FALSE,"Investment";#N/A,#N/A,FALSE,"Profitability";#N/A,#N/A,FALSE,"Business Comparison"}</definedName>
    <definedName name="lo" hidden="1">{#N/A,#N/A,FALSE,"Assumptions";#N/A,#N/A,FALSE,"Volumes";#N/A,#N/A,FALSE,"Pricing";#N/A,#N/A,FALSE,"Variable Cost";#N/A,#N/A,FALSE,"Investment";#N/A,#N/A,FALSE,"Profitability";#N/A,#N/A,FALSE,"Business Comparison"}</definedName>
    <definedName name="lo_1" localSheetId="0" hidden="1">{#N/A,#N/A,FALSE,"Assumptions";#N/A,#N/A,FALSE,"Volumes";#N/A,#N/A,FALSE,"Pricing";#N/A,#N/A,FALSE,"Variable Cost";#N/A,#N/A,FALSE,"Investment";#N/A,#N/A,FALSE,"Profitability";#N/A,#N/A,FALSE,"Business Comparison"}</definedName>
    <definedName name="lo_1" hidden="1">{#N/A,#N/A,FALSE,"Assumptions";#N/A,#N/A,FALSE,"Volumes";#N/A,#N/A,FALSE,"Pricing";#N/A,#N/A,FALSE,"Variable Cost";#N/A,#N/A,FALSE,"Investment";#N/A,#N/A,FALSE,"Profitability";#N/A,#N/A,FALSE,"Business Comparison"}</definedName>
    <definedName name="lo_2" localSheetId="0" hidden="1">{#N/A,#N/A,FALSE,"Assumptions";#N/A,#N/A,FALSE,"Volumes";#N/A,#N/A,FALSE,"Pricing";#N/A,#N/A,FALSE,"Variable Cost";#N/A,#N/A,FALSE,"Investment";#N/A,#N/A,FALSE,"Profitability";#N/A,#N/A,FALSE,"Business Comparison"}</definedName>
    <definedName name="lo_2" hidden="1">{#N/A,#N/A,FALSE,"Assumptions";#N/A,#N/A,FALSE,"Volumes";#N/A,#N/A,FALSE,"Pricing";#N/A,#N/A,FALSE,"Variable Cost";#N/A,#N/A,FALSE,"Investment";#N/A,#N/A,FALSE,"Profitability";#N/A,#N/A,FALSE,"Business Comparison"}</definedName>
    <definedName name="Loan_Ba_1">[47]Assumptions!$D$58</definedName>
    <definedName name="Loan_Bal_2">[47]Assumptions!$D$60</definedName>
    <definedName name="Loan1_Int">[47]Assumptions!$D$59</definedName>
    <definedName name="Loan2_Int">[47]Assumptions!$D$61</definedName>
    <definedName name="LOC" localSheetId="0">#REF!</definedName>
    <definedName name="LOC">#REF!</definedName>
    <definedName name="LOCATIONCODE">[135]References!$N$2:$N$11</definedName>
    <definedName name="lock">5.94573</definedName>
    <definedName name="locking">5.94573</definedName>
    <definedName name="lockingrate">5.94573</definedName>
    <definedName name="LockSend">#REF!</definedName>
    <definedName name="loni"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ni"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ok1Area" hidden="1">#REF!</definedName>
    <definedName name="Look2Area" localSheetId="0" hidden="1">#REF!</definedName>
    <definedName name="Look2Area" hidden="1">#REF!</definedName>
    <definedName name="Look3Area" localSheetId="0" hidden="1">#REF!</definedName>
    <definedName name="Look3Area" hidden="1">#REF!</definedName>
    <definedName name="Look4Area" localSheetId="0" hidden="1">#REF!</definedName>
    <definedName name="Look4Area" hidden="1">#REF!</definedName>
    <definedName name="Look5Area" localSheetId="0" hidden="1">#REF!</definedName>
    <definedName name="Look5Area" hidden="1">#REF!</definedName>
    <definedName name="lookup" localSheetId="0">#REF!</definedName>
    <definedName name="lookup">#REF!</definedName>
    <definedName name="Lookup_Time2">[209]Lookup!$D$2:$E$14</definedName>
    <definedName name="lotonly">'[210]lot only'!$B$6:$N$1639</definedName>
    <definedName name="LOW" localSheetId="0">#REF!</definedName>
    <definedName name="LOW">#REF!</definedName>
    <definedName name="lpi" localSheetId="0" hidden="1">{#N/A,#N/A,FALSE,"Assumptions";#N/A,#N/A,FALSE,"Volumes";#N/A,#N/A,FALSE,"Pricing";#N/A,#N/A,FALSE,"Variable Cost";#N/A,#N/A,FALSE,"Investment";#N/A,#N/A,FALSE,"Profitability";#N/A,#N/A,FALSE,"Business Comparison"}</definedName>
    <definedName name="lpi" hidden="1">{#N/A,#N/A,FALSE,"Assumptions";#N/A,#N/A,FALSE,"Volumes";#N/A,#N/A,FALSE,"Pricing";#N/A,#N/A,FALSE,"Variable Cost";#N/A,#N/A,FALSE,"Investment";#N/A,#N/A,FALSE,"Profitability";#N/A,#N/A,FALSE,"Business Comparison"}</definedName>
    <definedName name="lpi_1" localSheetId="0" hidden="1">{#N/A,#N/A,FALSE,"Assumptions";#N/A,#N/A,FALSE,"Volumes";#N/A,#N/A,FALSE,"Pricing";#N/A,#N/A,FALSE,"Variable Cost";#N/A,#N/A,FALSE,"Investment";#N/A,#N/A,FALSE,"Profitability";#N/A,#N/A,FALSE,"Business Comparison"}</definedName>
    <definedName name="lpi_1" hidden="1">{#N/A,#N/A,FALSE,"Assumptions";#N/A,#N/A,FALSE,"Volumes";#N/A,#N/A,FALSE,"Pricing";#N/A,#N/A,FALSE,"Variable Cost";#N/A,#N/A,FALSE,"Investment";#N/A,#N/A,FALSE,"Profitability";#N/A,#N/A,FALSE,"Business Comparison"}</definedName>
    <definedName name="lpi_2" localSheetId="0" hidden="1">{#N/A,#N/A,FALSE,"Assumptions";#N/A,#N/A,FALSE,"Volumes";#N/A,#N/A,FALSE,"Pricing";#N/A,#N/A,FALSE,"Variable Cost";#N/A,#N/A,FALSE,"Investment";#N/A,#N/A,FALSE,"Profitability";#N/A,#N/A,FALSE,"Business Comparison"}</definedName>
    <definedName name="lpi_2" hidden="1">{#N/A,#N/A,FALSE,"Assumptions";#N/A,#N/A,FALSE,"Volumes";#N/A,#N/A,FALSE,"Pricing";#N/A,#N/A,FALSE,"Variable Cost";#N/A,#N/A,FALSE,"Investment";#N/A,#N/A,FALSE,"Profitability";#N/A,#N/A,FALSE,"Business Comparison"}</definedName>
    <definedName name="lstEntity">#REF!</definedName>
    <definedName name="lstEntityName" localSheetId="0">#REF!</definedName>
    <definedName name="lstEntityName">#REF!</definedName>
    <definedName name="lstEntityRollUp" localSheetId="0">#REF!</definedName>
    <definedName name="lstEntityRollUp">#REF!</definedName>
    <definedName name="lstEntityRollUpName" localSheetId="0">#REF!</definedName>
    <definedName name="lstEntityRollUpName">#REF!</definedName>
    <definedName name="lstPeriod" localSheetId="0">#REF!</definedName>
    <definedName name="lstPeriod">#REF!</definedName>
    <definedName name="lstYears" localSheetId="0">#REF!</definedName>
    <definedName name="lstYears">#REF!</definedName>
    <definedName name="ltmebit" localSheetId="0">#REF!</definedName>
    <definedName name="ltmebit">#REF!</definedName>
    <definedName name="ltmebitda" localSheetId="0">#REF!</definedName>
    <definedName name="ltmebitda">#REF!</definedName>
    <definedName name="ltmeps" localSheetId="0">#REF!</definedName>
    <definedName name="ltmeps">#REF!</definedName>
    <definedName name="ltmfcf" localSheetId="0">#REF!</definedName>
    <definedName name="ltmfcf">#REF!</definedName>
    <definedName name="ltmgrossprofit" localSheetId="0">#REF!</definedName>
    <definedName name="ltmgrossprofit">#REF!</definedName>
    <definedName name="LTMNETINCOME" localSheetId="0">#REF!</definedName>
    <definedName name="LTMNETINCOME">#REF!</definedName>
    <definedName name="ltmnonasset4" localSheetId="0" hidden="1">#REF!</definedName>
    <definedName name="ltmnonasset4" hidden="1">#REF!</definedName>
    <definedName name="ltmnonliab4" localSheetId="0" hidden="1">#REF!</definedName>
    <definedName name="ltmnonliab4" hidden="1">#REF!</definedName>
    <definedName name="ltmpe" localSheetId="0">#REF!</definedName>
    <definedName name="ltmpe">#REF!</definedName>
    <definedName name="ltmrevenues" localSheetId="0">#REF!</definedName>
    <definedName name="ltmrevenues">#REF!</definedName>
    <definedName name="LTMSGA" localSheetId="0">#REF!</definedName>
    <definedName name="LTMSGA">#REF!</definedName>
    <definedName name="LTR" localSheetId="0">#REF!</definedName>
    <definedName name="LTR">#REF!</definedName>
    <definedName name="LTT" localSheetId="0" hidden="1">{"TTL W_HIST_COMMENTS",#N/A,FALSE,"DETAIL"}</definedName>
    <definedName name="LTT" hidden="1">{"TTL W_HIST_COMMENTS",#N/A,FALSE,"DETAIL"}</definedName>
    <definedName name="lu_inds_ind">[211]lookups!$I$6:$I$38</definedName>
    <definedName name="lu_lti_not_other">[212]lookups!$AC$6:$AC$10</definedName>
    <definedName name="lu_reason">[212]lookups!$X$6:$X$9</definedName>
    <definedName name="LULabelsTY">[213]Data!$B$2:$D$14</definedName>
    <definedName name="Lutable">'[214]Query Download'!$D$10:$AE$632</definedName>
    <definedName name="Lws_FormVersion_6.1" localSheetId="0" hidden="1">#REF!</definedName>
    <definedName name="Lws_FormVersion_6.1" hidden="1">#REF!</definedName>
    <definedName name="Lws_SSType_Columns" localSheetId="0" hidden="1">#REF!</definedName>
    <definedName name="Lws_SSType_Columns" hidden="1">#REF!</definedName>
    <definedName name="lynp" localSheetId="0">[130]PL!#REF!</definedName>
    <definedName name="lynp">[130]PL!#REF!</definedName>
    <definedName name="m" localSheetId="0">#REF!</definedName>
    <definedName name="m">#REF!</definedName>
    <definedName name="m_etod_ER" localSheetId="0">[130]M!#REF!</definedName>
    <definedName name="m_etod_ER">[130]M!#REF!</definedName>
    <definedName name="m_feno">[130]M!#REF!</definedName>
    <definedName name="m_flur">[130]M!#REF!</definedName>
    <definedName name="m_meth_sr">[130]M!#REF!</definedName>
    <definedName name="m_pheno">[130]M!#REF!</definedName>
    <definedName name="M_PlaceofPath" hidden="1">"G:\blabla"</definedName>
    <definedName name="m_praz">[130]M!#REF!</definedName>
    <definedName name="m_prop_hctz">[130]M!#REF!</definedName>
    <definedName name="m_ticl">[130]M!#REF!</definedName>
    <definedName name="m_tolm3">[130]M!#REF!</definedName>
    <definedName name="M1Detail" localSheetId="0" hidden="1">OFFSET(M1DetailBegin,0,0,COUNTA([91]General!$BQ$2:$BQ$14),1)</definedName>
    <definedName name="M1Detail" hidden="1">OFFSET(M1DetailBegin,0,0,COUNTA([91]General!$BQ$2:$BQ$14),1)</definedName>
    <definedName name="M1DetailBegin" hidden="1">[91]General!$BQ$2</definedName>
    <definedName name="M1List" localSheetId="0" hidden="1">OFFSET(M1ListBegin,0,0,COUNTA([91]General!$BP$2:$BP$14),1)</definedName>
    <definedName name="M1List" hidden="1">OFFSET(M1ListBegin,0,0,COUNTA([91]General!$BP$2:$BP$14),1)</definedName>
    <definedName name="M1ListBegin" hidden="1">[91]General!$BP$2</definedName>
    <definedName name="M1SelectionBegin" hidden="1">[91]General!$BT$2</definedName>
    <definedName name="M1SelectionMap" localSheetId="0" hidden="1">OFFSET(M1SelectionBegin,0,0,COUNTA([91]General!$BT$1:$BT$65536)-1,-1)</definedName>
    <definedName name="M1SelectionMap" hidden="1">OFFSET(M1SelectionBegin,0,0,COUNTA([91]General!$BT$1:$BT$65536)-1,-1)</definedName>
    <definedName name="M1SelectionRestore" localSheetId="0" hidden="1">OFFSET(M1SelectionRestoreBegin,0,0,COUNTA([91]General!$BX$1:$BX$65536)-1,-1)</definedName>
    <definedName name="M1SelectionRestore" hidden="1">OFFSET(M1SelectionRestoreBegin,0,0,COUNTA([91]General!$BX$1:$BX$65536)-1,-1)</definedName>
    <definedName name="M1SelectionRestoreBegin" hidden="1">[91]General!$BX$2</definedName>
    <definedName name="MAIN" localSheetId="0">#REF!</definedName>
    <definedName name="MAIN">#REF!</definedName>
    <definedName name="maint" localSheetId="0">#REF!</definedName>
    <definedName name="maint">#REF!</definedName>
    <definedName name="maint1" localSheetId="0">#REF!</definedName>
    <definedName name="maint1">#REF!</definedName>
    <definedName name="maintaop">'[143]Maint AOP'!$B$7:$AA$161</definedName>
    <definedName name="maintcop" localSheetId="0">#REF!</definedName>
    <definedName name="maintcop">#REF!</definedName>
    <definedName name="MakeDate">35653.7651731481</definedName>
    <definedName name="Manager">#REF!</definedName>
    <definedName name="ManagerLookup" localSheetId="0">#REF!</definedName>
    <definedName name="ManagerLookup">#REF!</definedName>
    <definedName name="MANUFACTURER" localSheetId="8">'[141]Data Lists'!$B$3:$B$5</definedName>
    <definedName name="MANUFACTURER" localSheetId="6">'[141]Data Lists'!$B$3:$B$5</definedName>
    <definedName name="MANUFACTURER" localSheetId="7">'[141]Data Lists'!$B$3:$B$5</definedName>
    <definedName name="MANUFACTURER">'[142]Data Lists'!$B$3:$B$5</definedName>
    <definedName name="Map" localSheetId="0" hidden="1">OFFSET(MapBegin,0,0,COUNTA([91]General!$AO$1:$AO$65536)-1,-1)</definedName>
    <definedName name="Map" hidden="1">OFFSET(MapBegin,0,0,COUNTA([91]General!$AO$1:$AO$65536)-1,-1)</definedName>
    <definedName name="MapBegin" hidden="1">[91]General!$AO$2</definedName>
    <definedName name="MapErase" localSheetId="0" hidden="1">OFFSET(MapBegin,MapMinus,0,COUNTA([91]General!$AO$1:$AO$65536)-MapMinus-1,1)</definedName>
    <definedName name="MapErase" hidden="1">OFFSET(MapBegin,MapMinus,0,COUNTA([91]General!$AO$1:$AO$65536)-MapMinus-1,1)</definedName>
    <definedName name="MapMinus" hidden="1">[91]General!$AP$1</definedName>
    <definedName name="Mar">[120]Sheet3!$D$97</definedName>
    <definedName name="marcapty" localSheetId="0" hidden="1">#REF!</definedName>
    <definedName name="marcapty" hidden="1">#REF!</definedName>
    <definedName name="march">[215]Average!$J$97</definedName>
    <definedName name="marearntwo" localSheetId="0" hidden="1">#REF!</definedName>
    <definedName name="marearntwo" hidden="1">#REF!</definedName>
    <definedName name="marebitdaty" localSheetId="0" hidden="1">#REF!</definedName>
    <definedName name="marebitdaty" hidden="1">#REF!</definedName>
    <definedName name="marebitty" localSheetId="0" hidden="1">#REF!</definedName>
    <definedName name="marebitty" hidden="1">#REF!</definedName>
    <definedName name="marformrow2" localSheetId="0" hidden="1">#REF!</definedName>
    <definedName name="marformrow2" hidden="1">#REF!</definedName>
    <definedName name="MARGIN" localSheetId="2">#REF!</definedName>
    <definedName name="Margin" localSheetId="4">#REF!</definedName>
    <definedName name="Margin" localSheetId="3">#REF!</definedName>
    <definedName name="Margin" localSheetId="9">#REF!</definedName>
    <definedName name="Margin" localSheetId="0">#REF!</definedName>
    <definedName name="Margin" localSheetId="8">#REF!</definedName>
    <definedName name="Margin" localSheetId="6">#REF!</definedName>
    <definedName name="Margin" localSheetId="7">#REF!</definedName>
    <definedName name="Margin">#REF!</definedName>
    <definedName name="margrossty" localSheetId="0" hidden="1">#REF!</definedName>
    <definedName name="margrossty" hidden="1">#REF!</definedName>
    <definedName name="marketcap" localSheetId="0">#REF!</definedName>
    <definedName name="marketcap">#REF!</definedName>
    <definedName name="Markets" localSheetId="0" hidden="1">{"Returns1",#N/A,FALSE,"Trans";"Returns2",#N/A,FALSE,"Trans";"Returns3",#N/A,FALSE,"Trans";"Returns4",#N/A,FALSE,"Trans";"Returns5",#N/A,FALSE,"Trans"}</definedName>
    <definedName name="Markets" hidden="1">{"Returns1",#N/A,FALSE,"Trans";"Returns2",#N/A,FALSE,"Trans";"Returns3",#N/A,FALSE,"Trans";"Returns4",#N/A,FALSE,"Trans";"Returns5",#N/A,FALSE,"Trans"}</definedName>
    <definedName name="Markets1" localSheetId="0" hidden="1">{"Returns1",#N/A,FALSE,"Trans";"Returns2",#N/A,FALSE,"Trans";"Returns3",#N/A,FALSE,"Trans";"Returns4",#N/A,FALSE,"Trans";"Returns5",#N/A,FALSE,"Trans"}</definedName>
    <definedName name="Markets1" hidden="1">{"Returns1",#N/A,FALSE,"Trans";"Returns2",#N/A,FALSE,"Trans";"Returns3",#N/A,FALSE,"Trans";"Returns4",#N/A,FALSE,"Trans";"Returns5",#N/A,FALSE,"Trans"}</definedName>
    <definedName name="Marketsv" localSheetId="0" hidden="1">{"Returns1",#N/A,FALSE,"Trans";"Returns2",#N/A,FALSE,"Trans";"Returns3",#N/A,FALSE,"Trans";"Returns4",#N/A,FALSE,"Trans";"Returns5",#N/A,FALSE,"Trans"}</definedName>
    <definedName name="Marketsv" hidden="1">{"Returns1",#N/A,FALSE,"Trans";"Returns2",#N/A,FALSE,"Trans";"Returns3",#N/A,FALSE,"Trans";"Returns4",#N/A,FALSE,"Trans";"Returns5",#N/A,FALSE,"Trans"}</definedName>
    <definedName name="MARKUP" localSheetId="3">[95]Proposal!#REF!</definedName>
    <definedName name="MARKUP" localSheetId="9">[95]Proposal!#REF!</definedName>
    <definedName name="MARKUP">[95]Proposal!#REF!</definedName>
    <definedName name="marnwcty" localSheetId="0" hidden="1">#REF!</definedName>
    <definedName name="marnwcty" hidden="1">#REF!</definedName>
    <definedName name="marrevtwo" localSheetId="0" hidden="1">#REF!</definedName>
    <definedName name="marrevtwo" hidden="1">#REF!</definedName>
    <definedName name="martyrange" localSheetId="0" hidden="1">#REF!</definedName>
    <definedName name="martyrange" hidden="1">#REF!</definedName>
    <definedName name="martyrangeone" localSheetId="0" hidden="1">#REF!</definedName>
    <definedName name="martyrangeone" hidden="1">#REF!</definedName>
    <definedName name="mary" localSheetId="0" hidden="1">{"targetdcf",#N/A,FALSE,"Merger consequences";"TARGETASSU",#N/A,FALSE,"Merger consequences";"TERMINAL VALUE",#N/A,FALSE,"Merger consequences"}</definedName>
    <definedName name="mary" hidden="1">{"targetdcf",#N/A,FALSE,"Merger consequences";"TARGETASSU",#N/A,FALSE,"Merger consequences";"TERMINAL VALUE",#N/A,FALSE,"Merger consequences"}</definedName>
    <definedName name="MASTER_MODEL_LIST" localSheetId="8">'[141]Data Lists'!$F$20:$F$180</definedName>
    <definedName name="MASTER_MODEL_LIST" localSheetId="6">'[141]Data Lists'!$F$20:$F$180</definedName>
    <definedName name="MASTER_MODEL_LIST" localSheetId="7">'[141]Data Lists'!$F$20:$F$180</definedName>
    <definedName name="MASTER_MODEL_LIST">'[142]Data Lists'!$F$20:$F$180</definedName>
    <definedName name="matrix"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x_CF_Amount">[47]Assumptions!$D$9</definedName>
    <definedName name="MaxRowsToUse" localSheetId="0">IF(SettingsMaxRowsToUseSelection = "Manual",SettingsMaxRowsToUse,IF(SettingsMaxRowsToUseSelection = "Rows",COUNTA('[216]Development Requests'!$A:$A)+1-ROW(Row_Data_Top),COUNTA('[216]Development Requests'!$C:$C)-1))</definedName>
    <definedName name="MaxRowsToUse">IF(SettingsMaxRowsToUseSelection = "Manual",SettingsMaxRowsToUse,IF(SettingsMaxRowsToUseSelection = "Rows",COUNTA('[216]Development Requests'!$A:$A)+1-ROW(Row_Data_Top),COUNTA('[216]Development Requests'!$C:$C)-1))</definedName>
    <definedName name="May">[120]Sheet3!$F$97</definedName>
    <definedName name="MCARLO" localSheetId="0">#REF!</definedName>
    <definedName name="MCARLO">#REF!</definedName>
    <definedName name="ME" localSheetId="0">[136]Average!#REF!</definedName>
    <definedName name="ME">[136]Average!#REF!</definedName>
    <definedName name="Measures" localSheetId="0">#REF!</definedName>
    <definedName name="Measures">#REF!</definedName>
    <definedName name="median" localSheetId="0">#REF!</definedName>
    <definedName name="median">#REF!</definedName>
    <definedName name="Medical_Comps_1" hidden="1">#N/A</definedName>
    <definedName name="medmult" localSheetId="0" hidden="1">#REF!</definedName>
    <definedName name="medmult" hidden="1">#REF!</definedName>
    <definedName name="Memo" localSheetId="0"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uTable" hidden="1">OFFSET([91]General!$L$3,0,0,COUNTA([91]General!$L$3:$L$109),12)</definedName>
    <definedName name="merger_output" localSheetId="0">#REF!</definedName>
    <definedName name="merger_output">#REF!</definedName>
    <definedName name="Mergervalue" localSheetId="2" hidden="1">{#N/A,#N/A,FALSE,"FY97";#N/A,#N/A,FALSE,"FY98";#N/A,#N/A,FALSE,"FY99";#N/A,#N/A,FALSE,"FY00";#N/A,#N/A,FALSE,"FY01"}</definedName>
    <definedName name="Mergervalue" localSheetId="0" hidden="1">{#N/A,#N/A,FALSE,"FY97";#N/A,#N/A,FALSE,"FY98";#N/A,#N/A,FALSE,"FY99";#N/A,#N/A,FALSE,"FY00";#N/A,#N/A,FALSE,"FY01"}</definedName>
    <definedName name="Mergervalue" hidden="1">{#N/A,#N/A,FALSE,"FY97";#N/A,#N/A,FALSE,"FY98";#N/A,#N/A,FALSE,"FY99";#N/A,#N/A,FALSE,"FY00";#N/A,#N/A,FALSE,"FY01"}</definedName>
    <definedName name="Mergervalue_1" localSheetId="0" hidden="1">{#N/A,#N/A,FALSE,"FY97";#N/A,#N/A,FALSE,"FY98";#N/A,#N/A,FALSE,"FY99";#N/A,#N/A,FALSE,"FY00";#N/A,#N/A,FALSE,"FY01"}</definedName>
    <definedName name="Mergervalue_1" hidden="1">{#N/A,#N/A,FALSE,"FY97";#N/A,#N/A,FALSE,"FY98";#N/A,#N/A,FALSE,"FY99";#N/A,#N/A,FALSE,"FY00";#N/A,#N/A,FALSE,"FY01"}</definedName>
    <definedName name="Mergervalue_1_1" localSheetId="0" hidden="1">{#N/A,#N/A,FALSE,"FY97";#N/A,#N/A,FALSE,"FY98";#N/A,#N/A,FALSE,"FY99";#N/A,#N/A,FALSE,"FY00";#N/A,#N/A,FALSE,"FY01"}</definedName>
    <definedName name="Mergervalue_1_1" hidden="1">{#N/A,#N/A,FALSE,"FY97";#N/A,#N/A,FALSE,"FY98";#N/A,#N/A,FALSE,"FY99";#N/A,#N/A,FALSE,"FY00";#N/A,#N/A,FALSE,"FY01"}</definedName>
    <definedName name="Mergervalue_1_2" localSheetId="0" hidden="1">{#N/A,#N/A,FALSE,"FY97";#N/A,#N/A,FALSE,"FY98";#N/A,#N/A,FALSE,"FY99";#N/A,#N/A,FALSE,"FY00";#N/A,#N/A,FALSE,"FY01"}</definedName>
    <definedName name="Mergervalue_1_2" hidden="1">{#N/A,#N/A,FALSE,"FY97";#N/A,#N/A,FALSE,"FY98";#N/A,#N/A,FALSE,"FY99";#N/A,#N/A,FALSE,"FY00";#N/A,#N/A,FALSE,"FY01"}</definedName>
    <definedName name="Mergervalue_1_3" localSheetId="0" hidden="1">{#N/A,#N/A,FALSE,"FY97";#N/A,#N/A,FALSE,"FY98";#N/A,#N/A,FALSE,"FY99";#N/A,#N/A,FALSE,"FY00";#N/A,#N/A,FALSE,"FY01"}</definedName>
    <definedName name="Mergervalue_1_3" hidden="1">{#N/A,#N/A,FALSE,"FY97";#N/A,#N/A,FALSE,"FY98";#N/A,#N/A,FALSE,"FY99";#N/A,#N/A,FALSE,"FY00";#N/A,#N/A,FALSE,"FY01"}</definedName>
    <definedName name="Mergervalue_1_4" localSheetId="0" hidden="1">{#N/A,#N/A,FALSE,"FY97";#N/A,#N/A,FALSE,"FY98";#N/A,#N/A,FALSE,"FY99";#N/A,#N/A,FALSE,"FY00";#N/A,#N/A,FALSE,"FY01"}</definedName>
    <definedName name="Mergervalue_1_4" hidden="1">{#N/A,#N/A,FALSE,"FY97";#N/A,#N/A,FALSE,"FY98";#N/A,#N/A,FALSE,"FY99";#N/A,#N/A,FALSE,"FY00";#N/A,#N/A,FALSE,"FY01"}</definedName>
    <definedName name="Mergervalue_1_5" localSheetId="0" hidden="1">{#N/A,#N/A,FALSE,"FY97";#N/A,#N/A,FALSE,"FY98";#N/A,#N/A,FALSE,"FY99";#N/A,#N/A,FALSE,"FY00";#N/A,#N/A,FALSE,"FY01"}</definedName>
    <definedName name="Mergervalue_1_5" hidden="1">{#N/A,#N/A,FALSE,"FY97";#N/A,#N/A,FALSE,"FY98";#N/A,#N/A,FALSE,"FY99";#N/A,#N/A,FALSE,"FY00";#N/A,#N/A,FALSE,"FY01"}</definedName>
    <definedName name="Mergervalue_2" localSheetId="0" hidden="1">{#N/A,#N/A,FALSE,"FY97";#N/A,#N/A,FALSE,"FY98";#N/A,#N/A,FALSE,"FY99";#N/A,#N/A,FALSE,"FY00";#N/A,#N/A,FALSE,"FY01"}</definedName>
    <definedName name="Mergervalue_2" hidden="1">{#N/A,#N/A,FALSE,"FY97";#N/A,#N/A,FALSE,"FY98";#N/A,#N/A,FALSE,"FY99";#N/A,#N/A,FALSE,"FY00";#N/A,#N/A,FALSE,"FY01"}</definedName>
    <definedName name="Mergervalue_2_1" localSheetId="0" hidden="1">{#N/A,#N/A,FALSE,"FY97";#N/A,#N/A,FALSE,"FY98";#N/A,#N/A,FALSE,"FY99";#N/A,#N/A,FALSE,"FY00";#N/A,#N/A,FALSE,"FY01"}</definedName>
    <definedName name="Mergervalue_2_1" hidden="1">{#N/A,#N/A,FALSE,"FY97";#N/A,#N/A,FALSE,"FY98";#N/A,#N/A,FALSE,"FY99";#N/A,#N/A,FALSE,"FY00";#N/A,#N/A,FALSE,"FY01"}</definedName>
    <definedName name="Mergervalue_2_2" localSheetId="0" hidden="1">{#N/A,#N/A,FALSE,"FY97";#N/A,#N/A,FALSE,"FY98";#N/A,#N/A,FALSE,"FY99";#N/A,#N/A,FALSE,"FY00";#N/A,#N/A,FALSE,"FY01"}</definedName>
    <definedName name="Mergervalue_2_2" hidden="1">{#N/A,#N/A,FALSE,"FY97";#N/A,#N/A,FALSE,"FY98";#N/A,#N/A,FALSE,"FY99";#N/A,#N/A,FALSE,"FY00";#N/A,#N/A,FALSE,"FY01"}</definedName>
    <definedName name="Mergervalue_2_3" localSheetId="0" hidden="1">{#N/A,#N/A,FALSE,"FY97";#N/A,#N/A,FALSE,"FY98";#N/A,#N/A,FALSE,"FY99";#N/A,#N/A,FALSE,"FY00";#N/A,#N/A,FALSE,"FY01"}</definedName>
    <definedName name="Mergervalue_2_3" hidden="1">{#N/A,#N/A,FALSE,"FY97";#N/A,#N/A,FALSE,"FY98";#N/A,#N/A,FALSE,"FY99";#N/A,#N/A,FALSE,"FY00";#N/A,#N/A,FALSE,"FY01"}</definedName>
    <definedName name="Mergervalue_2_4" localSheetId="0" hidden="1">{#N/A,#N/A,FALSE,"FY97";#N/A,#N/A,FALSE,"FY98";#N/A,#N/A,FALSE,"FY99";#N/A,#N/A,FALSE,"FY00";#N/A,#N/A,FALSE,"FY01"}</definedName>
    <definedName name="Mergervalue_2_4" hidden="1">{#N/A,#N/A,FALSE,"FY97";#N/A,#N/A,FALSE,"FY98";#N/A,#N/A,FALSE,"FY99";#N/A,#N/A,FALSE,"FY00";#N/A,#N/A,FALSE,"FY01"}</definedName>
    <definedName name="Mergervalue_2_5" localSheetId="0" hidden="1">{#N/A,#N/A,FALSE,"FY97";#N/A,#N/A,FALSE,"FY98";#N/A,#N/A,FALSE,"FY99";#N/A,#N/A,FALSE,"FY00";#N/A,#N/A,FALSE,"FY01"}</definedName>
    <definedName name="Mergervalue_2_5" hidden="1">{#N/A,#N/A,FALSE,"FY97";#N/A,#N/A,FALSE,"FY98";#N/A,#N/A,FALSE,"FY99";#N/A,#N/A,FALSE,"FY00";#N/A,#N/A,FALSE,"FY01"}</definedName>
    <definedName name="Mergervalue_3" localSheetId="0" hidden="1">{#N/A,#N/A,FALSE,"FY97";#N/A,#N/A,FALSE,"FY98";#N/A,#N/A,FALSE,"FY99";#N/A,#N/A,FALSE,"FY00";#N/A,#N/A,FALSE,"FY01"}</definedName>
    <definedName name="Mergervalue_3" hidden="1">{#N/A,#N/A,FALSE,"FY97";#N/A,#N/A,FALSE,"FY98";#N/A,#N/A,FALSE,"FY99";#N/A,#N/A,FALSE,"FY00";#N/A,#N/A,FALSE,"FY01"}</definedName>
    <definedName name="Mergervalue_3_1" localSheetId="0" hidden="1">{#N/A,#N/A,FALSE,"FY97";#N/A,#N/A,FALSE,"FY98";#N/A,#N/A,FALSE,"FY99";#N/A,#N/A,FALSE,"FY00";#N/A,#N/A,FALSE,"FY01"}</definedName>
    <definedName name="Mergervalue_3_1" hidden="1">{#N/A,#N/A,FALSE,"FY97";#N/A,#N/A,FALSE,"FY98";#N/A,#N/A,FALSE,"FY99";#N/A,#N/A,FALSE,"FY00";#N/A,#N/A,FALSE,"FY01"}</definedName>
    <definedName name="Mergervalue_3_2" localSheetId="0" hidden="1">{#N/A,#N/A,FALSE,"FY97";#N/A,#N/A,FALSE,"FY98";#N/A,#N/A,FALSE,"FY99";#N/A,#N/A,FALSE,"FY00";#N/A,#N/A,FALSE,"FY01"}</definedName>
    <definedName name="Mergervalue_3_2" hidden="1">{#N/A,#N/A,FALSE,"FY97";#N/A,#N/A,FALSE,"FY98";#N/A,#N/A,FALSE,"FY99";#N/A,#N/A,FALSE,"FY00";#N/A,#N/A,FALSE,"FY01"}</definedName>
    <definedName name="Mergervalue_3_3" localSheetId="0" hidden="1">{#N/A,#N/A,FALSE,"FY97";#N/A,#N/A,FALSE,"FY98";#N/A,#N/A,FALSE,"FY99";#N/A,#N/A,FALSE,"FY00";#N/A,#N/A,FALSE,"FY01"}</definedName>
    <definedName name="Mergervalue_3_3" hidden="1">{#N/A,#N/A,FALSE,"FY97";#N/A,#N/A,FALSE,"FY98";#N/A,#N/A,FALSE,"FY99";#N/A,#N/A,FALSE,"FY00";#N/A,#N/A,FALSE,"FY01"}</definedName>
    <definedName name="Mergervalue_3_4" localSheetId="0" hidden="1">{#N/A,#N/A,FALSE,"FY97";#N/A,#N/A,FALSE,"FY98";#N/A,#N/A,FALSE,"FY99";#N/A,#N/A,FALSE,"FY00";#N/A,#N/A,FALSE,"FY01"}</definedName>
    <definedName name="Mergervalue_3_4" hidden="1">{#N/A,#N/A,FALSE,"FY97";#N/A,#N/A,FALSE,"FY98";#N/A,#N/A,FALSE,"FY99";#N/A,#N/A,FALSE,"FY00";#N/A,#N/A,FALSE,"FY01"}</definedName>
    <definedName name="Mergervalue_3_5" localSheetId="0" hidden="1">{#N/A,#N/A,FALSE,"FY97";#N/A,#N/A,FALSE,"FY98";#N/A,#N/A,FALSE,"FY99";#N/A,#N/A,FALSE,"FY00";#N/A,#N/A,FALSE,"FY01"}</definedName>
    <definedName name="Mergervalue_3_5" hidden="1">{#N/A,#N/A,FALSE,"FY97";#N/A,#N/A,FALSE,"FY98";#N/A,#N/A,FALSE,"FY99";#N/A,#N/A,FALSE,"FY00";#N/A,#N/A,FALSE,"FY01"}</definedName>
    <definedName name="Mergervalue_4" localSheetId="0" hidden="1">{#N/A,#N/A,FALSE,"FY97";#N/A,#N/A,FALSE,"FY98";#N/A,#N/A,FALSE,"FY99";#N/A,#N/A,FALSE,"FY00";#N/A,#N/A,FALSE,"FY01"}</definedName>
    <definedName name="Mergervalue_4" hidden="1">{#N/A,#N/A,FALSE,"FY97";#N/A,#N/A,FALSE,"FY98";#N/A,#N/A,FALSE,"FY99";#N/A,#N/A,FALSE,"FY00";#N/A,#N/A,FALSE,"FY01"}</definedName>
    <definedName name="Mergervalue_4_1" localSheetId="0" hidden="1">{#N/A,#N/A,FALSE,"FY97";#N/A,#N/A,FALSE,"FY98";#N/A,#N/A,FALSE,"FY99";#N/A,#N/A,FALSE,"FY00";#N/A,#N/A,FALSE,"FY01"}</definedName>
    <definedName name="Mergervalue_4_1" hidden="1">{#N/A,#N/A,FALSE,"FY97";#N/A,#N/A,FALSE,"FY98";#N/A,#N/A,FALSE,"FY99";#N/A,#N/A,FALSE,"FY00";#N/A,#N/A,FALSE,"FY01"}</definedName>
    <definedName name="Mergervalue_4_2" localSheetId="0" hidden="1">{#N/A,#N/A,FALSE,"FY97";#N/A,#N/A,FALSE,"FY98";#N/A,#N/A,FALSE,"FY99";#N/A,#N/A,FALSE,"FY00";#N/A,#N/A,FALSE,"FY01"}</definedName>
    <definedName name="Mergervalue_4_2" hidden="1">{#N/A,#N/A,FALSE,"FY97";#N/A,#N/A,FALSE,"FY98";#N/A,#N/A,FALSE,"FY99";#N/A,#N/A,FALSE,"FY00";#N/A,#N/A,FALSE,"FY01"}</definedName>
    <definedName name="Mergervalue_4_3" localSheetId="0" hidden="1">{#N/A,#N/A,FALSE,"FY97";#N/A,#N/A,FALSE,"FY98";#N/A,#N/A,FALSE,"FY99";#N/A,#N/A,FALSE,"FY00";#N/A,#N/A,FALSE,"FY01"}</definedName>
    <definedName name="Mergervalue_4_3" hidden="1">{#N/A,#N/A,FALSE,"FY97";#N/A,#N/A,FALSE,"FY98";#N/A,#N/A,FALSE,"FY99";#N/A,#N/A,FALSE,"FY00";#N/A,#N/A,FALSE,"FY01"}</definedName>
    <definedName name="Mergervalue_4_4" localSheetId="0" hidden="1">{#N/A,#N/A,FALSE,"FY97";#N/A,#N/A,FALSE,"FY98";#N/A,#N/A,FALSE,"FY99";#N/A,#N/A,FALSE,"FY00";#N/A,#N/A,FALSE,"FY01"}</definedName>
    <definedName name="Mergervalue_4_4" hidden="1">{#N/A,#N/A,FALSE,"FY97";#N/A,#N/A,FALSE,"FY98";#N/A,#N/A,FALSE,"FY99";#N/A,#N/A,FALSE,"FY00";#N/A,#N/A,FALSE,"FY01"}</definedName>
    <definedName name="Mergervalue_4_5" localSheetId="0" hidden="1">{#N/A,#N/A,FALSE,"FY97";#N/A,#N/A,FALSE,"FY98";#N/A,#N/A,FALSE,"FY99";#N/A,#N/A,FALSE,"FY00";#N/A,#N/A,FALSE,"FY01"}</definedName>
    <definedName name="Mergervalue_4_5" hidden="1">{#N/A,#N/A,FALSE,"FY97";#N/A,#N/A,FALSE,"FY98";#N/A,#N/A,FALSE,"FY99";#N/A,#N/A,FALSE,"FY00";#N/A,#N/A,FALSE,"FY01"}</definedName>
    <definedName name="Mergervalue_5" localSheetId="0" hidden="1">{#N/A,#N/A,FALSE,"FY97";#N/A,#N/A,FALSE,"FY98";#N/A,#N/A,FALSE,"FY99";#N/A,#N/A,FALSE,"FY00";#N/A,#N/A,FALSE,"FY01"}</definedName>
    <definedName name="Mergervalue_5" hidden="1">{#N/A,#N/A,FALSE,"FY97";#N/A,#N/A,FALSE,"FY98";#N/A,#N/A,FALSE,"FY99";#N/A,#N/A,FALSE,"FY00";#N/A,#N/A,FALSE,"FY01"}</definedName>
    <definedName name="MerrillPrintIt" hidden="1">#N/A</definedName>
    <definedName name="METHOD" localSheetId="8">'[141]Data Lists'!$C$3:$C$4</definedName>
    <definedName name="METHOD" localSheetId="6">'[141]Data Lists'!$C$3:$C$4</definedName>
    <definedName name="METHOD" localSheetId="7">'[141]Data Lists'!$C$3:$C$4</definedName>
    <definedName name="METHOD">'[142]Data Lists'!$C$3:$C$4</definedName>
    <definedName name="methyl_sr">[130]DN!#REF!</definedName>
    <definedName name="MEWarning" hidden="1">1</definedName>
    <definedName name="MexicoBud">#REF!</definedName>
    <definedName name="MGHM"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#REF!</definedName>
    <definedName name="mhj"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norityint">'[134]Capitalization and BS data'!#REF!</definedName>
    <definedName name="minorityintyes" localSheetId="0" hidden="1">#REF!</definedName>
    <definedName name="minorityintyes" hidden="1">#REF!</definedName>
    <definedName name="MIX" localSheetId="2">#REF!</definedName>
    <definedName name="MIX" localSheetId="0">#REF!</definedName>
    <definedName name="MIX">#REF!</definedName>
    <definedName name="mktcap_table" localSheetId="0">#REF!</definedName>
    <definedName name="mktcap_table">#REF!</definedName>
    <definedName name="mktdebt" localSheetId="0">'[134]Capitalization and BS data'!#REF!</definedName>
    <definedName name="mktdebt">'[134]Capitalization and BS data'!#REF!</definedName>
    <definedName name="MLNK00d77014b86d44ae9e0ffb3c9e4e649a" localSheetId="0" hidden="1">#REF!</definedName>
    <definedName name="MLNK00d77014b86d44ae9e0ffb3c9e4e649a" hidden="1">#REF!</definedName>
    <definedName name="MLNK048bf57e98de4bbbbf4794a4000864dd" localSheetId="0" hidden="1">#REF!</definedName>
    <definedName name="MLNK048bf57e98de4bbbbf4794a4000864dd" hidden="1">#REF!</definedName>
    <definedName name="MLNK0971876b01d74b8eb751f56fc12dd2db" localSheetId="0" hidden="1">#REF!</definedName>
    <definedName name="MLNK0971876b01d74b8eb751f56fc12dd2db" hidden="1">#REF!</definedName>
    <definedName name="MLNK0b29a8e51ebe40ffa8530090de68b3a7" localSheetId="0" hidden="1">#REF!</definedName>
    <definedName name="MLNK0b29a8e51ebe40ffa8530090de68b3a7" hidden="1">#REF!</definedName>
    <definedName name="MLNK0ecb037ea74b4ee09f8226c91ac0b069" localSheetId="0" hidden="1">#REF!</definedName>
    <definedName name="MLNK0ecb037ea74b4ee09f8226c91ac0b069" hidden="1">#REF!</definedName>
    <definedName name="MLNK116238b6fa744c22a7654d1ac4129632" localSheetId="0" hidden="1">#REF!</definedName>
    <definedName name="MLNK116238b6fa744c22a7654d1ac4129632" hidden="1">#REF!</definedName>
    <definedName name="MLNK132effe1144346008733b96d8cb8e571" localSheetId="0" hidden="1">#REF!</definedName>
    <definedName name="MLNK132effe1144346008733b96d8cb8e571" hidden="1">#REF!</definedName>
    <definedName name="MLNK15fda22667984115b28df0535da35816" localSheetId="0" hidden="1">#REF!</definedName>
    <definedName name="MLNK15fda22667984115b28df0535da35816" hidden="1">#REF!</definedName>
    <definedName name="MLNK1afaf31542cf49b0a2f72f2909a28d05" localSheetId="0" hidden="1">#REF!</definedName>
    <definedName name="MLNK1afaf31542cf49b0a2f72f2909a28d05" hidden="1">#REF!</definedName>
    <definedName name="MLNK1fdee6303c65427eb36652c3cd9a888f" localSheetId="0" hidden="1">#REF!</definedName>
    <definedName name="MLNK1fdee6303c65427eb36652c3cd9a888f" hidden="1">#REF!</definedName>
    <definedName name="MLNK224b7e3ad16f47b5a4a01173ffab4393" localSheetId="0" hidden="1">#REF!</definedName>
    <definedName name="MLNK224b7e3ad16f47b5a4a01173ffab4393" hidden="1">#REF!</definedName>
    <definedName name="MLNK2271ce6a1fae43dfb9784f0bf679ac8a" localSheetId="0" hidden="1">#REF!</definedName>
    <definedName name="MLNK2271ce6a1fae43dfb9784f0bf679ac8a" hidden="1">#REF!</definedName>
    <definedName name="MLNK229bbe62bbf14b7f9cb89523950c5948" localSheetId="0" hidden="1">#REF!</definedName>
    <definedName name="MLNK229bbe62bbf14b7f9cb89523950c5948" hidden="1">#REF!</definedName>
    <definedName name="MLNK22afe843d0cf4bf5a6460c425bccb7ee" localSheetId="0" hidden="1">#REF!</definedName>
    <definedName name="MLNK22afe843d0cf4bf5a6460c425bccb7ee" hidden="1">#REF!</definedName>
    <definedName name="MLNK25ca919f37104d70aa485bf01aa9f3f5" localSheetId="0" hidden="1">#REF!</definedName>
    <definedName name="MLNK25ca919f37104d70aa485bf01aa9f3f5" hidden="1">#REF!</definedName>
    <definedName name="MLNK2cc0141f54bf443fbae6e77d625fc745" localSheetId="0" hidden="1">#REF!</definedName>
    <definedName name="MLNK2cc0141f54bf443fbae6e77d625fc745" hidden="1">#REF!</definedName>
    <definedName name="MLNK31a254c14592412ea672d44231843902" localSheetId="0" hidden="1">#REF!</definedName>
    <definedName name="MLNK31a254c14592412ea672d44231843902" hidden="1">#REF!</definedName>
    <definedName name="MLNK335dce6b743742dcaa04f96373d50295" localSheetId="0" hidden="1">#REF!</definedName>
    <definedName name="MLNK335dce6b743742dcaa04f96373d50295" hidden="1">#REF!</definedName>
    <definedName name="MLNK33c6c7e07d4549efab7fee420c312b36" localSheetId="0" hidden="1">#REF!</definedName>
    <definedName name="MLNK33c6c7e07d4549efab7fee420c312b36" hidden="1">#REF!</definedName>
    <definedName name="MLNK34d63cf1554a4795b9a9363cc6c40d80" localSheetId="0" hidden="1">#REF!</definedName>
    <definedName name="MLNK34d63cf1554a4795b9a9363cc6c40d80" hidden="1">#REF!</definedName>
    <definedName name="MLNK386fbf63e65e4227bd6a7e629611fccc" localSheetId="0" hidden="1">#REF!</definedName>
    <definedName name="MLNK386fbf63e65e4227bd6a7e629611fccc" hidden="1">#REF!</definedName>
    <definedName name="MLNK3a5c0949bb304d559c28755f8b53c37f" localSheetId="0" hidden="1">#REF!</definedName>
    <definedName name="MLNK3a5c0949bb304d559c28755f8b53c37f" hidden="1">#REF!</definedName>
    <definedName name="MLNK3eae774feec84fa6aa8ea37dc82ce7ca" localSheetId="0" hidden="1">#REF!</definedName>
    <definedName name="MLNK3eae774feec84fa6aa8ea37dc82ce7ca" hidden="1">#REF!</definedName>
    <definedName name="MLNK42a40578ad4d4c3b92f569831de99c8d" localSheetId="0" hidden="1">#REF!</definedName>
    <definedName name="MLNK42a40578ad4d4c3b92f569831de99c8d" hidden="1">#REF!</definedName>
    <definedName name="MLNK43f5d98a8e5f4267b8f25eedfe9bcd80" localSheetId="0" hidden="1">#REF!</definedName>
    <definedName name="MLNK43f5d98a8e5f4267b8f25eedfe9bcd80" hidden="1">#REF!</definedName>
    <definedName name="MLNK4744837c8cde4dcba64f40c72ba15d3e" localSheetId="0" hidden="1">#REF!</definedName>
    <definedName name="MLNK4744837c8cde4dcba64f40c72ba15d3e" hidden="1">#REF!</definedName>
    <definedName name="MLNK4e13e491a0fc43f3814523d9306f79ce" localSheetId="0" hidden="1">#REF!</definedName>
    <definedName name="MLNK4e13e491a0fc43f3814523d9306f79ce" hidden="1">#REF!</definedName>
    <definedName name="MLNK4f69a3f8c0974fbab027a3035a094293" localSheetId="0" hidden="1">#REF!</definedName>
    <definedName name="MLNK4f69a3f8c0974fbab027a3035a094293" hidden="1">#REF!</definedName>
    <definedName name="MLNK599cd1fdd5b24d4abf3ae7e13befc212" localSheetId="0" hidden="1">#REF!</definedName>
    <definedName name="MLNK599cd1fdd5b24d4abf3ae7e13befc212" hidden="1">#REF!</definedName>
    <definedName name="MLNK5e85e293000d48f99ba7287a63da9242" localSheetId="0" hidden="1">#REF!</definedName>
    <definedName name="MLNK5e85e293000d48f99ba7287a63da9242" hidden="1">#REF!</definedName>
    <definedName name="MLNK5eceac5fbd9842cbb0291067a8398dc0" localSheetId="0" hidden="1">#REF!</definedName>
    <definedName name="MLNK5eceac5fbd9842cbb0291067a8398dc0" hidden="1">#REF!</definedName>
    <definedName name="MLNK5f3790b520cd4e6baacb8c2d8183c1b8" localSheetId="0" hidden="1">#REF!</definedName>
    <definedName name="MLNK5f3790b520cd4e6baacb8c2d8183c1b8" hidden="1">#REF!</definedName>
    <definedName name="MLNK5fbb3005e6ba4549b4b66422989247e9" localSheetId="0" hidden="1">#REF!</definedName>
    <definedName name="MLNK5fbb3005e6ba4549b4b66422989247e9" hidden="1">#REF!</definedName>
    <definedName name="MLNK60e381b799e44fce84efd0f4ac9e727e" localSheetId="0" hidden="1">#REF!</definedName>
    <definedName name="MLNK60e381b799e44fce84efd0f4ac9e727e" hidden="1">#REF!</definedName>
    <definedName name="MLNK6732008af2bc4c91937a06b171a0109f" localSheetId="0" hidden="1">#REF!</definedName>
    <definedName name="MLNK6732008af2bc4c91937a06b171a0109f" hidden="1">#REF!</definedName>
    <definedName name="MLNK6ccfe1d5b9ad4cd2a06d91051affb193" localSheetId="0" hidden="1">#REF!</definedName>
    <definedName name="MLNK6ccfe1d5b9ad4cd2a06d91051affb193" hidden="1">#REF!</definedName>
    <definedName name="MLNK7001d3f699c243e399edde410ecd15e6" localSheetId="0" hidden="1">#REF!</definedName>
    <definedName name="MLNK7001d3f699c243e399edde410ecd15e6" hidden="1">#REF!</definedName>
    <definedName name="MLNK710ac6d11f94451eafa582c8d9096bc5" localSheetId="0" hidden="1">#REF!</definedName>
    <definedName name="MLNK710ac6d11f94451eafa582c8d9096bc5" hidden="1">#REF!</definedName>
    <definedName name="MLNK717a327fbc3b4cf48d102aa398029e67" localSheetId="0" hidden="1">#REF!</definedName>
    <definedName name="MLNK717a327fbc3b4cf48d102aa398029e67" hidden="1">#REF!</definedName>
    <definedName name="MLNK758efdf7e6a344e289fc349068b110aa" localSheetId="0" hidden="1">#REF!</definedName>
    <definedName name="MLNK758efdf7e6a344e289fc349068b110aa" hidden="1">#REF!</definedName>
    <definedName name="MLNK78f8c5d4c0af42788621d848709a5c63" localSheetId="0" hidden="1">#REF!</definedName>
    <definedName name="MLNK78f8c5d4c0af42788621d848709a5c63" hidden="1">#REF!</definedName>
    <definedName name="MLNK797833f6eaca4c2ba6623d8d6dff7808" localSheetId="0" hidden="1">#REF!</definedName>
    <definedName name="MLNK797833f6eaca4c2ba6623d8d6dff7808" hidden="1">#REF!</definedName>
    <definedName name="MLNK7a872cf3045248a98323f1c3caeece64" localSheetId="0" hidden="1">#REF!</definedName>
    <definedName name="MLNK7a872cf3045248a98323f1c3caeece64" hidden="1">#REF!</definedName>
    <definedName name="MLNK7abdba47e70c4e9b8b5b228afc4c99e7" localSheetId="0" hidden="1">#REF!</definedName>
    <definedName name="MLNK7abdba47e70c4e9b8b5b228afc4c99e7" hidden="1">#REF!</definedName>
    <definedName name="MLNK7c19fa7d671343f9b34146f2a6c906c2" localSheetId="0" hidden="1">#REF!</definedName>
    <definedName name="MLNK7c19fa7d671343f9b34146f2a6c906c2" hidden="1">#REF!</definedName>
    <definedName name="MLNK7cbb38b1757a4ee2a56026fc00ebea2b" localSheetId="0" hidden="1">#REF!</definedName>
    <definedName name="MLNK7cbb38b1757a4ee2a56026fc00ebea2b" hidden="1">#REF!</definedName>
    <definedName name="MLNK814ca3267f5845e58199a2800ff8b86e" localSheetId="0" hidden="1">#REF!</definedName>
    <definedName name="MLNK814ca3267f5845e58199a2800ff8b86e" hidden="1">#REF!</definedName>
    <definedName name="MLNK85522d0231a14211a9879dc6f56d438e" localSheetId="0" hidden="1">#REF!</definedName>
    <definedName name="MLNK85522d0231a14211a9879dc6f56d438e" hidden="1">#REF!</definedName>
    <definedName name="MLNK85fbfe2dd0ff4458b0fbf5315d494140" localSheetId="0" hidden="1">#REF!</definedName>
    <definedName name="MLNK85fbfe2dd0ff4458b0fbf5315d494140" hidden="1">#REF!</definedName>
    <definedName name="MLNK880965657ff34709bb767467f8ce0669" localSheetId="0" hidden="1">#REF!</definedName>
    <definedName name="MLNK880965657ff34709bb767467f8ce0669" hidden="1">#REF!</definedName>
    <definedName name="MLNK8a8f1b7f74cf445399dc29dc5020e009" localSheetId="0" hidden="1">#REF!</definedName>
    <definedName name="MLNK8a8f1b7f74cf445399dc29dc5020e009" hidden="1">#REF!</definedName>
    <definedName name="MLNK906431d5ea904828805ee11cdd9d8262" localSheetId="0" hidden="1">#REF!</definedName>
    <definedName name="MLNK906431d5ea904828805ee11cdd9d8262" hidden="1">#REF!</definedName>
    <definedName name="MLNK91945c26d790434784f9ad10a49491fe" localSheetId="0" hidden="1">#REF!</definedName>
    <definedName name="MLNK91945c26d790434784f9ad10a49491fe" hidden="1">#REF!</definedName>
    <definedName name="MLNK96b92e5fe68246769091146e28dcf27c" localSheetId="0" hidden="1">#REF!</definedName>
    <definedName name="MLNK96b92e5fe68246769091146e28dcf27c" hidden="1">#REF!</definedName>
    <definedName name="MLNK976e080d7141491588da487e9b97ebef" localSheetId="0" hidden="1">#REF!</definedName>
    <definedName name="MLNK976e080d7141491588da487e9b97ebef" hidden="1">#REF!</definedName>
    <definedName name="MLNK98323209339b4a3c941803e5917eee87" comment="RepurchGraph" localSheetId="0" hidden="1">#REF!</definedName>
    <definedName name="MLNK98323209339b4a3c941803e5917eee87" comment="RepurchGraph" hidden="1">#REF!</definedName>
    <definedName name="MLNK9891ab7ad0174b04b4252b2b68310d86" localSheetId="0" hidden="1">#REF!</definedName>
    <definedName name="MLNK9891ab7ad0174b04b4252b2b68310d86" hidden="1">#REF!</definedName>
    <definedName name="MLNK9ac36d3f9f8347ae8669753d3b4effcc" localSheetId="0" hidden="1">#REF!</definedName>
    <definedName name="MLNK9ac36d3f9f8347ae8669753d3b4effcc" hidden="1">#REF!</definedName>
    <definedName name="MLNK9c5d51033add4e96998f882c0ed6e3f4" localSheetId="0" hidden="1">#REF!</definedName>
    <definedName name="MLNK9c5d51033add4e96998f882c0ed6e3f4" hidden="1">#REF!</definedName>
    <definedName name="MLNK9d4f7c0779bf4978ba519f9d81f72079" localSheetId="0" hidden="1">#REF!</definedName>
    <definedName name="MLNK9d4f7c0779bf4978ba519f9d81f72079" hidden="1">#REF!</definedName>
    <definedName name="MLNKa031cf6a290a4bcba6338ecf9e89c6c3" localSheetId="0" hidden="1">#REF!</definedName>
    <definedName name="MLNKa031cf6a290a4bcba6338ecf9e89c6c3" hidden="1">#REF!</definedName>
    <definedName name="MLNKa06615aea3c2430893c5eb2cac5b9cd4" localSheetId="0" hidden="1">#REF!</definedName>
    <definedName name="MLNKa06615aea3c2430893c5eb2cac5b9cd4" hidden="1">#REF!</definedName>
    <definedName name="MLNKa81ab690c50d4ef5b3e12ff3268eb300" localSheetId="0" hidden="1">#REF!</definedName>
    <definedName name="MLNKa81ab690c50d4ef5b3e12ff3268eb300" hidden="1">#REF!</definedName>
    <definedName name="MLNKab86dceed33c4d61a53282c5278af36a" localSheetId="0" hidden="1">#REF!</definedName>
    <definedName name="MLNKab86dceed33c4d61a53282c5278af36a" hidden="1">#REF!</definedName>
    <definedName name="MLNKc47e9fc7e4814d918efce4b498ab3d08" localSheetId="0" hidden="1">[217]Support_BoardtoLenderBridge!#REF!</definedName>
    <definedName name="MLNKc47e9fc7e4814d918efce4b498ab3d08" hidden="1">[217]Support_BoardtoLenderBridge!#REF!</definedName>
    <definedName name="MLNKc5655e067e8b4c0da189c03e7e4c0c7c" localSheetId="0" hidden="1">#REF!</definedName>
    <definedName name="MLNKc5655e067e8b4c0da189c03e7e4c0c7c" hidden="1">#REF!</definedName>
    <definedName name="MLNKcb37833cdccc4e368114889b275e9542" localSheetId="0" hidden="1">#REF!</definedName>
    <definedName name="MLNKcb37833cdccc4e368114889b275e9542" hidden="1">#REF!</definedName>
    <definedName name="MLNKd7f9a3b9897c4d20a7f8680aa1c2f6d2" localSheetId="0" hidden="1">#REF!</definedName>
    <definedName name="MLNKd7f9a3b9897c4d20a7f8680aa1c2f6d2" hidden="1">#REF!</definedName>
    <definedName name="MLNKda2d6f0de377407f805d9129b4311f12" localSheetId="0" hidden="1">#REF!</definedName>
    <definedName name="MLNKda2d6f0de377407f805d9129b4311f12" hidden="1">#REF!</definedName>
    <definedName name="MLNKdc4ae268d12c4ec09ee2b26dc9552738" localSheetId="0" hidden="1">#REF!</definedName>
    <definedName name="MLNKdc4ae268d12c4ec09ee2b26dc9552738" hidden="1">#REF!</definedName>
    <definedName name="MLNKde0da22c65334b54a72d279eccc0b493" localSheetId="0" hidden="1">#REF!</definedName>
    <definedName name="MLNKde0da22c65334b54a72d279eccc0b493" hidden="1">#REF!</definedName>
    <definedName name="MLNKe125f72de6e24ee1adda00af66fe42a9" localSheetId="0" hidden="1">#REF!</definedName>
    <definedName name="MLNKe125f72de6e24ee1adda00af66fe42a9" hidden="1">#REF!</definedName>
    <definedName name="MLNKe36ce06ab00745919fb936bd4c48c6d5" localSheetId="0" hidden="1">#REF!</definedName>
    <definedName name="MLNKe36ce06ab00745919fb936bd4c48c6d5" hidden="1">#REF!</definedName>
    <definedName name="MLNKe586f3d62ba94993b3ab6769c88707a2" localSheetId="0" hidden="1">#REF!</definedName>
    <definedName name="MLNKe586f3d62ba94993b3ab6769c88707a2" hidden="1">#REF!</definedName>
    <definedName name="MLNKe93770ceaad74d67b610e55a016bee5e" localSheetId="0" hidden="1">#REF!</definedName>
    <definedName name="MLNKe93770ceaad74d67b610e55a016bee5e" hidden="1">#REF!</definedName>
    <definedName name="MLNKe98ca1df76c94a1486e7bc1f714f05b7" localSheetId="0" hidden="1">#REF!</definedName>
    <definedName name="MLNKe98ca1df76c94a1486e7bc1f714f05b7" hidden="1">#REF!</definedName>
    <definedName name="MLNKebf6f35579ba4c0ba586cbd9bfd1a3c0" localSheetId="0" hidden="1">#REF!</definedName>
    <definedName name="MLNKebf6f35579ba4c0ba586cbd9bfd1a3c0" hidden="1">#REF!</definedName>
    <definedName name="MLNKec3bb5ad34de4ae8b9b32f5234268724" localSheetId="0" hidden="1">#REF!</definedName>
    <definedName name="MLNKec3bb5ad34de4ae8b9b32f5234268724" hidden="1">#REF!</definedName>
    <definedName name="MLNKed09429f44d240df99856371e80e65f3" localSheetId="0" hidden="1">#REF!</definedName>
    <definedName name="MLNKed09429f44d240df99856371e80e65f3" hidden="1">#REF!</definedName>
    <definedName name="MLNKed8f47a2223d40c4910dba144a155d7d" localSheetId="0" hidden="1">#REF!</definedName>
    <definedName name="MLNKed8f47a2223d40c4910dba144a155d7d" hidden="1">#REF!</definedName>
    <definedName name="MLNKeeca8017c23443c7a93fffbdcdce915c" localSheetId="0" hidden="1">#REF!</definedName>
    <definedName name="MLNKeeca8017c23443c7a93fffbdcdce915c" hidden="1">#REF!</definedName>
    <definedName name="MLNKf5e4fa62b95b418186566a13c494067e" localSheetId="0" hidden="1">#REF!</definedName>
    <definedName name="MLNKf5e4fa62b95b418186566a13c494067e" hidden="1">#REF!</definedName>
    <definedName name="MLNKf923a35f82554fdba8f4ed1ac717c1a2" localSheetId="0" hidden="1">#REF!</definedName>
    <definedName name="MLNKf923a35f82554fdba8f4ed1ac717c1a2" hidden="1">#REF!</definedName>
    <definedName name="MLNKfae7bb078be141f5b2c5f2e9b8d2109c" localSheetId="0" hidden="1">#REF!</definedName>
    <definedName name="MLNKfae7bb078be141f5b2c5f2e9b8d2109c" hidden="1">#REF!</definedName>
    <definedName name="MLNKfb633bf39ced4485ad05f7d80d7b4dc2" localSheetId="0" hidden="1">#REF!</definedName>
    <definedName name="MLNKfb633bf39ced4485ad05f7d80d7b4dc2" hidden="1">#REF!</definedName>
    <definedName name="MLNKfd51a5a484b14dc09051c0f3691448c0" localSheetId="0" hidden="1">#REF!</definedName>
    <definedName name="MLNKfd51a5a484b14dc09051c0f3691448c0" hidden="1">#REF!</definedName>
    <definedName name="MLNKfe5f8c75aa5c4d2990b8426670c85ae8" localSheetId="0" hidden="1">#REF!</definedName>
    <definedName name="MLNKfe5f8c75aa5c4d2990b8426670c85ae8" hidden="1">#REF!</definedName>
    <definedName name="mm"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odel">#REF!</definedName>
    <definedName name="MODEL_LOOKUP_REF_TABLE" localSheetId="8">'[141]Data Lists'!$F$20:$K$180</definedName>
    <definedName name="MODEL_LOOKUP_REF_TABLE" localSheetId="6">'[141]Data Lists'!$F$20:$K$180</definedName>
    <definedName name="MODEL_LOOKUP_REF_TABLE" localSheetId="7">'[141]Data Lists'!$F$20:$K$180</definedName>
    <definedName name="MODEL_LOOKUP_REF_TABLE">'[142]Data Lists'!$F$20:$K$180</definedName>
    <definedName name="MODEL_XREF_INDEX" comment="Index (Manu Model) for MODEL_XREF_TABLE" localSheetId="8">'[141]Model Cross Reference'!$D$4:$D$127</definedName>
    <definedName name="MODEL_XREF_INDEX" comment="Index (Manu Model) for MODEL_XREF_TABLE" localSheetId="6">'[141]Model Cross Reference'!$D$4:$D$127</definedName>
    <definedName name="MODEL_XREF_INDEX" comment="Index (Manu Model) for MODEL_XREF_TABLE" localSheetId="7">'[141]Model Cross Reference'!$D$4:$D$127</definedName>
    <definedName name="MODEL_XREF_INDEX" comment="Index (Manu Model) for MODEL_XREF_TABLE">'[142]Model Cross Reference'!$D$4:$D$127</definedName>
    <definedName name="MODEL_XREF_TABLE" comment="Model cross reference from manufacture model name to PESNA model number" localSheetId="8">'[141]Model Cross Reference'!$D$4:$E$127</definedName>
    <definedName name="MODEL_XREF_TABLE" comment="Model cross reference from manufacture model name to PESNA model number" localSheetId="6">'[141]Model Cross Reference'!$D$4:$E$127</definedName>
    <definedName name="MODEL_XREF_TABLE" comment="Model cross reference from manufacture model name to PESNA model number" localSheetId="7">'[141]Model Cross Reference'!$D$4:$E$127</definedName>
    <definedName name="MODEL_XREF_TABLE" comment="Model cross reference from manufacture model name to PESNA model number">'[142]Model Cross Reference'!$D$4:$E$127</definedName>
    <definedName name="MonitorRow">1</definedName>
    <definedName name="month">[218]DaySelector!$C$32:$E$43</definedName>
    <definedName name="Month_Valg_Txt">[219]Average!$J$106</definedName>
    <definedName name="Month1">'[220]Set-up'!$B$38</definedName>
    <definedName name="Month10">'[220]Set-up'!$K$38</definedName>
    <definedName name="Month11">'[220]Set-up'!$L$38</definedName>
    <definedName name="Month12">'[220]Set-up'!$M$38</definedName>
    <definedName name="month2" localSheetId="0">#REF!</definedName>
    <definedName name="month2">#REF!</definedName>
    <definedName name="Month3">'[220]Set-up'!$D$38</definedName>
    <definedName name="Month4">'[220]Set-up'!$E$38</definedName>
    <definedName name="Month5">'[220]Set-up'!$F$38</definedName>
    <definedName name="Month6">'[220]Set-up'!$G$38</definedName>
    <definedName name="Month7">'[220]Set-up'!$H$38</definedName>
    <definedName name="Month8">'[220]Set-up'!$I$38</definedName>
    <definedName name="Month9">'[220]Set-up'!$J$38</definedName>
    <definedName name="MonthBgnCopyArea" localSheetId="0">#REF!</definedName>
    <definedName name="MonthBgnCopyArea">#REF!</definedName>
    <definedName name="Monthly" localSheetId="0">#REF!</definedName>
    <definedName name="Monthly">#REF!</definedName>
    <definedName name="MonthNumber" localSheetId="0">#REF!</definedName>
    <definedName name="MonthNumber">#REF!</definedName>
    <definedName name="Months">'[221]Main Menu'!$H$80:$I$91</definedName>
    <definedName name="MonthSEC">'[222]SEC Template'!#REF!</definedName>
    <definedName name="Move" localSheetId="0" hidden="1">{"Returns1",#N/A,FALSE,"Trans";"Returns2",#N/A,FALSE,"Trans";"Returns3",#N/A,FALSE,"Trans";"Returns4",#N/A,FALSE,"Trans";"Returns5",#N/A,FALSE,"Trans"}</definedName>
    <definedName name="Move" hidden="1">{"Returns1",#N/A,FALSE,"Trans";"Returns2",#N/A,FALSE,"Trans";"Returns3",#N/A,FALSE,"Trans";"Returns4",#N/A,FALSE,"Trans";"Returns5",#N/A,FALSE,"Trans"}</definedName>
    <definedName name="MSG" localSheetId="5">#REF!</definedName>
    <definedName name="MSG" localSheetId="4">#REF!</definedName>
    <definedName name="MSG" localSheetId="0">#REF!</definedName>
    <definedName name="MSG" localSheetId="8">#REF!</definedName>
    <definedName name="MSG" localSheetId="6">#REF!</definedName>
    <definedName name="MSG" localSheetId="7">#REF!</definedName>
    <definedName name="MSG" localSheetId="10">#REF!</definedName>
    <definedName name="MSG">#REF!</definedName>
    <definedName name="MTRa" localSheetId="0">#REF!</definedName>
    <definedName name="MTRa">#REF!</definedName>
    <definedName name="MTRt" localSheetId="0">#REF!</definedName>
    <definedName name="MTRt">#REF!</definedName>
    <definedName name="multcash1" localSheetId="0" hidden="1">#REF!</definedName>
    <definedName name="multcash1" hidden="1">#REF!</definedName>
    <definedName name="multcash4" localSheetId="0" hidden="1">#REF!</definedName>
    <definedName name="multcash4" hidden="1">#REF!</definedName>
    <definedName name="multformrow4" localSheetId="0" hidden="1">#REF!</definedName>
    <definedName name="multformrow4" hidden="1">#REF!</definedName>
    <definedName name="MULTHI" localSheetId="0">#REF!</definedName>
    <definedName name="MULTHI">#REF!</definedName>
    <definedName name="multiLookup" localSheetId="0">#REF!</definedName>
    <definedName name="multiLookup">#REF!</definedName>
    <definedName name="multtable" localSheetId="0" hidden="1">#REF!</definedName>
    <definedName name="multtable" hidden="1">#REF!</definedName>
    <definedName name="Municipal_Tax">[47]Assumptions!$D$12</definedName>
    <definedName name="mvicebit_col" localSheetId="0" hidden="1">#REF!</definedName>
    <definedName name="mvicebit_col" hidden="1">#REF!</definedName>
    <definedName name="mvicprojebitda_col" localSheetId="0" hidden="1">#REF!</definedName>
    <definedName name="mvicprojebitda_col" hidden="1">#REF!</definedName>
    <definedName name="MxIProd" localSheetId="0">#REF!</definedName>
    <definedName name="MxIProd">#REF!</definedName>
    <definedName name="myrange1" localSheetId="0">OFFSET(#REF!,0,0,COUNTA(#REF!),2)+OFFSET(#REF!,0,0,COUNTA(#REF!),2)</definedName>
    <definedName name="myrange1">OFFSET(#REF!,0,0,COUNTA(#REF!),2)+OFFSET(#REF!,0,0,COUNTA(#REF!),2)</definedName>
    <definedName name="MyTime2" localSheetId="0">#REF!</definedName>
    <definedName name="MyTime2">#REF!</definedName>
    <definedName name="n" hidden="1" xml:space="preserve">        [223]Output!$1:$1048576</definedName>
    <definedName name="na" localSheetId="0" hidden="1">{#N/A,#N/A,FALSE,"$170M Cash";#N/A,#N/A,FALSE,"$250M Cash";#N/A,#N/A,FALSE,"$325M Cash"}</definedName>
    <definedName name="na" hidden="1">{#N/A,#N/A,FALSE,"$170M Cash";#N/A,#N/A,FALSE,"$250M Cash";#N/A,#N/A,FALSE,"$325M Cash"}</definedName>
    <definedName name="name">[224]inputs!$C$3</definedName>
    <definedName name="name2" localSheetId="0" hidden="1">{#N/A,#N/A,FALSE,"Valuation";#N/A,#N/A,FALSE,"MLP Impact"}</definedName>
    <definedName name="name2" hidden="1">{#N/A,#N/A,FALSE,"Valuation";#N/A,#N/A,FALSE,"MLP Impact"}</definedName>
    <definedName name="name3" localSheetId="0" hidden="1">{#N/A,#N/A,FALSE,"VOLUMES";#N/A,#N/A,FALSE,"REVENUES";#N/A,#N/A,FALSE,"VALUATION"}</definedName>
    <definedName name="name3" hidden="1">{#N/A,#N/A,FALSE,"VOLUMES";#N/A,#N/A,FALSE,"REVENUES";#N/A,#N/A,FALSE,"VALUATION"}</definedName>
    <definedName name="name4" localSheetId="0" hidden="1">{"SourcesUses",#N/A,TRUE,"CFMODEL";"TransOverview",#N/A,TRUE,"CFMODEL"}</definedName>
    <definedName name="name4" hidden="1">{"SourcesUses",#N/A,TRUE,"CFMODEL";"TransOverview",#N/A,TRUE,"CFMODEL"}</definedName>
    <definedName name="nd_ebitda">#REF!</definedName>
    <definedName name="NETMARGIN" localSheetId="0">#REF!</definedName>
    <definedName name="NETMARGIN">#REF!</definedName>
    <definedName name="new" localSheetId="0" hidden="1">{#N/A,#N/A,FALSE,"TS";#N/A,#N/A,FALSE,"Combo";#N/A,#N/A,FALSE,"FAIR";#N/A,#N/A,FALSE,"RBC";#N/A,#N/A,FALSE,"xxxx";#N/A,#N/A,FALSE,"A_D";#N/A,#N/A,FALSE,"WACC";#N/A,#N/A,FALSE,"DCF";#N/A,#N/A,FALSE,"LBO";#N/A,#N/A,FALSE,"AcqMults";#N/A,#N/A,FALSE,"CompMults"}</definedName>
    <definedName name="new" hidden="1">{#N/A,#N/A,FALSE,"TS";#N/A,#N/A,FALSE,"Combo";#N/A,#N/A,FALSE,"FAIR";#N/A,#N/A,FALSE,"RBC";#N/A,#N/A,FALSE,"xxxx";#N/A,#N/A,FALSE,"A_D";#N/A,#N/A,FALSE,"WACC";#N/A,#N/A,FALSE,"DCF";#N/A,#N/A,FALSE,"LBO";#N/A,#N/A,FALSE,"AcqMults";#N/A,#N/A,FALSE,"CompMults"}</definedName>
    <definedName name="NEW_1" localSheetId="0" hidden="1">{#N/A,#N/A,FALSE,"Chart";#N/A,#N/A,FALSE,"Chart"}</definedName>
    <definedName name="NEW_1" hidden="1">{#N/A,#N/A,FALSE,"Chart";#N/A,#N/A,FALSE,"Chart"}</definedName>
    <definedName name="NEW_2" localSheetId="0" hidden="1">{#N/A,#N/A,FALSE,"Chart";#N/A,#N/A,FALSE,"Chart"}</definedName>
    <definedName name="NEW_2" hidden="1">{#N/A,#N/A,FALSE,"Chart";#N/A,#N/A,FALSE,"Chart"}</definedName>
    <definedName name="newbel" localSheetId="0" hidden="1">{"'Directory'!$A$72:$E$91"}</definedName>
    <definedName name="newbel" hidden="1">{"'Directory'!$A$72:$E$91"}</definedName>
    <definedName name="newbls" localSheetId="0" hidden="1">{"'Directory'!$A$72:$E$91"}</definedName>
    <definedName name="newbls" hidden="1">{"'Directory'!$A$72:$E$91"}</definedName>
    <definedName name="newco">"NewCo"</definedName>
    <definedName name="Newer" localSheetId="0" hidden="1">{"expltr",#N/A,FALSE,"Expense projects";"explgl",#N/A,FALSE,"Expense projects"}</definedName>
    <definedName name="Newer" hidden="1">{"expltr",#N/A,FALSE,"Expense projects";"explgl",#N/A,FALSE,"Expense projects"}</definedName>
    <definedName name="newer2" localSheetId="0" hidden="1">{#N/A,#N/A,FALSE,"Sheet1"}</definedName>
    <definedName name="newer2" hidden="1">{#N/A,#N/A,FALSE,"Sheet1"}</definedName>
    <definedName name="newpdt" localSheetId="0" hidden="1">{#N/A,#N/A,TRUE,"DCF Summary (2)";#N/A,#N/A,TRUE,"DCF Summary";#N/A,"Middle Case Drivers",TRUE,"DCF"}</definedName>
    <definedName name="newpdt" hidden="1">{#N/A,#N/A,TRUE,"DCF Summary (2)";#N/A,#N/A,TRUE,"DCF Summary";#N/A,"Middle Case Drivers",TRUE,"DCF"}</definedName>
    <definedName name="newproductname" localSheetId="5">OFFSET([0]!ProductNameList,0,0,COUNTA([0]!ProductNameList),1)</definedName>
    <definedName name="newproductname" localSheetId="4">OFFSET(ProductNameList,0,0,COUNTA(ProductNameList),1)</definedName>
    <definedName name="newproductname" localSheetId="3">OFFSET(ProductNameList,0,0,COUNTA(ProductNameList),1)</definedName>
    <definedName name="newproductname" localSheetId="9">OFFSET([0]!ProductNameList,0,0,COUNTA([0]!ProductNameList),1)</definedName>
    <definedName name="newproductname" localSheetId="0">OFFSET(ProductNameList,0,0,COUNTA(ProductNameList),1)</definedName>
    <definedName name="newproductname" localSheetId="8">OFFSET(ProductNameList,0,0,COUNTA(ProductNameList),1)</definedName>
    <definedName name="newproductname" localSheetId="6">OFFSET([0]!ProductNameList,0,0,COUNTA([0]!ProductNameList),1)</definedName>
    <definedName name="newproductname" localSheetId="7">OFFSET(ProductNameList,0,0,COUNTA(ProductNameList),1)</definedName>
    <definedName name="newproductname">OFFSET(ProductNameList,0,0,COUNTA(ProductNameList),1)</definedName>
    <definedName name="NewRange" hidden="1">#N/A</definedName>
    <definedName name="newt" localSheetId="0" hidden="1">{"'Directory'!$A$72:$E$91"}</definedName>
    <definedName name="newt" hidden="1">{"'Directory'!$A$72:$E$91"}</definedName>
    <definedName name="newwcom" localSheetId="0" hidden="1">{"'Directory'!$A$72:$E$91"}</definedName>
    <definedName name="newwcom" hidden="1">{"'Directory'!$A$72:$E$91"}</definedName>
    <definedName name="nn">[225]Reserves!$B$6:$N$2153</definedName>
    <definedName name="nnn" localSheetId="0" hidden="1">{#N/A,#N/A,FALSE,"Assessment";#N/A,#N/A,FALSE,"Staffing";#N/A,#N/A,FALSE,"Hires";#N/A,#N/A,FALSE,"Assumptions"}</definedName>
    <definedName name="nnn" hidden="1">{#N/A,#N/A,FALSE,"Assessment";#N/A,#N/A,FALSE,"Staffing";#N/A,#N/A,FALSE,"Hires";#N/A,#N/A,FALSE,"Assumptions"}</definedName>
    <definedName name="NO">#REF!</definedName>
    <definedName name="Nodds" hidden="1">[91]Info3!$V$21,[91]Info3!$V$25,[91]Info3!$V$32:$V$33,[91]Info3!$V$41</definedName>
    <definedName name="None" localSheetId="2">'[226]Lease Sale'!#REF!</definedName>
    <definedName name="None">'[226]Lease Sale'!#REF!</definedName>
    <definedName name="None1" localSheetId="2">#REF!</definedName>
    <definedName name="None1" localSheetId="0">#REF!</definedName>
    <definedName name="None1">#REF!</definedName>
    <definedName name="NoNegA1a" hidden="1">[91]MSS!$C$5:$D$314,[91]MSS!$C$316:$D$627</definedName>
    <definedName name="NOSH">'[227]Historical and brokers'!$O$19</definedName>
    <definedName name="Nov">[120]Sheet3!$L$97</definedName>
    <definedName name="November">'[168]Compare Perp. Balances'!#REF!</definedName>
    <definedName name="NovLots">'[168]Compare Perp. Balances'!#REF!</definedName>
    <definedName name="NovRes" localSheetId="0">#REF!</definedName>
    <definedName name="NovRes">#REF!</definedName>
    <definedName name="NOVREVENUEREC">'[174]Nov Revenue Wk'!$A$3:$K$94</definedName>
    <definedName name="NovStdCosts">'[182]Tables and Check Data'!$J$4:$K$2537</definedName>
    <definedName name="NovStds" localSheetId="0">#REF!</definedName>
    <definedName name="NovStds">#REF!</definedName>
    <definedName name="NOW" localSheetId="0">#REF!</definedName>
    <definedName name="NOW">#REF!</definedName>
    <definedName name="NPB" localSheetId="0">#REF!</definedName>
    <definedName name="NPB">#REF!</definedName>
    <definedName name="NRB" localSheetId="0">#REF!</definedName>
    <definedName name="NRB">#REF!</definedName>
    <definedName name="nrcop" localSheetId="0">#REF!</definedName>
    <definedName name="nrcop">#REF!</definedName>
    <definedName name="nrplan" localSheetId="0">#REF!</definedName>
    <definedName name="nrplan">#REF!</definedName>
    <definedName name="NRSUM" localSheetId="0">#REF!</definedName>
    <definedName name="NRSUM">#REF!</definedName>
    <definedName name="NS" localSheetId="0">#REF!</definedName>
    <definedName name="NS">#REF!</definedName>
    <definedName name="Num_entry_areas" localSheetId="0">#REF!</definedName>
    <definedName name="Num_entry_areas">#REF!</definedName>
    <definedName name="Num_entry_units" localSheetId="0">#REF!</definedName>
    <definedName name="Num_entry_units">#REF!</definedName>
    <definedName name="Num_events" localSheetId="0">#REF!</definedName>
    <definedName name="Num_events">#REF!</definedName>
    <definedName name="NvsASD">"V2010-12-31"</definedName>
    <definedName name="NvsAutoDrillOk">"VN"</definedName>
    <definedName name="NvsElapsedTime">0.000231481477385387</definedName>
    <definedName name="NvsEndTime">37006.5396009259</definedName>
    <definedName name="NvsInstLang">"VENG"</definedName>
    <definedName name="NvsLayoutType">"M3"</definedName>
    <definedName name="NvsPanelBusUnit">"V"</definedName>
    <definedName name="NvsPanelEffdt">"V1950-01-01"</definedName>
    <definedName name="NvsPanelSetid">"VWASTE"</definedName>
    <definedName name="NvsReqBU">"V01700"</definedName>
    <definedName name="NvsReqBUOnly">"VN"</definedName>
    <definedName name="NvsStyleNme">"SGAcs.xls"</definedName>
    <definedName name="NvsTransLed">"VN"</definedName>
    <definedName name="NvsTreeASD">"V2010-12-31"</definedName>
    <definedName name="NvsValTbl.ACCOUNT">"GL_ACCOUNT_TBL"</definedName>
    <definedName name="NvsValTbl.ACCOUNT_SUM">"ZGL_SACCT_VW"</definedName>
    <definedName name="NvsValTbl.CURRENCY_CD">"CURRENCY_CD_TBL"</definedName>
    <definedName name="NvsValTbl.DEPTID">"DEPT_TBL"</definedName>
    <definedName name="NvsValTbl.OPERATING_UNIT">"OPER_UNIT_TBL"</definedName>
    <definedName name="NvsValTbl.PRODUCT">"PRODUCT_TBL"</definedName>
    <definedName name="o"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2Num1Data" hidden="1">[91]O2!$B$5,[91]O2!$C$5</definedName>
    <definedName name="O2Num2Data" hidden="1">[91]O2!$B$59,[91]O2!$C$59</definedName>
    <definedName name="O2Num3Data" hidden="1">[91]O2!$B$113:$C$113,[91]O2!$B$115,[91]O2!$B$116,[91]O2!$B$117:$D$118,[91]O2!$B$120,[91]O2!$B$126:$C$129,[91]O2!$E$132:$E$134,[91]O2!$A$137:$A$140,[91]O2!$B$145:$C$150,[91]O2!$A$153:$A$156,[91]O2!$A$160</definedName>
    <definedName name="O2Num4Data" hidden="1">[91]O2!$B$167,[91]O2!$B$167:$C$167</definedName>
    <definedName name="oasd" hidden="1">"c1449"</definedName>
    <definedName name="OCF">#REF!</definedName>
    <definedName name="OCP_API">[47]Assumptions!$D$224</definedName>
    <definedName name="Oct">[120]Sheet3!$K$97</definedName>
    <definedName name="ok" localSheetId="0">#REF!</definedName>
    <definedName name="ok">#REF!</definedName>
    <definedName name="oka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ka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ld">OFFSET(#REF!,0,0,COUNTA(#REF!),2)</definedName>
    <definedName name="oldkey1" localSheetId="0" hidden="1">#REF!</definedName>
    <definedName name="oldkey1" hidden="1">#REF!</definedName>
    <definedName name="oldsort" localSheetId="0" hidden="1">#REF!</definedName>
    <definedName name="oldsort" hidden="1">#REF!</definedName>
    <definedName name="ONE" localSheetId="0">#REF!</definedName>
    <definedName name="ONE">#REF!</definedName>
    <definedName name="onee" hidden="1">'[228]Sch II'!$E$33:$E$34</definedName>
    <definedName name="ONOFF" localSheetId="0">#REF!</definedName>
    <definedName name="ONOFF">#REF!</definedName>
    <definedName name="OnShow">#N/A</definedName>
    <definedName name="op" localSheetId="0" hidden="1">{"PAGE 1",#N/A,FALSE,"REVENUE STATS BY COMMODITY";"PAGE 2",#N/A,FALSE,"REVENUE STATS BY COMMODITY";"PAGE 3",#N/A,FALSE,"REVENUE STATS BY COMMODITY";"PAGE 4",#N/A,FALSE,"REVENUE STATS BY COMMODITY"}</definedName>
    <definedName name="op" hidden="1">{"PAGE 1",#N/A,FALSE,"REVENUE STATS BY COMMODITY";"PAGE 2",#N/A,FALSE,"REVENUE STATS BY COMMODITY";"PAGE 3",#N/A,FALSE,"REVENUE STATS BY COMMODITY";"PAGE 4",#N/A,FALSE,"REVENUE STATS BY COMMODITY"}</definedName>
    <definedName name="op_sens">#REF!</definedName>
    <definedName name="op_stats" localSheetId="0">#REF!</definedName>
    <definedName name="op_stats">#REF!</definedName>
    <definedName name="opcase">'[229]S&amp;U Assumptions_Returns'!$N$3</definedName>
    <definedName name="OpenTB" hidden="1">[91]A5!$O$1=1</definedName>
    <definedName name="OPENTURNRATE" localSheetId="0" hidden="1">{"PAGE 1",#N/A,FALSE,"REVENUE STATS BY COMMODITY";"PAGE 2",#N/A,FALSE,"REVENUE STATS BY COMMODITY";"PAGE 3",#N/A,FALSE,"REVENUE STATS BY COMMODITY";"PAGE 4",#N/A,FALSE,"REVENUE STATS BY COMMODITY"}</definedName>
    <definedName name="OPENTURNRATE" hidden="1">{"PAGE 1",#N/A,FALSE,"REVENUE STATS BY COMMODITY";"PAGE 2",#N/A,FALSE,"REVENUE STATS BY COMMODITY";"PAGE 3",#N/A,FALSE,"REVENUE STATS BY COMMODITY";"PAGE 4",#N/A,FALSE,"REVENUE STATS BY COMMODITY"}</definedName>
    <definedName name="Operating_2" localSheetId="2">#REF!</definedName>
    <definedName name="Operating_2" localSheetId="0">#REF!</definedName>
    <definedName name="Operating_2">#REF!</definedName>
    <definedName name="Operating_Model_2" localSheetId="2">#REF!</definedName>
    <definedName name="Operating_Model_2" localSheetId="0">#REF!</definedName>
    <definedName name="Operating_Model_2">#REF!</definedName>
    <definedName name="OPEREXP" localSheetId="0">#REF!</definedName>
    <definedName name="OPEREXP">#REF!</definedName>
    <definedName name="OpEx" localSheetId="0">#REF!</definedName>
    <definedName name="OpEx">#REF!</definedName>
    <definedName name="opopopo"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popopo"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ravig" hidden="1">#REF!</definedName>
    <definedName name="Order_Number" localSheetId="0">#REF!</definedName>
    <definedName name="Order_Number">#REF!</definedName>
    <definedName name="OrderNoList" localSheetId="0">[113]Instructions!#REF!</definedName>
    <definedName name="OrderNoList">[113]Instructions!#REF!</definedName>
    <definedName name="OrderSelect">'[113]Cost Centers'!$W$130</definedName>
    <definedName name="OrderTable" localSheetId="0" hidden="1">#REF!</definedName>
    <definedName name="OrderTable" hidden="1">#REF!</definedName>
    <definedName name="Org." localSheetId="0" hidden="1">{#N/A,#N/A,FALSE,"Sheet1"}</definedName>
    <definedName name="Org." hidden="1">{#N/A,#N/A,FALSE,"Sheet1"}</definedName>
    <definedName name="OSC" localSheetId="5">[230]OES1!$A$1:$J$80</definedName>
    <definedName name="OSC" localSheetId="8">[231]OES1!$A$1:$J$80</definedName>
    <definedName name="OSC" localSheetId="6">[231]OES1!$A$1:$J$80</definedName>
    <definedName name="OSC" localSheetId="7">[231]OES1!$A$1:$J$80</definedName>
    <definedName name="OSC">[232]OES1!$A$1:$J$80</definedName>
    <definedName name="Oslo" localSheetId="0">#REF!</definedName>
    <definedName name="Oslo">#REF!</definedName>
    <definedName name="otb">[198]A5!$E$1</definedName>
    <definedName name="otbb" localSheetId="0" hidden="1">IF(NOT(ISERROR(otb*1)),otb*1,otb)</definedName>
    <definedName name="otbb" hidden="1">IF(NOT(ISERROR(otb*1)),otb*1,otb)</definedName>
    <definedName name="Other" localSheetId="0" hidden="1">{#N/A,#N/A,TRUE,"DCF Summary (2)";#N/A,#N/A,TRUE,"DCF Summary";#N/A,"Middle Case Drivers",TRUE,"DCF"}</definedName>
    <definedName name="Other" hidden="1">{#N/A,#N/A,TRUE,"DCF Summary (2)";#N/A,#N/A,TRUE,"DCF Summary";#N/A,"Middle Case Drivers",TRUE,"DCF"}</definedName>
    <definedName name="Otherv" localSheetId="0" hidden="1">{"Returns1",#N/A,FALSE,"Trans";"Returns2",#N/A,FALSE,"Trans";"Returns3",#N/A,FALSE,"Trans";"Returns4",#N/A,FALSE,"Trans";"Returns5",#N/A,FALSE,"Trans"}</definedName>
    <definedName name="Otherv" hidden="1">{"Returns1",#N/A,FALSE,"Trans";"Returns2",#N/A,FALSE,"Trans";"Returns3",#N/A,FALSE,"Trans";"Returns4",#N/A,FALSE,"Trans";"Returns5",#N/A,FALSE,"Trans"}</definedName>
    <definedName name="outdoor_models" localSheetId="5">#REF!</definedName>
    <definedName name="outdoor_models" localSheetId="4">#REF!</definedName>
    <definedName name="outdoor_models" localSheetId="0">#REF!</definedName>
    <definedName name="outdoor_models" localSheetId="8">#REF!</definedName>
    <definedName name="outdoor_models" localSheetId="6">#REF!</definedName>
    <definedName name="outdoor_models" localSheetId="7">#REF!</definedName>
    <definedName name="outdoor_models" localSheetId="10">#REF!</definedName>
    <definedName name="outdoor_models">#REF!</definedName>
    <definedName name="outdoor_specs">'[201]LH Outdoor'!$B$4:$Q$49</definedName>
    <definedName name="outdoor_specs2" localSheetId="5">[233]Ta!$B$4:$I$48</definedName>
    <definedName name="outdoor_specs2" localSheetId="4">[234]Outdoor!$B$4:$I$48</definedName>
    <definedName name="outdoor_specs2" localSheetId="8">[235]Outdoor!$B$4:$I$48</definedName>
    <definedName name="outdoor_specs2" localSheetId="6">[235]Outdoor!$B$4:$I$48</definedName>
    <definedName name="outdoor_specs2" localSheetId="7">[235]Outdoor!$B$4:$I$48</definedName>
    <definedName name="outdoor_specs2">[236]Outdoor!$B$4:$I$48</definedName>
    <definedName name="Outserts" localSheetId="0">#REF!</definedName>
    <definedName name="Outserts">#REF!</definedName>
    <definedName name="OVEN1999" localSheetId="0">#REF!</definedName>
    <definedName name="OVEN1999">#REF!</definedName>
    <definedName name="Oxy_Int">[47]Assumptions!$D$113</definedName>
    <definedName name="Oxy_Loan_Bal">[47]Assumptions!$D$112</definedName>
    <definedName name="Oxy_Loan_Int">[47]Assumptions!$D$112</definedName>
    <definedName name="P" localSheetId="0">#REF!</definedName>
    <definedName name="P">#REF!</definedName>
    <definedName name="p.DCF" localSheetId="0" hidden="1">#REF!</definedName>
    <definedName name="p.DCF" hidden="1">#REF!</definedName>
    <definedName name="p.DCF_Titles" localSheetId="0" hidden="1">#REF!</definedName>
    <definedName name="p.DCF_Titles" hidden="1">#REF!</definedName>
    <definedName name="PAC" hidden="1">0</definedName>
    <definedName name="Paciolan" localSheetId="0" hidden="1">{#N/A,#N/A,FALSE,"2 Expense";#N/A,#N/A,FALSE,"1 Sales";#N/A,#N/A,FALSE,"3 Exp Overview";#N/A,#N/A,FALSE,"4 Overall Exp"}</definedName>
    <definedName name="Paciolan" hidden="1">{#N/A,#N/A,FALSE,"2 Expense";#N/A,#N/A,FALSE,"1 Sales";#N/A,#N/A,FALSE,"3 Exp Overview";#N/A,#N/A,FALSE,"4 Overall Exp"}</definedName>
    <definedName name="paciolan1" localSheetId="0" hidden="1">{#N/A,#N/A,FALSE,"2 Expense";#N/A,#N/A,FALSE,"1 Sales";#N/A,#N/A,FALSE,"3 Exp Overview";#N/A,#N/A,FALSE,"4 Overall Exp"}</definedName>
    <definedName name="paciolan1" hidden="1">{#N/A,#N/A,FALSE,"2 Expense";#N/A,#N/A,FALSE,"1 Sales";#N/A,#N/A,FALSE,"3 Exp Overview";#N/A,#N/A,FALSE,"4 Overall Exp"}</definedName>
    <definedName name="PACKDESIGN" localSheetId="2">[169]PACKDESIGN!#REF!</definedName>
    <definedName name="PACKDESIGN">[169]PACKDESIGN!#REF!</definedName>
    <definedName name="Page_1" localSheetId="0">#REF!</definedName>
    <definedName name="Page_1">#REF!</definedName>
    <definedName name="Page_2" localSheetId="0">#REF!</definedName>
    <definedName name="Page_2">#REF!</definedName>
    <definedName name="PAGE1" localSheetId="0">#REF!</definedName>
    <definedName name="PAGE1">#REF!</definedName>
    <definedName name="PAGE2" localSheetId="0">'[237]u.s.'!#REF!</definedName>
    <definedName name="PAGE2">'[237]u.s.'!#REF!</definedName>
    <definedName name="Pages1to8" localSheetId="0">#REF!</definedName>
    <definedName name="Pages1to8">#REF!</definedName>
    <definedName name="PAI" localSheetId="0" hidden="1">{#N/A,#N/A,FALSE,"Aging Summary";#N/A,#N/A,FALSE,"Ratio Analysis";#N/A,#N/A,FALSE,"Test 120 Day Accts";#N/A,#N/A,FALSE,"Tickmarks"}</definedName>
    <definedName name="PAI" hidden="1">{#N/A,#N/A,FALSE,"Aging Summary";#N/A,#N/A,FALSE,"Ratio Analysis";#N/A,#N/A,FALSE,"Test 120 Day Accts";#N/A,#N/A,FALSE,"Tickmarks"}</definedName>
    <definedName name="pam" localSheetId="0" hidden="1">{#N/A,#N/A,FALSE,"Chart";#N/A,#N/A,FALSE,"Chart"}</definedName>
    <definedName name="pam" hidden="1">{#N/A,#N/A,FALSE,"Chart";#N/A,#N/A,FALSE,"Chart"}</definedName>
    <definedName name="pam_1" localSheetId="0" hidden="1">{#N/A,#N/A,FALSE,"Chart";#N/A,#N/A,FALSE,"Chart"}</definedName>
    <definedName name="pam_1" hidden="1">{#N/A,#N/A,FALSE,"Chart";#N/A,#N/A,FALSE,"Chart"}</definedName>
    <definedName name="pam_2" localSheetId="0" hidden="1">{#N/A,#N/A,FALSE,"Chart";#N/A,#N/A,FALSE,"Chart"}</definedName>
    <definedName name="pam_2" hidden="1">{#N/A,#N/A,FALSE,"Chart";#N/A,#N/A,FALSE,"Chart"}</definedName>
    <definedName name="parReserveTableApr07">[238]Par!$B$6:$N$978</definedName>
    <definedName name="parReserveTableDec07">'[239]lot specific by conc lot #'!$D$6:$Q$1615</definedName>
    <definedName name="parReserveTableFeb07" localSheetId="0">#REF!</definedName>
    <definedName name="parReserveTableFeb07">#REF!</definedName>
    <definedName name="parReserveTableJul07">[225]Reserves!$B$6:$N$2153</definedName>
    <definedName name="parReserveTableJun07">[240]RM!$B$6:$N$2164</definedName>
    <definedName name="parReserveTableMar07">'[241]Reserve vlookup'!$C$6:$M$1870</definedName>
    <definedName name="parReserveTableMar08">'[242]Lot Specific Reserve only'!$B$6:$K$1407</definedName>
    <definedName name="parReserveTableMay07">[238]Par!$B$6:$N$1984</definedName>
    <definedName name="parReserveTableNov07">[243]Reserves!$A$6:$M$1805</definedName>
    <definedName name="parReserveTableOct07">'[244]Par Reserves'!$A$6:$M$1962</definedName>
    <definedName name="parReserveTableSep07">'[245]vlookup table'!$A$6:$M$1972</definedName>
    <definedName name="Parts_List">[246]Parts!$B$4:$I$166</definedName>
    <definedName name="PasteGraph">#N/A</definedName>
    <definedName name="PAy" localSheetId="0" hidden="1">{#N/A,#N/A,FALSE,"Aging Summary";#N/A,#N/A,FALSE,"Ratio Analysis";#N/A,#N/A,FALSE,"Test 120 Day Accts";#N/A,#N/A,FALSE,"Tickmarks"}</definedName>
    <definedName name="PAy" hidden="1">{#N/A,#N/A,FALSE,"Aging Summary";#N/A,#N/A,FALSE,"Ratio Analysis";#N/A,#N/A,FALSE,"Test 120 Day Accts";#N/A,#N/A,FALSE,"Tickmarks"}</definedName>
    <definedName name="Payment">#REF!</definedName>
    <definedName name="PaymentType" localSheetId="0">#REF!</definedName>
    <definedName name="PaymentType">#REF!</definedName>
    <definedName name="payroll" localSheetId="0">#REF!</definedName>
    <definedName name="payroll">#REF!</definedName>
    <definedName name="Pdiff" localSheetId="0">#REF!</definedName>
    <definedName name="Pdiff">#REF!</definedName>
    <definedName name="pe" localSheetId="0">#REF!</definedName>
    <definedName name="pe">#REF!</definedName>
    <definedName name="peace" hidden="1">0</definedName>
    <definedName name="PEFF" localSheetId="0">#REF!</definedName>
    <definedName name="PEFF">#REF!</definedName>
    <definedName name="PEHI" localSheetId="0">#REF!</definedName>
    <definedName name="PEHI">#REF!</definedName>
    <definedName name="PEHI2" localSheetId="0">'[247]NewSouth Best Comps'!#REF!</definedName>
    <definedName name="PEHI2">'[247]NewSouth Best Comps'!#REF!</definedName>
    <definedName name="PEHI3" localSheetId="0">'[248]Final Comps'!#REF!</definedName>
    <definedName name="PEHI3">'[248]Final Comps'!#REF!</definedName>
    <definedName name="pepe" localSheetId="0"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localSheetId="0"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rcentageofTotal">#REF!</definedName>
    <definedName name="Performance_Date">DATE(2000,9,15)</definedName>
    <definedName name="Period">#REF!</definedName>
    <definedName name="Periodic_rate" hidden="1">#N/A</definedName>
    <definedName name="Pesc" localSheetId="0">#REF!</definedName>
    <definedName name="Pesc">#REF!</definedName>
    <definedName name="Petroleum_Income_Tax">[47]Assumptions!$D$6</definedName>
    <definedName name="pg3A" localSheetId="0">[249]pg3!#REF!</definedName>
    <definedName name="pg3A">[249]pg3!#REF!</definedName>
    <definedName name="pg3B">[249]pg3!#REF!</definedName>
    <definedName name="PH_Charge" localSheetId="0">#REF!</definedName>
    <definedName name="PH_Charge">#REF!</definedName>
    <definedName name="PH_Count" localSheetId="0">#REF!</definedName>
    <definedName name="PH_Count">#REF!</definedName>
    <definedName name="pharm_ass" localSheetId="0">#REF!</definedName>
    <definedName name="pharm_ass">#REF!</definedName>
    <definedName name="pharm_is" localSheetId="0">#REF!</definedName>
    <definedName name="pharm_is">#REF!</definedName>
    <definedName name="Phone" localSheetId="4">#REF!</definedName>
    <definedName name="Phone" localSheetId="3">#REF!</definedName>
    <definedName name="Phone" localSheetId="9">#REF!</definedName>
    <definedName name="Phone" localSheetId="0">#REF!</definedName>
    <definedName name="Phone" localSheetId="8">#REF!</definedName>
    <definedName name="Phone" localSheetId="6">#REF!</definedName>
    <definedName name="Phone" localSheetId="7">#REF!</definedName>
    <definedName name="Phone">#REF!</definedName>
    <definedName name="pickalc" localSheetId="2">[109]!pickalc</definedName>
    <definedName name="pickalc" localSheetId="9">[109]!pickalc</definedName>
    <definedName name="pickalc">[109]!pickalc</definedName>
    <definedName name="PIR" localSheetId="0">#REF!</definedName>
    <definedName name="PIR">#REF!</definedName>
    <definedName name="PL" localSheetId="0">#REF!</definedName>
    <definedName name="PL">#REF!</definedName>
    <definedName name="pl_bd">[250]PL!$C$30:$N$30</definedName>
    <definedName name="pl_ceo">[250]PL!$C$25:$N$25</definedName>
    <definedName name="pl_cos">[250]PL!$C$9:$N$9</definedName>
    <definedName name="pl_distr">[250]PL!$C$27:$N$27</definedName>
    <definedName name="pl_eng">[250]PL!$C$14:$N$14</definedName>
    <definedName name="pl_finance">[250]PL!$C$22:$N$22</definedName>
    <definedName name="pl_gross_sls">[250]PL!$C$5:$N$5</definedName>
    <definedName name="pl_gw">[250]PL!$C$36:$N$36</definedName>
    <definedName name="pl_ho">[130]PL!#REF!</definedName>
    <definedName name="pl_hr">[250]PL!$C$24:$N$24</definedName>
    <definedName name="pl_int">[250]PL!$C$43:$N$43</definedName>
    <definedName name="pl_is">[250]PL!$C$26:$N$26</definedName>
    <definedName name="pl_legal">[250]PL!$C$23:$N$23</definedName>
    <definedName name="pl_legal2">[250]PL!$C$38:$N$38</definedName>
    <definedName name="pl_mm">[250]PL!$C$16:$N$16</definedName>
    <definedName name="pl_mylan">[250]PL!$C$37:$N$37</definedName>
    <definedName name="pl_net_sls">[250]PL!$C$7:$N$7</definedName>
    <definedName name="pl_non_std">[250]PL!$C$17:$N$17</definedName>
    <definedName name="pl_prod">[250]PL!$C$13:$N$13</definedName>
    <definedName name="pl_qa">[250]PL!$C$15:$N$15</definedName>
    <definedName name="pl_reg">[250]PL!$C$29:$N$29</definedName>
    <definedName name="pl_sales">[250]PL!$C$28:$N$28</definedName>
    <definedName name="pl_scientific">[250]PL!$C$31:$N$31</definedName>
    <definedName name="PL1_1" localSheetId="0">#REF!</definedName>
    <definedName name="PL1_1">#REF!</definedName>
    <definedName name="PL1_2" localSheetId="0">#REF!</definedName>
    <definedName name="PL1_2">#REF!</definedName>
    <definedName name="PL1_3" localSheetId="0">#REF!</definedName>
    <definedName name="PL1_3">#REF!</definedName>
    <definedName name="PL11_1" localSheetId="0">#REF!</definedName>
    <definedName name="PL11_1">#REF!</definedName>
    <definedName name="PL11_2" localSheetId="0">#REF!</definedName>
    <definedName name="PL11_2">#REF!</definedName>
    <definedName name="PL11_3" localSheetId="0">#REF!</definedName>
    <definedName name="PL11_3">#REF!</definedName>
    <definedName name="PL11_4" localSheetId="0">#REF!</definedName>
    <definedName name="PL11_4">#REF!</definedName>
    <definedName name="PL15_1" localSheetId="0">#REF!</definedName>
    <definedName name="PL15_1">#REF!</definedName>
    <definedName name="PL15_2" localSheetId="0">#REF!</definedName>
    <definedName name="PL15_2">#REF!</definedName>
    <definedName name="PL15_3" localSheetId="0">#REF!</definedName>
    <definedName name="PL15_3">#REF!</definedName>
    <definedName name="PL16_1" localSheetId="0">#REF!</definedName>
    <definedName name="PL16_1">#REF!</definedName>
    <definedName name="PL16_2" localSheetId="0">#REF!</definedName>
    <definedName name="PL16_2">#REF!</definedName>
    <definedName name="PL17_1" localSheetId="0">#REF!</definedName>
    <definedName name="PL17_1">#REF!</definedName>
    <definedName name="PL17_2" localSheetId="0">#REF!</definedName>
    <definedName name="PL17_2">#REF!</definedName>
    <definedName name="PL17_3" localSheetId="0">#REF!</definedName>
    <definedName name="PL17_3">#REF!</definedName>
    <definedName name="PL2_1" localSheetId="0">#REF!</definedName>
    <definedName name="PL2_1">#REF!</definedName>
    <definedName name="PL2_2" localSheetId="0">#REF!</definedName>
    <definedName name="PL2_2">#REF!</definedName>
    <definedName name="PL2_3" localSheetId="0">#REF!</definedName>
    <definedName name="PL2_3">#REF!</definedName>
    <definedName name="PL20_1" localSheetId="0">#REF!</definedName>
    <definedName name="PL20_1">#REF!</definedName>
    <definedName name="PL20_2" localSheetId="0">#REF!</definedName>
    <definedName name="PL20_2">#REF!</definedName>
    <definedName name="PL20_3" localSheetId="0">#REF!</definedName>
    <definedName name="PL20_3">#REF!</definedName>
    <definedName name="PL20_4" localSheetId="0">#REF!</definedName>
    <definedName name="PL20_4">#REF!</definedName>
    <definedName name="PL20_5" localSheetId="0">#REF!</definedName>
    <definedName name="PL20_5">#REF!</definedName>
    <definedName name="PL20_6" localSheetId="0">#REF!</definedName>
    <definedName name="PL20_6">#REF!</definedName>
    <definedName name="PL21_1" localSheetId="0">#REF!</definedName>
    <definedName name="PL21_1">#REF!</definedName>
    <definedName name="PL21_2" localSheetId="0">#REF!</definedName>
    <definedName name="PL21_2">#REF!</definedName>
    <definedName name="PL3_1" localSheetId="0">#REF!</definedName>
    <definedName name="PL3_1">#REF!</definedName>
    <definedName name="PL3_2" localSheetId="0">#REF!</definedName>
    <definedName name="PL3_2">#REF!</definedName>
    <definedName name="PL3_3" localSheetId="0">#REF!</definedName>
    <definedName name="PL3_3">#REF!</definedName>
    <definedName name="PL3_4" localSheetId="0">#REF!</definedName>
    <definedName name="PL3_4">#REF!</definedName>
    <definedName name="PL3_5" localSheetId="0">#REF!</definedName>
    <definedName name="PL3_5">#REF!</definedName>
    <definedName name="PL3_6" localSheetId="0">#REF!</definedName>
    <definedName name="PL3_6">#REF!</definedName>
    <definedName name="PL43_1_A" localSheetId="0">#REF!</definedName>
    <definedName name="PL43_1_A">#REF!</definedName>
    <definedName name="PL43_1_B" localSheetId="0">#REF!</definedName>
    <definedName name="PL43_1_B">#REF!</definedName>
    <definedName name="PL43_2" localSheetId="0">#REF!</definedName>
    <definedName name="PL43_2">#REF!</definedName>
    <definedName name="PL44_1_A" localSheetId="0">#REF!</definedName>
    <definedName name="PL44_1_A">#REF!</definedName>
    <definedName name="PL44_1_B" localSheetId="0">#REF!</definedName>
    <definedName name="PL44_1_B">#REF!</definedName>
    <definedName name="PL44_2" localSheetId="0">#REF!</definedName>
    <definedName name="PL44_2">#REF!</definedName>
    <definedName name="PL45_A" localSheetId="0">#REF!</definedName>
    <definedName name="PL45_A">#REF!</definedName>
    <definedName name="PL45_B" localSheetId="0">#REF!</definedName>
    <definedName name="PL45_B">#REF!</definedName>
    <definedName name="PL50_1" localSheetId="0">#REF!</definedName>
    <definedName name="PL50_1">#REF!</definedName>
    <definedName name="PL50_2" localSheetId="0">#REF!</definedName>
    <definedName name="PL50_2">#REF!</definedName>
    <definedName name="PL50_3" localSheetId="0">#REF!</definedName>
    <definedName name="PL50_3">#REF!</definedName>
    <definedName name="PL51_1" localSheetId="0">#REF!</definedName>
    <definedName name="PL51_1">#REF!</definedName>
    <definedName name="PL51_2" localSheetId="0">#REF!</definedName>
    <definedName name="PL51_2">#REF!</definedName>
    <definedName name="PL51_3" localSheetId="0">#REF!</definedName>
    <definedName name="PL51_3">#REF!</definedName>
    <definedName name="PL53_A" localSheetId="0">#REF!</definedName>
    <definedName name="PL53_A">#REF!</definedName>
    <definedName name="PL53_B" localSheetId="0">#REF!</definedName>
    <definedName name="PL53_B">#REF!</definedName>
    <definedName name="PL5YRP" localSheetId="0" hidden="1">{"ebitda",#N/A,FALSE,"EBITDA";"consolidated",#N/A,FALSE,"CCC PL";"divisions",#N/A,FALSE,"Divisions"}</definedName>
    <definedName name="PL5YRP" hidden="1">{"ebitda",#N/A,FALSE,"EBITDA";"consolidated",#N/A,FALSE,"CCC PL";"divisions",#N/A,FALSE,"Divisions"}</definedName>
    <definedName name="plan">#REF!</definedName>
    <definedName name="PLAssump" localSheetId="2">'[251]Vista P&amp;L'!#REF!</definedName>
    <definedName name="PLAssump">'[252]Vista P&amp;L'!#REF!</definedName>
    <definedName name="Pline" localSheetId="4">#REF!</definedName>
    <definedName name="Pline" localSheetId="0">#REF!</definedName>
    <definedName name="Pline" localSheetId="8">#REF!</definedName>
    <definedName name="Pline" localSheetId="6">#REF!</definedName>
    <definedName name="Pline" localSheetId="7">#REF!</definedName>
    <definedName name="Pline">#REF!</definedName>
    <definedName name="PLREPORT03" localSheetId="0" hidden="1">{#N/A,#N/A,FALSE,"FL Pages ";#N/A,#N/A,FALSE,"Act vs. Plan vs. PR";#N/A,#N/A,FALSE,"CM vs PM";#N/A,#N/A,FALSE,"CM Stat 2"}</definedName>
    <definedName name="PLREPORT03" hidden="1">{#N/A,#N/A,FALSE,"FL Pages ";#N/A,#N/A,FALSE,"Act vs. Plan vs. PR";#N/A,#N/A,FALSE,"CM vs PM";#N/A,#N/A,FALSE,"CM Stat 2"}</definedName>
    <definedName name="pmaop">'[143]PM AOP'!$B$7:$AD$106</definedName>
    <definedName name="pmcop" localSheetId="0">#REF!</definedName>
    <definedName name="pmcop">#REF!</definedName>
    <definedName name="pmplan" localSheetId="0">#REF!</definedName>
    <definedName name="pmplan">#REF!</definedName>
    <definedName name="PN1_A" localSheetId="0">#REF!</definedName>
    <definedName name="PN1_A">#REF!</definedName>
    <definedName name="PN1_B" localSheetId="0">#REF!</definedName>
    <definedName name="PN1_B">#REF!</definedName>
    <definedName name="PN1_C" localSheetId="0">#REF!</definedName>
    <definedName name="PN1_C">#REF!</definedName>
    <definedName name="PN2_A" localSheetId="0">#REF!</definedName>
    <definedName name="PN2_A">#REF!</definedName>
    <definedName name="PN2_B" localSheetId="0">#REF!</definedName>
    <definedName name="PN2_B">#REF!</definedName>
    <definedName name="Pn4B_FA" localSheetId="5">#REF!</definedName>
    <definedName name="Pn4B_FA" localSheetId="4">#REF!</definedName>
    <definedName name="Pn4B_FA" localSheetId="0">#REF!</definedName>
    <definedName name="Pn4B_FA" localSheetId="8">#REF!</definedName>
    <definedName name="Pn4B_FA" localSheetId="6">#REF!</definedName>
    <definedName name="Pn4B_FA" localSheetId="7">#REF!</definedName>
    <definedName name="Pn4B_FA" localSheetId="10">#REF!</definedName>
    <definedName name="Pn4B_FA">#REF!</definedName>
    <definedName name="PNT" localSheetId="0">#REF!</definedName>
    <definedName name="PNT">#REF!</definedName>
    <definedName name="po" localSheetId="0" hidden="1">{#N/A,#N/A,FALSE,"Assumptions";#N/A,#N/A,FALSE,"Volumes";#N/A,#N/A,FALSE,"Pricing";#N/A,#N/A,FALSE,"Variable Cost";#N/A,#N/A,FALSE,"Investment";#N/A,#N/A,FALSE,"Profitability";#N/A,#N/A,FALSE,"Business Comparison"}</definedName>
    <definedName name="po" hidden="1">{#N/A,#N/A,FALSE,"Assumptions";#N/A,#N/A,FALSE,"Volumes";#N/A,#N/A,FALSE,"Pricing";#N/A,#N/A,FALSE,"Variable Cost";#N/A,#N/A,FALSE,"Investment";#N/A,#N/A,FALSE,"Profitability";#N/A,#N/A,FALSE,"Business Comparison"}</definedName>
    <definedName name="poop" localSheetId="0"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Cache_GL_INTERFACE_REFERENCE7" hidden="1">[253]PopCache!$A$1:$A$2</definedName>
    <definedName name="pot" hidden="1">[121]graph!$C$2:$C$13</definedName>
    <definedName name="PP_Charge" localSheetId="0">#REF!</definedName>
    <definedName name="PP_Charge">#REF!</definedName>
    <definedName name="PP_Count" localSheetId="0">#REF!</definedName>
    <definedName name="PP_Count">#REF!</definedName>
    <definedName name="PP1b" localSheetId="0">#REF!</definedName>
    <definedName name="PP1b">#REF!</definedName>
    <definedName name="PP3b" localSheetId="0">#REF!</definedName>
    <definedName name="PP3b">#REF!</definedName>
    <definedName name="ppe" localSheetId="0">#REF!</definedName>
    <definedName name="ppe">#REF!</definedName>
    <definedName name="ppemultiple" localSheetId="0">#REF!</definedName>
    <definedName name="ppemultiple">#REF!</definedName>
    <definedName name="PPP" localSheetId="0" hidden="1">{"Acq_matrix",#N/A,FALSE,"Acquisition Matrix"}</definedName>
    <definedName name="PPP" hidden="1">{"Acq_matrix",#N/A,FALSE,"Acquisition Matrix"}</definedName>
    <definedName name="PQ">#REF!</definedName>
    <definedName name="PRcase">[254]Model!$L$4</definedName>
    <definedName name="PrDiff10" localSheetId="0">#REF!</definedName>
    <definedName name="PrDiff10">#REF!</definedName>
    <definedName name="PrDiff50" localSheetId="0">#REF!</definedName>
    <definedName name="PrDiff50">#REF!</definedName>
    <definedName name="PrDiff90" localSheetId="0">#REF!</definedName>
    <definedName name="PrDiff90">#REF!</definedName>
    <definedName name="PREF" localSheetId="0">#REF!</definedName>
    <definedName name="PREF">#REF!</definedName>
    <definedName name="PREFSTOCK" localSheetId="0">#REF!</definedName>
    <definedName name="PREFSTOCK">#REF!</definedName>
    <definedName name="prefyes" localSheetId="0" hidden="1">#REF!</definedName>
    <definedName name="prefyes" hidden="1">#REF!</definedName>
    <definedName name="Premium" localSheetId="0">#REF!</definedName>
    <definedName name="Premium">#REF!</definedName>
    <definedName name="prev" localSheetId="0" hidden="1">{#N/A,#N/A,FALSE,"1- Cover";#N/A,#N/A,FALSE,"2 - TSF Headcount Summary";#N/A,#N/A,FALSE,"3 - New Total Population"}</definedName>
    <definedName name="prev" hidden="1">{#N/A,#N/A,FALSE,"1- Cover";#N/A,#N/A,FALSE,"2 - TSF Headcount Summary";#N/A,#N/A,FALSE,"3 - New Total Population"}</definedName>
    <definedName name="prev2" localSheetId="0" hidden="1">{#N/A,#N/A,FALSE,"5 - Headcount Ratios";#N/A,#N/A,FALSE,"6 - Support Ratio Data";#N/A,#N/A,FALSE,"8 - A1 - Asia";#N/A,#N/A,FALSE,"10 - A1 - North America";#N/A,#N/A,FALSE,"11 - A2 - North Sea - Norway";#N/A,#N/A,FALSE,"12 - A2 - North Sea - UK";#N/A,#N/A,FALSE,"14 - A1 - South America"}</definedName>
    <definedName name="prev2" hidden="1">{#N/A,#N/A,FALSE,"5 - Headcount Ratios";#N/A,#N/A,FALSE,"6 - Support Ratio Data";#N/A,#N/A,FALSE,"8 - A1 - Asia";#N/A,#N/A,FALSE,"10 - A1 - North America";#N/A,#N/A,FALSE,"11 - A2 - North Sea - Norway";#N/A,#N/A,FALSE,"12 - A2 - North Sea - UK";#N/A,#N/A,FALSE,"14 - A1 - South America"}</definedName>
    <definedName name="PRF" localSheetId="5">[255]OES1!$A$1:$J$80</definedName>
    <definedName name="PRF" localSheetId="4">[256]OES1!$A$1:$J$80</definedName>
    <definedName name="PRF">[256]OES1!$A$1:$J$80</definedName>
    <definedName name="price" localSheetId="2">'[227]Historical and brokers'!$O$18</definedName>
    <definedName name="Price" localSheetId="4">#REF!</definedName>
    <definedName name="Price" localSheetId="3">#REF!</definedName>
    <definedName name="Price" localSheetId="9">#REF!</definedName>
    <definedName name="Price" localSheetId="0">#REF!</definedName>
    <definedName name="Price" localSheetId="8">#REF!</definedName>
    <definedName name="Price" localSheetId="6">#REF!</definedName>
    <definedName name="Price" localSheetId="7">#REF!</definedName>
    <definedName name="Price">#REF!</definedName>
    <definedName name="Price_Case">'[47]Summary&amp;Cases'!$C$8</definedName>
    <definedName name="price_chart">[50]CIQChart3Data!$A$2,[50]CIQChart3Data!$H$2:$K$822,[50]CIQChart3Data!$A$2:$A$822</definedName>
    <definedName name="PRICE_MASTER_MODEL_LIST" comment="Price column index into PRICE_LIST" localSheetId="8">'[141]Price List'!$C$3:$C$161</definedName>
    <definedName name="PRICE_MASTER_MODEL_LIST" comment="Price column index into PRICE_LIST" localSheetId="6">'[141]Price List'!$C$3:$C$161</definedName>
    <definedName name="PRICE_MASTER_MODEL_LIST" comment="Price column index into PRICE_LIST" localSheetId="7">'[141]Price List'!$C$3:$C$161</definedName>
    <definedName name="PRICE_MASTER_MODEL_LIST" comment="Price column index into PRICE_LIST">'[142]Price List'!$C$3:$C$161</definedName>
    <definedName name="PRICE_MASTER_TABLE" localSheetId="8">'[141]Price List'!$C$3:$G$161</definedName>
    <definedName name="PRICE_MASTER_TABLE" localSheetId="6">'[141]Price List'!$C$3:$G$161</definedName>
    <definedName name="PRICE_MASTER_TABLE" localSheetId="7">'[141]Price List'!$C$3:$G$161</definedName>
    <definedName name="PRICE_MASTER_TABLE">'[142]Price List'!$C$3:$G$161</definedName>
    <definedName name="price_table">[50]CIQChart3Data!$M$2:$R$7</definedName>
    <definedName name="pricebook_col" localSheetId="0" hidden="1">#REF!</definedName>
    <definedName name="pricebook_col" hidden="1">#REF!</definedName>
    <definedName name="pricechart" localSheetId="0">#REF!</definedName>
    <definedName name="pricechart">#REF!</definedName>
    <definedName name="priceearnings_col" localSheetId="0" hidden="1">#REF!</definedName>
    <definedName name="priceearnings_col" hidden="1">#REF!</definedName>
    <definedName name="pricefactor" localSheetId="4">#REF!</definedName>
    <definedName name="pricefactor" localSheetId="3">#REF!</definedName>
    <definedName name="pricefactor" localSheetId="9">#REF!</definedName>
    <definedName name="pricefactor" localSheetId="0">#REF!</definedName>
    <definedName name="pricefactor" localSheetId="8">#REF!</definedName>
    <definedName name="pricefactor" localSheetId="6">#REF!</definedName>
    <definedName name="pricefactor" localSheetId="7">#REF!</definedName>
    <definedName name="pricefactor">#REF!</definedName>
    <definedName name="priceperformance" localSheetId="0">#REF!</definedName>
    <definedName name="priceperformance">#REF!</definedName>
    <definedName name="PriceRange" hidden="1">#N/A</definedName>
    <definedName name="PriceRangeMain" hidden="1">[166]Sheet2!$H$1:$H$65536</definedName>
    <definedName name="pricetable" localSheetId="0">#REF!</definedName>
    <definedName name="pricetable">#REF!</definedName>
    <definedName name="pricing_indoor" localSheetId="5">#REF!</definedName>
    <definedName name="pricing_indoor" localSheetId="4">#REF!</definedName>
    <definedName name="pricing_indoor" localSheetId="0">#REF!</definedName>
    <definedName name="pricing_indoor" localSheetId="8">#REF!</definedName>
    <definedName name="pricing_indoor" localSheetId="6">#REF!</definedName>
    <definedName name="pricing_indoor" localSheetId="7">#REF!</definedName>
    <definedName name="pricing_indoor" localSheetId="10">#REF!</definedName>
    <definedName name="pricing_indoor">#REF!</definedName>
    <definedName name="pricing_outdoor" localSheetId="5">#REF!</definedName>
    <definedName name="pricing_outdoor" localSheetId="4">#REF!</definedName>
    <definedName name="pricing_outdoor" localSheetId="0">#REF!</definedName>
    <definedName name="pricing_outdoor" localSheetId="8">#REF!</definedName>
    <definedName name="pricing_outdoor" localSheetId="6">#REF!</definedName>
    <definedName name="pricing_outdoor" localSheetId="7">#REF!</definedName>
    <definedName name="pricing_outdoor" localSheetId="10">#REF!</definedName>
    <definedName name="pricing_outdoor">#REF!</definedName>
    <definedName name="princess" localSheetId="0" hidden="1">{#N/A,#N/A,FALSE,"Valuation";#N/A,#N/A,FALSE,"MLP Impact"}</definedName>
    <definedName name="princess" hidden="1">{#N/A,#N/A,FALSE,"Valuation";#N/A,#N/A,FALSE,"MLP Impact"}</definedName>
    <definedName name="PRINT">#REF!</definedName>
    <definedName name="_xlnm.Print_Area" localSheetId="2">'Cash Flow'!$A$1:$P$40</definedName>
    <definedName name="_xlnm.Print_Area" localSheetId="5">#REF!</definedName>
    <definedName name="_xlnm.Print_Area" localSheetId="4">'LED Cost Sheet'!$A$1:$L$6</definedName>
    <definedName name="_xlnm.Print_Area" localSheetId="3">'Margin Analysis'!$A$1:$F$36</definedName>
    <definedName name="_xlnm.Print_Area" localSheetId="9">'Margin Analysis (CMS Only)'!$A$1:$F$18</definedName>
    <definedName name="_xlnm.Print_Area" localSheetId="0">#REF!</definedName>
    <definedName name="_xlnm.Print_Area" localSheetId="8">'Resp Matrix - Pitch Example'!$B$4:$D$61</definedName>
    <definedName name="_xlnm.Print_Area" localSheetId="6">'Resp Matrix - ROM Example'!$B$4:$D$33</definedName>
    <definedName name="_xlnm.Print_Area" localSheetId="7">'Resp Matrix-Indoor Wall Example'!$B$4:$D$66</definedName>
    <definedName name="_xlnm.Print_Area" localSheetId="10">#REF!</definedName>
    <definedName name="_xlnm.Print_Area">#REF!</definedName>
    <definedName name="PRINT_AREA_MI" localSheetId="2">#REF!</definedName>
    <definedName name="PRINT_AREA_MI" localSheetId="5">#REF!</definedName>
    <definedName name="PRINT_AREA_MI" localSheetId="4">#REF!</definedName>
    <definedName name="PRINT_AREA_MI" localSheetId="0">#REF!</definedName>
    <definedName name="PRINT_AREA_MI" localSheetId="8">#REF!</definedName>
    <definedName name="PRINT_AREA_MI" localSheetId="6">#REF!</definedName>
    <definedName name="PRINT_AREA_MI" localSheetId="7">#REF!</definedName>
    <definedName name="PRINT_AREA_MI" localSheetId="10">#REF!</definedName>
    <definedName name="PRINT_AREA_MI">#REF!</definedName>
    <definedName name="PRINT_AREA_MI2" localSheetId="2">#REF!</definedName>
    <definedName name="PRINT_AREA_MI2" localSheetId="8">[150]OES1!$A$1:$J$80</definedName>
    <definedName name="PRINT_AREA_MI2" localSheetId="6">[150]OES1!$A$1:$J$80</definedName>
    <definedName name="PRINT_AREA_MI2" localSheetId="7">[150]OES1!$A$1:$J$80</definedName>
    <definedName name="PRINT_AREA_MI2">[151]OES1!$A$1:$J$80</definedName>
    <definedName name="Print_Area_Reset" localSheetId="2">OFFSET(Full_Print,0,0,Last_Row)</definedName>
    <definedName name="Print_Area_Reset" localSheetId="9">OFFSET(Full_Print,0,0,Last_Row)</definedName>
    <definedName name="Print_Area_Reset" localSheetId="0">OFFSET(Full_Print,0,0,Last_Row)</definedName>
    <definedName name="Print_Area_Reset">OFFSET(Full_Print,0,0,Last_Row)</definedName>
    <definedName name="Print_Area2" localSheetId="2">#REF!</definedName>
    <definedName name="Print_Area2" localSheetId="8">[150]OES1!$A$1:$J$80</definedName>
    <definedName name="Print_Area2" localSheetId="6">[150]OES1!$A$1:$J$80</definedName>
    <definedName name="Print_Area2" localSheetId="7">[150]OES1!$A$1:$J$80</definedName>
    <definedName name="Print_Area2">[151]OES1!$A$1:$J$80</definedName>
    <definedName name="Print_Print_Area">#N/A</definedName>
    <definedName name="_xlnm.Print_Titles" localSheetId="2">'[257]ROA-5'!$A:$V</definedName>
    <definedName name="_xlnm.Print_Titles">'[257]ROA-5'!$A:$V</definedName>
    <definedName name="PRINT2" localSheetId="0">#REF!</definedName>
    <definedName name="PRINT2">#REF!</definedName>
    <definedName name="PrintAll">'[258]Current Model'!$A$1:$S$90</definedName>
    <definedName name="PrintBalance">'[258]Current Model'!$A$58:$S$90</definedName>
    <definedName name="PrintCommentary" localSheetId="2">[259]!PrintCommentary</definedName>
    <definedName name="PrintCommentary" localSheetId="9">[259]!PrintCommentary</definedName>
    <definedName name="PrintCommentary">[259]!PrintCommentary</definedName>
    <definedName name="PrintDetail" localSheetId="2">[259]!PrintDetail</definedName>
    <definedName name="PrintDetail" localSheetId="9">[259]!PrintDetail</definedName>
    <definedName name="PrintDetail">[259]!PrintDetail</definedName>
    <definedName name="PrintFootnotes" localSheetId="2">[259]!PrintFootnotes</definedName>
    <definedName name="PrintFootnotes" localSheetId="9">[259]!PrintFootnotes</definedName>
    <definedName name="PrintFootnotes">[259]!PrintFootnotes</definedName>
    <definedName name="PrintGraph" localSheetId="2">[191]!PrintGraph</definedName>
    <definedName name="PrintGraph" localSheetId="9">[191]!PrintGraph</definedName>
    <definedName name="PrintGraph">[191]!PrintGraph</definedName>
    <definedName name="PrintModel">'[258]Current Model'!$A$1:$S$57</definedName>
    <definedName name="PrintPreview">#N/A</definedName>
    <definedName name="PrintRange" localSheetId="2">#REF!</definedName>
    <definedName name="PrintRange" localSheetId="0">#REF!</definedName>
    <definedName name="PrintRange">#REF!</definedName>
    <definedName name="PrintReport1" localSheetId="0">#REF!</definedName>
    <definedName name="PrintReport1">#REF!</definedName>
    <definedName name="PrintReport10" localSheetId="0">#REF!</definedName>
    <definedName name="PrintReport10">#REF!</definedName>
    <definedName name="PrintReport11" localSheetId="0">#REF!</definedName>
    <definedName name="PrintReport11">#REF!</definedName>
    <definedName name="PrintReport12" localSheetId="0">#REF!</definedName>
    <definedName name="PrintReport12">#REF!</definedName>
    <definedName name="PrintReport13" localSheetId="0">#REF!</definedName>
    <definedName name="PrintReport13">#REF!</definedName>
    <definedName name="PrintReport14" localSheetId="0">#REF!</definedName>
    <definedName name="PrintReport14">#REF!</definedName>
    <definedName name="PrintReport15" localSheetId="0">#REF!</definedName>
    <definedName name="PrintReport15">#REF!</definedName>
    <definedName name="PrintReport16" localSheetId="0">#REF!</definedName>
    <definedName name="PrintReport16">#REF!</definedName>
    <definedName name="PrintReport17" localSheetId="0">#REF!</definedName>
    <definedName name="PrintReport17">#REF!</definedName>
    <definedName name="PrintReport18" localSheetId="0">#REF!</definedName>
    <definedName name="PrintReport18">#REF!</definedName>
    <definedName name="PrintReport19" localSheetId="0">#REF!</definedName>
    <definedName name="PrintReport19">#REF!</definedName>
    <definedName name="PrintReport2" localSheetId="0">#REF!</definedName>
    <definedName name="PrintReport2">#REF!</definedName>
    <definedName name="PrintReport20" localSheetId="0">#REF!</definedName>
    <definedName name="PrintReport20">#REF!</definedName>
    <definedName name="PrintReport3" localSheetId="0">#REF!</definedName>
    <definedName name="PrintReport3">#REF!</definedName>
    <definedName name="PrintReport4" localSheetId="0">#REF!</definedName>
    <definedName name="PrintReport4">#REF!</definedName>
    <definedName name="PrintReport5" localSheetId="0">#REF!</definedName>
    <definedName name="PrintReport5">#REF!</definedName>
    <definedName name="PrintReport6" localSheetId="0">#REF!</definedName>
    <definedName name="PrintReport6">#REF!</definedName>
    <definedName name="PrintReport7" localSheetId="0">#REF!</definedName>
    <definedName name="PrintReport7">#REF!</definedName>
    <definedName name="PrintReport8" localSheetId="0">#REF!</definedName>
    <definedName name="PrintReport8">#REF!</definedName>
    <definedName name="PrintReport9" localSheetId="0">#REF!</definedName>
    <definedName name="PrintReport9">#REF!</definedName>
    <definedName name="PRIO_MTH_FCST" localSheetId="0">#REF!</definedName>
    <definedName name="PRIO_MTH_FCST">#REF!</definedName>
    <definedName name="PRIO_QTR_FCST" localSheetId="0">#REF!</definedName>
    <definedName name="PRIO_QTR_FCST">#REF!</definedName>
    <definedName name="PRIO_YR_FCST" localSheetId="0">#REF!</definedName>
    <definedName name="PRIO_YR_FCST">#REF!</definedName>
    <definedName name="prior_mth_act" localSheetId="0">#REF!</definedName>
    <definedName name="prior_mth_act">#REF!</definedName>
    <definedName name="prior_mth_fcst" localSheetId="0">#REF!</definedName>
    <definedName name="prior_mth_fcst">#REF!</definedName>
    <definedName name="prior_qtr_act" localSheetId="0">#REF!</definedName>
    <definedName name="prior_qtr_act">#REF!</definedName>
    <definedName name="prior_qtr_fcst" localSheetId="0">#REF!</definedName>
    <definedName name="prior_qtr_fcst">#REF!</definedName>
    <definedName name="Prior_QtrvsCurrent_Qtr_summary" localSheetId="0">#REF!</definedName>
    <definedName name="Prior_QtrvsCurrent_Qtr_summary">#REF!</definedName>
    <definedName name="prior_yr_act" localSheetId="0">#REF!</definedName>
    <definedName name="prior_yr_act">#REF!</definedName>
    <definedName name="prior_yr_fcast" localSheetId="0">#REF!</definedName>
    <definedName name="prior_yr_fcast">#REF!</definedName>
    <definedName name="Prior1">[125]Setup!$K$4</definedName>
    <definedName name="PriorYear">[157]Initialize!$B$7</definedName>
    <definedName name="PriorYearMTD" localSheetId="0">#REF!</definedName>
    <definedName name="PriorYearMTD">#REF!</definedName>
    <definedName name="PriorYearQTD" localSheetId="0">#REF!</definedName>
    <definedName name="PriorYearQTD">#REF!</definedName>
    <definedName name="PriorYearYTD" localSheetId="0">#REF!</definedName>
    <definedName name="PriorYearYTD">#REF!</definedName>
    <definedName name="PriorYr_vsCurrentQtr_Summary" localSheetId="0">#REF!</definedName>
    <definedName name="PriorYr_vsCurrentQtr_Summary">#REF!</definedName>
    <definedName name="PrivateCompanyDiscount">[248]Summary!$M$24</definedName>
    <definedName name="PROB" localSheetId="0">#REF!</definedName>
    <definedName name="PROB">#REF!</definedName>
    <definedName name="processors">'[201]LH Pricing'!$K$26:$L$28</definedName>
    <definedName name="Prod" localSheetId="0">#REF!</definedName>
    <definedName name="Prod">#REF!</definedName>
    <definedName name="prod_sens" localSheetId="0">#REF!</definedName>
    <definedName name="prod_sens">#REF!</definedName>
    <definedName name="ProdE10" localSheetId="0">#REF!</definedName>
    <definedName name="ProdE10">#REF!</definedName>
    <definedName name="ProdE50" localSheetId="0">#REF!</definedName>
    <definedName name="ProdE50">#REF!</definedName>
    <definedName name="ProdE90" localSheetId="0">#REF!</definedName>
    <definedName name="ProdE90">#REF!</definedName>
    <definedName name="ProdForm" localSheetId="0" hidden="1">#REF!</definedName>
    <definedName name="ProdForm" hidden="1">#REF!</definedName>
    <definedName name="PRODMIX" localSheetId="2">#REF!</definedName>
    <definedName name="PRODMIX" localSheetId="0">#REF!</definedName>
    <definedName name="PRODMIX">#REF!</definedName>
    <definedName name="product_name_outdoor" localSheetId="5">#REF!</definedName>
    <definedName name="product_name_outdoor" localSheetId="4">#REF!</definedName>
    <definedName name="product_name_outdoor" localSheetId="0">#REF!</definedName>
    <definedName name="product_name_outdoor" localSheetId="8">#REF!</definedName>
    <definedName name="product_name_outdoor" localSheetId="6">#REF!</definedName>
    <definedName name="product_name_outdoor" localSheetId="7">#REF!</definedName>
    <definedName name="product_name_outdoor" localSheetId="10">#REF!</definedName>
    <definedName name="product_name_outdoor">#REF!</definedName>
    <definedName name="production_flex_input_4">[188]Control!$K$33</definedName>
    <definedName name="ProductName" localSheetId="5">OFFSET([0]!ProductNameList,0,0,COUNTA([0]!ProductNameList),1)</definedName>
    <definedName name="ProductName" localSheetId="4">OFFSET([0]!ProductNameList,0,0,COUNTA([0]!ProductNameList),1)</definedName>
    <definedName name="ProductName" localSheetId="3">OFFSET(ProductNameList,0,0,COUNTA(ProductNameList),1)</definedName>
    <definedName name="ProductName" localSheetId="9">OFFSET([0]!ProductNameList,0,0,COUNTA([0]!ProductNameList),1)</definedName>
    <definedName name="ProductName" localSheetId="0">OFFSET(ProductNameList,0,0,COUNTA(ProductNameList),1)</definedName>
    <definedName name="ProductName" localSheetId="8">OFFSET(ProductNameList,0,0,COUNTA(ProductNameList),1)</definedName>
    <definedName name="ProductName" localSheetId="6">OFFSET([0]!ProductNameList,0,0,COUNTA([0]!ProductNameList),1)</definedName>
    <definedName name="ProductName" localSheetId="7">OFFSET(ProductNameList,0,0,COUNTA(ProductNameList),1)</definedName>
    <definedName name="ProductName" localSheetId="10">OFFSET([0]!ProductNameList,0,0,COUNTA([0]!ProductNameList),1)</definedName>
    <definedName name="ProductName">OFFSET(ProductNameList,0,0,COUNTA(ProductNameList),1)</definedName>
    <definedName name="ProductNameList">INDEX([201]!Table2[#Data],0,MATCH('[201]LH Sizing'!A1048574,[201]!Table2[#Headers],0))</definedName>
    <definedName name="Profit_Center" localSheetId="0">#REF!</definedName>
    <definedName name="Profit_Center">#REF!</definedName>
    <definedName name="ProfitCenter" localSheetId="0">#REF!</definedName>
    <definedName name="ProfitCenter">#REF!</definedName>
    <definedName name="ProfitCtr" localSheetId="0">#REF!</definedName>
    <definedName name="ProfitCtr">#REF!</definedName>
    <definedName name="Proforma" localSheetId="0" hidden="1">{"Print Summary",#N/A,FALSE,"Summary Analysis";"Print FCF",#N/A,FALSE,"FCF Analysis";"Print Sensitivity",#N/A,FALSE,"Sensitivity Analysis";"Print NAV",#N/A,FALSE,"NAV Analysis";"Print Credit",#N/A,FALSE,"Credit Analysis"}</definedName>
    <definedName name="Proforma" hidden="1">{"Print Summary",#N/A,FALSE,"Summary Analysis";"Print FCF",#N/A,FALSE,"FCF Analysis";"Print Sensitivity",#N/A,FALSE,"Sensitivity Analysis";"Print NAV",#N/A,FALSE,"NAV Analysis";"Print Credit",#N/A,FALSE,"Credit Analysis"}</definedName>
    <definedName name="Programs" localSheetId="4">[260]DiscountData!#REF!</definedName>
    <definedName name="Programs">[261]DiscountData!#REF!</definedName>
    <definedName name="Project">'[262]Set-up'!#REF!</definedName>
    <definedName name="PROJECT_CITY_STATE_ZIP">'[131]Bid Data Sheet'!$B$35</definedName>
    <definedName name="PROJECT_NAME">'[131]Bid Data Sheet'!$B$32</definedName>
    <definedName name="PROJECT_PHASE_OR_DESCRIP">'[131]Bid Data Sheet'!$B$33</definedName>
    <definedName name="PROJECT_STREET_NUMBER">'[131]Bid Data Sheet'!$B$34</definedName>
    <definedName name="Project_Types" localSheetId="8">'[141]Schedule of Values Lookups'!$E$4:$E$15</definedName>
    <definedName name="Project_Types" localSheetId="6">'[141]Schedule of Values Lookups'!$E$4:$E$15</definedName>
    <definedName name="Project_Types" localSheetId="7">'[141]Schedule of Values Lookups'!$E$4:$E$15</definedName>
    <definedName name="Project_Types">'[142]Schedule of Values Lookups'!$E$4:$E$15</definedName>
    <definedName name="projectname">[229]Cover!$B$12</definedName>
    <definedName name="ProjectOwner">[135]References!$A$3:$A$13</definedName>
    <definedName name="PROJECTTYPE">[135]References!$P$2:$P$10</definedName>
    <definedName name="prop_hctz">[130]DN!#REF!</definedName>
    <definedName name="Property" localSheetId="0">#REF!</definedName>
    <definedName name="Property">#REF!</definedName>
    <definedName name="PropertyPayment" localSheetId="0">#REF!</definedName>
    <definedName name="PropertyPayment">#REF!</definedName>
    <definedName name="PRR">[263]OES1!$A$1:$J$80</definedName>
    <definedName name="prtallold1" localSheetId="0" hidden="1">{#N/A,#N/A,FALSE,"Valuation";#N/A,#N/A,FALSE,"Financial Statements";#N/A,#N/A,FALSE,"MLP Impact";#N/A,#N/A,FALSE,"Inputs";#N/A,#N/A,FALSE,"Contracts";#N/A,#N/A,FALSE,"Financing";#N/A,#N/A,FALSE,"Depreciation";#N/A,#N/A,FALSE,"Income Taxes";#N/A,#N/A,FALSE,"Revenues"}</definedName>
    <definedName name="prtallold1" hidden="1">{#N/A,#N/A,FALSE,"Valuation";#N/A,#N/A,FALSE,"Financial Statements";#N/A,#N/A,FALSE,"MLP Impact";#N/A,#N/A,FALSE,"Inputs";#N/A,#N/A,FALSE,"Contracts";#N/A,#N/A,FALSE,"Financing";#N/A,#N/A,FALSE,"Depreciation";#N/A,#N/A,FALSE,"Income Taxes";#N/A,#N/A,FALSE,"Revenues"}</definedName>
    <definedName name="prtallold1__nbpproj" localSheetId="0" hidden="1">{#N/A,#N/A,FALSE,"Valuation";#N/A,#N/A,FALSE,"Financial Statements";#N/A,#N/A,FALSE,"MLP Impact";#N/A,#N/A,FALSE,"Inputs";#N/A,#N/A,FALSE,"Contracts";#N/A,#N/A,FALSE,"Financing";#N/A,#N/A,FALSE,"Depreciation";#N/A,#N/A,FALSE,"Income Taxes";#N/A,#N/A,FALSE,"Revenues"}</definedName>
    <definedName name="prtallold1__nbpproj" hidden="1">{#N/A,#N/A,FALSE,"Valuation";#N/A,#N/A,FALSE,"Financial Statements";#N/A,#N/A,FALSE,"MLP Impact";#N/A,#N/A,FALSE,"Inputs";#N/A,#N/A,FALSE,"Contracts";#N/A,#N/A,FALSE,"Financing";#N/A,#N/A,FALSE,"Depreciation";#N/A,#N/A,FALSE,"Income Taxes";#N/A,#N/A,FALSE,"Revenues"}</definedName>
    <definedName name="Prtnold" localSheetId="0" hidden="1">{#N/A,#N/A,FALSE,"Valuation";#N/A,#N/A,FALSE,"Financial Statements";#N/A,#N/A,FALSE,"MLP Impact";#N/A,#N/A,FALSE,"Inputs";#N/A,#N/A,FALSE,"Contracts";#N/A,#N/A,FALSE,"Financing";#N/A,#N/A,FALSE,"Depreciation";#N/A,#N/A,FALSE,"Income Taxes";#N/A,#N/A,FALSE,"Revenues"}</definedName>
    <definedName name="Prtnold" hidden="1">{#N/A,#N/A,FALSE,"Valuation";#N/A,#N/A,FALSE,"Financial Statements";#N/A,#N/A,FALSE,"MLP Impact";#N/A,#N/A,FALSE,"Inputs";#N/A,#N/A,FALSE,"Contracts";#N/A,#N/A,FALSE,"Financing";#N/A,#N/A,FALSE,"Depreciation";#N/A,#N/A,FALSE,"Income Taxes";#N/A,#N/A,FALSE,"Revenues"}</definedName>
    <definedName name="Prtnold__nbpproj" localSheetId="0" hidden="1">{#N/A,#N/A,FALSE,"Valuation";#N/A,#N/A,FALSE,"Financial Statements";#N/A,#N/A,FALSE,"MLP Impact";#N/A,#N/A,FALSE,"Inputs";#N/A,#N/A,FALSE,"Contracts";#N/A,#N/A,FALSE,"Financing";#N/A,#N/A,FALSE,"Depreciation";#N/A,#N/A,FALSE,"Income Taxes";#N/A,#N/A,FALSE,"Revenues"}</definedName>
    <definedName name="Prtnold__nbpproj" hidden="1">{#N/A,#N/A,FALSE,"Valuation";#N/A,#N/A,FALSE,"Financial Statements";#N/A,#N/A,FALSE,"MLP Impact";#N/A,#N/A,FALSE,"Inputs";#N/A,#N/A,FALSE,"Contracts";#N/A,#N/A,FALSE,"Financing";#N/A,#N/A,FALSE,"Depreciation";#N/A,#N/A,FALSE,"Income Taxes";#N/A,#N/A,FALSE,"Revenues"}</definedName>
    <definedName name="psr1">[2]July06!$A$2:$J$1065</definedName>
    <definedName name="psr2">[2]Aug06!$A$2:$J$1033</definedName>
    <definedName name="psr3">[2]Sept06!$A$2:$J$1150</definedName>
    <definedName name="PUB_UserID" hidden="1">"MAYERX"</definedName>
    <definedName name="PV_DN_All">#REF!</definedName>
    <definedName name="PV_DN_AvsB_Mo" localSheetId="0">#REF!</definedName>
    <definedName name="PV_DN_AvsB_Mo">#REF!</definedName>
    <definedName name="PV_DN_AvsB_YTD" localSheetId="0">#REF!</definedName>
    <definedName name="PV_DN_AvsB_YTD">#REF!</definedName>
    <definedName name="PV_DN_AvsF_Mo" localSheetId="0">#REF!</definedName>
    <definedName name="PV_DN_AvsF_Mo">#REF!</definedName>
    <definedName name="PV_DN_AvsPY_Mo" localSheetId="0">#REF!</definedName>
    <definedName name="PV_DN_AvsPY_Mo">#REF!</definedName>
    <definedName name="PV_DN_AvsPY_YTD" localSheetId="0">#REF!</definedName>
    <definedName name="PV_DN_AvsPY_YTD">#REF!</definedName>
    <definedName name="PV_G_AvsF_Mo" localSheetId="0">'[130]PV Gross'!#REF!</definedName>
    <definedName name="PV_G_AvsF_Mo">'[130]PV Gross'!#REF!</definedName>
    <definedName name="PV_G_AvsPY_YTD" localSheetId="0">'[130]PV Gross'!#REF!</definedName>
    <definedName name="PV_G_AvsPY_YTD">'[130]PV Gross'!#REF!</definedName>
    <definedName name="PV_M_All" localSheetId="0">#REF!</definedName>
    <definedName name="PV_M_All">#REF!</definedName>
    <definedName name="PV_M_AvsB_Mo" localSheetId="0">#REF!</definedName>
    <definedName name="PV_M_AvsB_Mo">#REF!</definedName>
    <definedName name="PV_M_AvsB_YTD" localSheetId="0">#REF!</definedName>
    <definedName name="PV_M_AvsB_YTD">#REF!</definedName>
    <definedName name="PV_M_AvsF_Mo" localSheetId="0">#REF!</definedName>
    <definedName name="PV_M_AvsF_Mo">#REF!</definedName>
    <definedName name="PV_M_AvsPY_Mo" localSheetId="0">#REF!</definedName>
    <definedName name="PV_M_AvsPY_Mo">#REF!</definedName>
    <definedName name="PV_M_AvsPY_YTD" localSheetId="0">#REF!</definedName>
    <definedName name="PV_M_AvsPY_YTD">#REF!</definedName>
    <definedName name="q" localSheetId="0" hidden="1">{"summary1",#N/A,TRUE,"Comps";"summary2",#N/A,TRUE,"Comps";"summary3",#N/A,TRUE,"Comps"}</definedName>
    <definedName name="q" hidden="1">{"summary1",#N/A,TRUE,"Comps";"summary2",#N/A,TRUE,"Comps";"summary3",#N/A,TRUE,"Comps"}</definedName>
    <definedName name="Q2Fcst" localSheetId="0"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a">'[94]QA-Metoprolol'!#REF!</definedName>
    <definedName name="QCCoor">[264]Reference!$H$1:$H$4</definedName>
    <definedName name="qq" localSheetId="0" hidden="1">{#N/A,#N/A,FALSE,"Statement of Ops";#N/A,#N/A,FALSE,"Trend Ops"}</definedName>
    <definedName name="qq" hidden="1">{#N/A,#N/A,FALSE,"Statement of Ops";#N/A,#N/A,FALSE,"Trend Ops"}</definedName>
    <definedName name="qqq" localSheetId="0" hidden="1">{"targetdcf",#N/A,FALSE,"Merger consequences";"TARGETASSU",#N/A,FALSE,"Merger consequences";"TERMINAL VALUE",#N/A,FALSE,"Merger consequences"}</definedName>
    <definedName name="qqq" hidden="1">{"targetdcf",#N/A,FALSE,"Merger consequences";"TARGETASSU",#N/A,FALSE,"Merger consequences";"TERMINAL VALUE",#N/A,FALSE,"Merger consequences"}</definedName>
    <definedName name="qqqqqqqqqqqqq" localSheetId="0" hidden="1">{#N/A,#N/A,FALSE,"Assessment";#N/A,#N/A,FALSE,"Staffing";#N/A,#N/A,FALSE,"Hires";#N/A,#N/A,FALSE,"Assumptions"}</definedName>
    <definedName name="qqqqqqqqqqqqq" hidden="1">{#N/A,#N/A,FALSE,"Assessment";#N/A,#N/A,FALSE,"Staffing";#N/A,#N/A,FALSE,"Hires";#N/A,#N/A,FALSE,"Assumptions"}</definedName>
    <definedName name="qqqqqqqqqqqqqqqqqq" localSheetId="0" hidden="1">{"Area1",#N/A,FALSE,"OREWACC";"Area2",#N/A,FALSE,"OREWACC"}</definedName>
    <definedName name="qqqqqqqqqqqqqqqqqq" hidden="1">{"Area1",#N/A,FALSE,"OREWACC";"Area2",#N/A,FALSE,"OREWACC"}</definedName>
    <definedName name="qre"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YCOUNT" hidden="1">0</definedName>
    <definedName name="QRYNEXT" hidden="1">1</definedName>
    <definedName name="QRYWKS1" hidden="1">0</definedName>
    <definedName name="QTR">'[2]Key Assumptions'!$A$163:$C$174</definedName>
    <definedName name="QTRREC" localSheetId="0">#REF!</definedName>
    <definedName name="QTRREC">#REF!</definedName>
    <definedName name="Qty" localSheetId="4">#REF!</definedName>
    <definedName name="Qty" localSheetId="3">#REF!</definedName>
    <definedName name="Qty" localSheetId="9">#REF!</definedName>
    <definedName name="Qty" localSheetId="0">#REF!</definedName>
    <definedName name="Qty" localSheetId="8">#REF!</definedName>
    <definedName name="Qty" localSheetId="6">#REF!</definedName>
    <definedName name="Qty" localSheetId="7">#REF!</definedName>
    <definedName name="Qty">#REF!</definedName>
    <definedName name="quarter" localSheetId="0">#REF!</definedName>
    <definedName name="quarter">#REF!</definedName>
    <definedName name="Quota_RANGE" localSheetId="0">#REF!</definedName>
    <definedName name="Quota_RANGE">#REF!</definedName>
    <definedName name="Quote" localSheetId="4">#REF!</definedName>
    <definedName name="Quote" localSheetId="0">#REF!</definedName>
    <definedName name="Quote" localSheetId="8">#REF!</definedName>
    <definedName name="Quote" localSheetId="6">#REF!</definedName>
    <definedName name="Quote" localSheetId="7">#REF!</definedName>
    <definedName name="Quote">#REF!</definedName>
    <definedName name="QuoteLine" localSheetId="4">#REF!</definedName>
    <definedName name="QuoteLine" localSheetId="0">#REF!</definedName>
    <definedName name="QuoteLine" localSheetId="8">#REF!</definedName>
    <definedName name="QuoteLine" localSheetId="6">#REF!</definedName>
    <definedName name="QuoteLine" localSheetId="7">#REF!</definedName>
    <definedName name="QuoteLine">#REF!</definedName>
    <definedName name="qwer" localSheetId="0" hidden="1">{#N/A,#N/A,FALSE,"4-up charts p.1";#N/A,#N/A,FALSE,"4-up charts p.2";#N/A,#N/A,FALSE," rate of ? qtr";#N/A,#N/A,FALSE,"Detail Rel rate of ? ";#N/A,#N/A,FALSE,"Inventory"}</definedName>
    <definedName name="qwer" hidden="1">{#N/A,#N/A,FALSE,"4-up charts p.1";#N/A,#N/A,FALSE,"4-up charts p.2";#N/A,#N/A,FALSE," rate of ? qtr";#N/A,#N/A,FALSE,"Detail Rel rate of ? ";#N/A,#N/A,FALSE,"Inventory"}</definedName>
    <definedName name="qwert"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y" localSheetId="0" hidden="1">{#N/A,#N/A,FALSE,"Assessment";#N/A,#N/A,FALSE,"Staffing";#N/A,#N/A,FALSE,"Hires";#N/A,#N/A,FALSE,"Assumptions"}</definedName>
    <definedName name="qwerty" hidden="1">{#N/A,#N/A,FALSE,"Assessment";#N/A,#N/A,FALSE,"Staffing";#N/A,#N/A,FALSE,"Hires";#N/A,#N/A,FALSE,"Assumptions"}</definedName>
    <definedName name="qwwww8" localSheetId="0" hidden="1">{0,0,0,0;0,0,0,0;0,0,0,0;0,0,0,0;0,0,0,0;0,0,0,0}</definedName>
    <definedName name="qwwww8" hidden="1">{0,0,0,0;0,0,0,0;0,0,0,0;0,0,0,0;0,0,0,0;0,0,0,0}</definedName>
    <definedName name="qzqzqz10">#REF!</definedName>
    <definedName name="qzqzqz11" localSheetId="0">#REF!</definedName>
    <definedName name="qzqzqz11">#REF!</definedName>
    <definedName name="qzqzqz12" localSheetId="0">#REF!</definedName>
    <definedName name="qzqzqz12">#REF!</definedName>
    <definedName name="qzqzqz13" localSheetId="0">#REF!</definedName>
    <definedName name="qzqzqz13">#REF!</definedName>
    <definedName name="qzqzqz14" localSheetId="0">#REF!</definedName>
    <definedName name="qzqzqz14">#REF!</definedName>
    <definedName name="qzqzqz15" localSheetId="0">#REF!</definedName>
    <definedName name="qzqzqz15">#REF!</definedName>
    <definedName name="qzqzqz16" localSheetId="0">#REF!</definedName>
    <definedName name="qzqzqz16">#REF!</definedName>
    <definedName name="qzqzqz17" localSheetId="0">#REF!</definedName>
    <definedName name="qzqzqz17">#REF!</definedName>
    <definedName name="qzqzqz18" localSheetId="0">#REF!</definedName>
    <definedName name="qzqzqz18">#REF!</definedName>
    <definedName name="qzqzqz19" localSheetId="0">#REF!</definedName>
    <definedName name="qzqzqz19">#REF!</definedName>
    <definedName name="qzqzqz20" localSheetId="0">#REF!</definedName>
    <definedName name="qzqzqz20">#REF!</definedName>
    <definedName name="qzqzqz21" localSheetId="0">#REF!</definedName>
    <definedName name="qzqzqz21">#REF!</definedName>
    <definedName name="qzqzqz22" localSheetId="0">#REF!</definedName>
    <definedName name="qzqzqz22">#REF!</definedName>
    <definedName name="qzqzqz23" localSheetId="0">#REF!</definedName>
    <definedName name="qzqzqz23">#REF!</definedName>
    <definedName name="qzqzqz24" localSheetId="0">#REF!</definedName>
    <definedName name="qzqzqz24">#REF!</definedName>
    <definedName name="qzqzqz25" localSheetId="0">#REF!</definedName>
    <definedName name="qzqzqz25">#REF!</definedName>
    <definedName name="qzqzqz26" localSheetId="0">#REF!</definedName>
    <definedName name="qzqzqz26">#REF!</definedName>
    <definedName name="qzqzqz27" localSheetId="0">#REF!</definedName>
    <definedName name="qzqzqz27">#REF!</definedName>
    <definedName name="qzqzqz28" localSheetId="0">#REF!</definedName>
    <definedName name="qzqzqz28">#REF!</definedName>
    <definedName name="qzqzqz29" localSheetId="0">#REF!</definedName>
    <definedName name="qzqzqz29">#REF!</definedName>
    <definedName name="qzqzqz30" localSheetId="0">#REF!</definedName>
    <definedName name="qzqzqz30">#REF!</definedName>
    <definedName name="qzqzqz31" localSheetId="0">#REF!</definedName>
    <definedName name="qzqzqz31">#REF!</definedName>
    <definedName name="qzqzqz32" localSheetId="0">#REF!</definedName>
    <definedName name="qzqzqz32">#REF!</definedName>
    <definedName name="qzqzqz6" localSheetId="0">#REF!</definedName>
    <definedName name="qzqzqz6">#REF!</definedName>
    <definedName name="qzqzqz7" localSheetId="0">#REF!</definedName>
    <definedName name="qzqzqz7">#REF!</definedName>
    <definedName name="qzqzqz8" localSheetId="0">#REF!</definedName>
    <definedName name="qzqzqz8">#REF!</definedName>
    <definedName name="qzqzqz9" localSheetId="0">#REF!</definedName>
    <definedName name="qzqzqz9">#REF!</definedName>
    <definedName name="r.CashFlow" localSheetId="0" hidden="1">#REF!</definedName>
    <definedName name="r.CashFlow" hidden="1">#REF!</definedName>
    <definedName name="r.Leverage" localSheetId="0" hidden="1">#REF!</definedName>
    <definedName name="r.Leverage" hidden="1">#REF!</definedName>
    <definedName name="r.Liquidity" localSheetId="0" hidden="1">#REF!</definedName>
    <definedName name="r.Liquidity" hidden="1">#REF!</definedName>
    <definedName name="r.Market" localSheetId="0" hidden="1">#REF!</definedName>
    <definedName name="r.Market" hidden="1">#REF!</definedName>
    <definedName name="r.Profitability" localSheetId="0" hidden="1">#REF!</definedName>
    <definedName name="r.Profitability" hidden="1">#REF!</definedName>
    <definedName name="r.Summary" localSheetId="0" hidden="1">#REF!</definedName>
    <definedName name="r.Summary" hidden="1">#REF!</definedName>
    <definedName name="Radnor" localSheetId="2" hidden="1">binary</definedName>
    <definedName name="Radnor" localSheetId="9" hidden="1">binary</definedName>
    <definedName name="Radnor" localSheetId="0" hidden="1">binary</definedName>
    <definedName name="Radnor" hidden="1">binary</definedName>
    <definedName name="range"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_2006">#REF!</definedName>
    <definedName name="RANGE_2007" localSheetId="0">#REF!</definedName>
    <definedName name="RANGE_2007">#REF!</definedName>
    <definedName name="RANGE_2008" localSheetId="0">#REF!</definedName>
    <definedName name="RANGE_2008">#REF!</definedName>
    <definedName name="RANGE_AOP" localSheetId="0">#REF!</definedName>
    <definedName name="RANGE_AOP">#REF!</definedName>
    <definedName name="RANGE_Forecast" localSheetId="0">#REF!</definedName>
    <definedName name="RANGE_Forecast">#REF!</definedName>
    <definedName name="Range1" localSheetId="0">#REF!</definedName>
    <definedName name="Range1">#REF!</definedName>
    <definedName name="Range2" localSheetId="0">#REF!</definedName>
    <definedName name="Range2">#REF!</definedName>
    <definedName name="Range3" localSheetId="0">#REF!</definedName>
    <definedName name="Range3">#REF!</definedName>
    <definedName name="RangeChange" localSheetId="2" hidden="1">[265]!__EXP79600</definedName>
    <definedName name="RangeChange" localSheetId="9" hidden="1">[265]!__EXP79600</definedName>
    <definedName name="RangeChange" hidden="1">[265]!__EXP79600</definedName>
    <definedName name="RangeOne" localSheetId="0">[266]FinishedGoods!#REF!</definedName>
    <definedName name="RangeOne">[266]FinishedGoods!#REF!</definedName>
    <definedName name="RangeTwo" localSheetId="0">#REF!</definedName>
    <definedName name="RangeTwo">#REF!</definedName>
    <definedName name="rate" localSheetId="4">#REF!</definedName>
    <definedName name="rate" localSheetId="0">#REF!</definedName>
    <definedName name="rate" localSheetId="8">#REF!</definedName>
    <definedName name="rate" localSheetId="6">#REF!</definedName>
    <definedName name="rate" localSheetId="7">#REF!</definedName>
    <definedName name="rate">#REF!</definedName>
    <definedName name="Ratings" localSheetId="0">#REF!</definedName>
    <definedName name="Ratings">#REF!</definedName>
    <definedName name="RATIOS" localSheetId="0">#REF!</definedName>
    <definedName name="RATIOS">#REF!</definedName>
    <definedName name="rb">#N/A</definedName>
    <definedName name="RCArea" localSheetId="0" hidden="1">#REF!</definedName>
    <definedName name="RCArea" hidden="1">#REF!</definedName>
    <definedName name="rCurrentYear">[267]Tables!$T$3</definedName>
    <definedName name="RD" localSheetId="0" hidden="1">{"Screen1",#N/A,FALSE,"Memo";"Screen2",#N/A,FALSE,"Memo";"Screen3",#N/A,FALSE,"Memo"}</definedName>
    <definedName name="RD" hidden="1">{"Screen1",#N/A,FALSE,"Memo";"Screen2",#N/A,FALSE,"Memo";"Screen3",#N/A,FALSE,"Memo"}</definedName>
    <definedName name="RDv" localSheetId="0" hidden="1">{"Screen1",#N/A,FALSE,"Memo";"Screen2",#N/A,FALSE,"Memo";"Screen3",#N/A,FALSE,"Memo"}</definedName>
    <definedName name="RDv" hidden="1">{"Screen1",#N/A,FALSE,"Memo";"Screen2",#N/A,FALSE,"Memo";"Screen3",#N/A,FALSE,"Memo"}</definedName>
    <definedName name="RDY">#REF!</definedName>
    <definedName name="re" hidden="1">[13]Sheet1!#REF!</definedName>
    <definedName name="READY" localSheetId="0">#REF!</definedName>
    <definedName name="READY">#REF!</definedName>
    <definedName name="rec"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definePrintTableRange" hidden="1">#N/A</definedName>
    <definedName name="refin">#REF!</definedName>
    <definedName name="regionLookup" localSheetId="0">#REF!</definedName>
    <definedName name="regionLookup">#REF!</definedName>
    <definedName name="regmult" localSheetId="0" hidden="1">#REF!</definedName>
    <definedName name="regmult" hidden="1">#REF!</definedName>
    <definedName name="RelatedPartyData0" hidden="1">[91]F2!$E$79:$E$80,[91]F2!$E$82:$F$82,[91]F2!$B$81:$B$83,[91]F2!$E$83,[91]F2!$C$85:$E$85,[91]F2!$D$87:$E$88,[91]F2!$C$93:$C$94,[91]F2!$C$101,[91]F2!$F$95:$F$103,[91]F2!$B$105:$B$107,[91]F2!$D$105:$D$107,[91]F2!$C$116,[91]F2!$F$110:$F$118,[91]F2!$B$120:$B$122,[91]F2!$D$120:$D$122,[91]F2!$B$129:$B$131,[91]F2!$E$134,[91]F2!$E$136,[91]F2!$B$139:$B$140,[91]F2!$E$143</definedName>
    <definedName name="RelatedPartyData1" hidden="1">[91]F2!$E$145:$E$146,[91]F2!$E$148:$F$148,[91]F2!$B$147:$B$149,[91]F2!$E$149,[91]F2!$C$151:$E$151,[91]F2!$D$153:$E$154,[91]F2!$C$159:$C$160,[91]F2!$C$167,[91]F2!$F$161:$F$169,[91]F2!$B$171:$B$173,[91]F2!$D$171:$D$173,[91]F2!$C$182,[91]F2!$F$176:$F$184,[91]F2!$B$186:$B$188,[91]F2!$D$186:$D$188,[91]F2!$B$195:$B$197,[91]F2!$E$200,[91]F2!$E$202,[91]F2!$B$205:$B$206,[91]F2!$E$209</definedName>
    <definedName name="RelatedPartyData2" hidden="1">[91]F2!$E$211:$E$212,[91]F2!$E$214:$F$214,[91]F2!$B$213:$B$215,[91]F2!$E$215,[91]F2!$C$217:$E$217,[91]F2!$D$219:$E$220,[91]F2!$C$225:$C$226,[91]F2!$C$233,[91]F2!$F$227:$F$235,[91]F2!$B$237:$B$239,[91]F2!$D$237:$D$239,[91]F2!$C$248,[91]F2!$F$242:$F$250,[91]F2!$B$252:$B$254,[91]F2!$D$252:$D$254,[91]F2!$B$261:$B$263,[91]F2!$E$266,[91]F2!$E$268,[91]F2!$B$271:$B$272,[91]F2!$E$275</definedName>
    <definedName name="RelatedPartyData3" hidden="1">[91]F2!$E$277:$E$278,[91]F2!$E$280:$F$280,[91]F2!$B$279:$B$281,[91]F2!$E$281,[91]F2!$C$283:$E$283,[91]F2!$D$285:$E$286,[91]F2!$C$291:$C$292,[91]F2!$C$299,[91]F2!$F$293:$F$301,[91]F2!$B$303:$B$305,[91]F2!$D$303:$D$305,[91]F2!$C$314,[91]F2!$F$308:$F$316,[91]F2!$B$318:$B$320,[91]F2!$D$318:$D$320,[91]F2!$B$327:$B$329,[91]F2!$E$332,[91]F2!$E$334,[91]F2!$B$337:$B$338,[91]F2!$E$341</definedName>
    <definedName name="RelatedPartyData4" hidden="1">[91]F2!$E$343:$E$344,[91]F2!$E$346:$F$346,[91]F2!$B$345:$B$347,[91]F2!$E$347,[91]F2!$C$349:$E$349,[91]F2!$D$351:$E$352,[91]F2!$C$357:$C$358,[91]F2!$C$365,[91]F2!$F$359:$F$367,[91]F2!$B$369:$B$371,[91]F2!$D$369:$D$371,[91]F2!$C$380,[91]F2!$F$374:$F$382,[91]F2!$B$384:$B$386,[91]F2!$D$384:$D$386,[91]F2!$B$393:$B$395,[91]F2!$E$398,[91]F2!$E$400,[91]F2!$B$403:$B$404,[91]F2!$E$407</definedName>
    <definedName name="RelatedPartyData5" hidden="1">[91]F2!$E$410:$E$411,[91]F2!$E$413:$F$413,[91]F2!$B$412:$B$414,[91]F2!$E$414,[91]F2!$C$416:$E$416,[91]F2!$D$418:$E$419,[91]F2!$C$424:$C$425,[91]F2!$C$432,[91]F2!$F$426:$F$434,[91]F2!$B$436:$B$438,[91]F2!$D$436:$D$438,[91]F2!$C$447,[91]F2!$F$441:$F$449,[91]F2!$B$451:$B$453,[91]F2!$D$451:$D$453,[91]F2!$B$460:$B$462,[91]F2!$E$465,[91]F2!$E$467,[91]F2!$B$470:$B$471,[91]F2!$E$474</definedName>
    <definedName name="RelatedPartyData6" hidden="1">[91]F2!$E$477:$E$478,[91]F2!$E$480:$F$480,[91]F2!$B$479:$B$481,[91]F2!$E$481,[91]F2!$C$483:$E$483,[91]F2!$D$485:$E$486,[91]F2!$C$491:$C$492,[91]F2!$C$499,[91]F2!$F$493:$F$501,[91]F2!$B$503:$B$505,[91]F2!$D$503:$D$505,[91]F2!$C$514,[91]F2!$F$508:$F$516,[91]F2!$B$518:$B$520,[91]F2!$D$518:$D$520,[91]F2!$B$527:$B$529,[91]F2!$E$532,[91]F2!$E$534,[91]F2!$B$537:$B$538,[91]F2!$E$541</definedName>
    <definedName name="RelatedPartyData7" hidden="1">[91]F2!$E$544:$E$545,[91]F2!$E$547:$F$547,[91]F2!$B$546:$B$548,[91]F2!$E$548,[91]F2!$C$550:$E$550,[91]F2!$D$552:$E$553,[91]F2!$C$558:$C$559,[91]F2!$C$566,[91]F2!$F$560:$F$568,[91]F2!$B$570:$B$572,[91]F2!$D$570:$D$572,[91]F2!$C$581,[91]F2!$F$575:$F$583,[91]F2!$B$585:$B$587,[91]F2!$D$585:$D$587,[91]F2!$B$594:$B$596,[91]F2!$E$599,[91]F2!$E$601,[91]F2!$B$604:$B$605,[91]F2!$E$608</definedName>
    <definedName name="RelatedPartyData8" hidden="1">[91]F2!$E$611:$E$612,[91]F2!$E$614:$F$614,[91]F2!$B$613:$B$615,[91]F2!$E$615,[91]F2!$C$617:$E$617,[91]F2!$D$619:$E$620,[91]F2!$C$625:$C$626,[91]F2!$C$633,[91]F2!$F$627:$F$635,[91]F2!$B$637:$B$639,[91]F2!$D$637:$D$639,[91]F2!$C$648,[91]F2!$F$642:$F$650,[91]F2!$B$652:$B$654,[91]F2!$D$652:$D$654,[91]F2!$B$661:$B$663,[91]F2!$E$666,[91]F2!$E$668,[91]F2!$B$671:$B$672,[91]F2!$E$675</definedName>
    <definedName name="RelatedPartyData9" hidden="1">[91]F2!$E$678:$E$679,[91]F2!$E$681:$F$681,[91]F2!$B$680:$B$682,[91]F2!$E$682,[91]F2!$C$684:$E$684,[91]F2!$D$686:$E$687,[91]F2!$C$692:$C$693,[91]F2!$C$700,[91]F2!$F$694:$F$702,[91]F2!$B$704:$B$706,[91]F2!$D$704:$D$706,[91]F2!$C$715,[91]F2!$F$709:$F$717,[91]F2!$B$719:$B$721,[91]F2!$D$719:$D$721,[91]F2!$B$728:$B$730,[91]F2!$E$733,[91]F2!$E$735,[91]F2!$B$738:$B$739,[91]F2!$E$742</definedName>
    <definedName name="renee" localSheetId="0" hidden="1">{#N/A,#N/A,FALSE,"Statement of Ops";#N/A,#N/A,FALSE,"Trend Ops"}</definedName>
    <definedName name="renee" hidden="1">{#N/A,#N/A,FALSE,"Statement of Ops";#N/A,#N/A,FALSE,"Trend Ops"}</definedName>
    <definedName name="rep">#REF!</definedName>
    <definedName name="RepairedName0012" hidden="1">"iQShowAnnual"</definedName>
    <definedName name="REPORT">#REF!</definedName>
    <definedName name="ReportGroup" hidden="1">6</definedName>
    <definedName name="ReportMonth">'[268]2007 Trend'!$C$2</definedName>
    <definedName name="ReportName" localSheetId="0">#REF!</definedName>
    <definedName name="ReportName">#REF!</definedName>
    <definedName name="requestqqq" localSheetId="0" hidden="1">{"targetdcf",#N/A,FALSE,"Merger consequences";"TARGETASSU",#N/A,FALSE,"Merger consequences";"TERMINAL VALUE",#N/A,FALSE,"Merger consequences"}</definedName>
    <definedName name="requestqqq" hidden="1">{"targetdcf",#N/A,FALSE,"Merger consequences";"TARGETASSU",#N/A,FALSE,"Merger consequences";"TERMINAL VALUE",#N/A,FALSE,"Merger consequences"}</definedName>
    <definedName name="Reserv10">#REF!</definedName>
    <definedName name="Reserv50" localSheetId="0">#REF!</definedName>
    <definedName name="Reserv50">#REF!</definedName>
    <definedName name="Reserv90" localSheetId="0">#REF!</definedName>
    <definedName name="Reserv90">#REF!</definedName>
    <definedName name="ReservedLots" localSheetId="0">#REF!</definedName>
    <definedName name="ReservedLots">#REF!</definedName>
    <definedName name="ResetItemView">#N/A</definedName>
    <definedName name="resources" localSheetId="0" hidden="1">{#N/A,#N/A,FALSE,"Assessment";#N/A,#N/A,FALSE,"Staffing";#N/A,#N/A,FALSE,"Hires";#N/A,#N/A,FALSE,"Assumptions"}</definedName>
    <definedName name="resources" hidden="1">{#N/A,#N/A,FALSE,"Assessment";#N/A,#N/A,FALSE,"Staffing";#N/A,#N/A,FALSE,"Hires";#N/A,#N/A,FALSE,"Assumptions"}</definedName>
    <definedName name="RestoreKeysToNormalTable" hidden="1">OFFSET([91]General!$BK$3,0,0,COUNTA([91]General!$BK$3:$BK$101),1)</definedName>
    <definedName name="RESULT" localSheetId="0">#REF!</definedName>
    <definedName name="RESULT">#REF!</definedName>
    <definedName name="RESULTA" localSheetId="0">#REF!</definedName>
    <definedName name="RESULTA">#REF!</definedName>
    <definedName name="Retail" localSheetId="4">#REF!</definedName>
    <definedName name="Retail" localSheetId="0">#REF!</definedName>
    <definedName name="Retail" localSheetId="8">#REF!</definedName>
    <definedName name="Retail" localSheetId="6">#REF!</definedName>
    <definedName name="Retail" localSheetId="7">#REF!</definedName>
    <definedName name="Retail">#REF!</definedName>
    <definedName name="Retention_Risk" localSheetId="0">#REF!</definedName>
    <definedName name="Retention_Risk">#REF!</definedName>
    <definedName name="RetrieveOrSend" localSheetId="0">#REF!</definedName>
    <definedName name="RetrieveOrSend">#REF!</definedName>
    <definedName name="returns" localSheetId="0">#REF!</definedName>
    <definedName name="returns">#REF!</definedName>
    <definedName name="RevAcct" localSheetId="0">#REF!</definedName>
    <definedName name="RevAcct">#REF!</definedName>
    <definedName name="revacct1" localSheetId="0">#REF!</definedName>
    <definedName name="revacct1">#REF!</definedName>
    <definedName name="revcmp" localSheetId="0">#REF!</definedName>
    <definedName name="revcmp">#REF!</definedName>
    <definedName name="RevenueLookup" localSheetId="0">#REF!</definedName>
    <definedName name="RevenueLookup">#REF!</definedName>
    <definedName name="REVHI" localSheetId="0">#REF!</definedName>
    <definedName name="REVHI">#REF!</definedName>
    <definedName name="revmultiple" localSheetId="0">#REF!</definedName>
    <definedName name="revmultiple">#REF!</definedName>
    <definedName name="RevolverDraw2012" localSheetId="0">#REF!</definedName>
    <definedName name="RevolverDraw2012">#REF!</definedName>
    <definedName name="RFP" localSheetId="2">[269]OES1!$A$1:$J$80</definedName>
    <definedName name="RFP" localSheetId="8">[231]OES1!$A$1:$J$80</definedName>
    <definedName name="RFP" localSheetId="6">[231]OES1!$A$1:$J$80</definedName>
    <definedName name="RFP" localSheetId="7">[231]OES1!$A$1:$J$80</definedName>
    <definedName name="RFP">[232]OES1!$A$1:$J$80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20000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NationSel">[267]Tables!$R$10</definedName>
    <definedName name="rng_menu" localSheetId="0">#REF!</definedName>
    <definedName name="rng_menu">#REF!</definedName>
    <definedName name="rng_viewrpt" localSheetId="0">#REF!</definedName>
    <definedName name="rng_viewrpt">#REF!</definedName>
    <definedName name="rngDvalBFP">'[262]Set-up'!$D$1168:$D$1170</definedName>
    <definedName name="rngDvalCurrency">'[262]Set-up'!$B$1168:$B$1190</definedName>
    <definedName name="rngDvalCY">'[262]Set-up'!$H$1168:$H$1170</definedName>
    <definedName name="rngDvalDenomination">'[262]Set-up'!$I$1168:$I$1171</definedName>
    <definedName name="rngDvalMonths">'[262]Set-up'!$C$1168:$C$1179</definedName>
    <definedName name="rngDvalTimeline">'[262]Set-up'!$G$1168:$G$1647</definedName>
    <definedName name="rngDvalYTDNotation1">'[262]Set-up'!$E$1168:$E$1179</definedName>
    <definedName name="rngDvalYTDNotation2">'[262]Set-up'!$F$1168:$F$1179</definedName>
    <definedName name="rngSelCurrency">'[262]Set-up'!$B$4</definedName>
    <definedName name="rngSelCY">[270]sysWorkbook!$C$15</definedName>
    <definedName name="rngSelCYNotation">[270]sysWorkbook!$I$15</definedName>
    <definedName name="rngSelDecimal">'[262]Set-up'!#REF!</definedName>
    <definedName name="rngSelDenom">'[262]Set-up'!#REF!</definedName>
    <definedName name="rngSelHY">[270]sysWorkbook!$E$15</definedName>
    <definedName name="rngSelLastAM">[270]sysWorkbook!$O$15</definedName>
    <definedName name="rngSelProjName">[270]sysWorkbook!$A$15</definedName>
    <definedName name="rngSelPY">[270]sysWorkbook!$G$15</definedName>
    <definedName name="rngSelPYNotation">[270]sysWorkbook!$K$15</definedName>
    <definedName name="rngSelYE">[270]sysWorkbook!$M$15</definedName>
    <definedName name="Rnwls_Charge" localSheetId="0">#REF!</definedName>
    <definedName name="Rnwls_Charge">#REF!</definedName>
    <definedName name="Rnwls_Count" localSheetId="0">#REF!</definedName>
    <definedName name="Rnwls_Count">#REF!</definedName>
    <definedName name="Rnwls_Season" localSheetId="0">#REF!</definedName>
    <definedName name="Rnwls_Season">#REF!</definedName>
    <definedName name="ROA" localSheetId="2">#REF!</definedName>
    <definedName name="ROA" localSheetId="0">#REF!</definedName>
    <definedName name="ROA">#REF!</definedName>
    <definedName name="ROCE" localSheetId="0">#REF!</definedName>
    <definedName name="ROCE">#REF!</definedName>
    <definedName name="ROE" localSheetId="0">#REF!</definedName>
    <definedName name="ROE">#REF!</definedName>
    <definedName name="rolling">[271]CIQChart5Data!$O$1:$P$2598,[271]CIQChart5Data!$A$1:$A$2598</definedName>
    <definedName name="ROUNDED" localSheetId="0">#REF!</definedName>
    <definedName name="ROUNDED">#REF!</definedName>
    <definedName name="Row_Calc_Top">[272]Data!$H$2</definedName>
    <definedName name="Row_Data_Top">[272]Data!$B$2</definedName>
    <definedName name="RowTitleRegion1..D3" localSheetId="0">#REF!</definedName>
    <definedName name="RowTitleRegion1..D3">#REF!</definedName>
    <definedName name="rp" localSheetId="0" hidden="1">{"summary1",#N/A,TRUE,"Comps";"summary2",#N/A,TRUE,"Comps";"summary3",#N/A,TRUE,"Comps"}</definedName>
    <definedName name="rp" hidden="1">{"summary1",#N/A,TRUE,"Comps";"summary2",#N/A,TRUE,"Comps";"summary3",#N/A,TRUE,"Comps"}</definedName>
    <definedName name="RPA" localSheetId="0" hidden="1">{#N/A,#N/A,FALSE,"Cashflow Analysis";#N/A,#N/A,FALSE,"Sensitivity Analysis";#N/A,#N/A,FALSE,"PV";#N/A,#N/A,FALSE,"Pro Forma"}</definedName>
    <definedName name="RPA" hidden="1">{#N/A,#N/A,FALSE,"Cashflow Analysis";#N/A,#N/A,FALSE,"Sensitivity Analysis";#N/A,#N/A,FALSE,"PV";#N/A,#N/A,FALSE,"Pro Forma"}</definedName>
    <definedName name="RPA.2" localSheetId="0" hidden="1">{#N/A,#N/A,FALSE,"Cashflow Analysis";#N/A,#N/A,FALSE,"Sensitivity Analysis";#N/A,#N/A,FALSE,"PV";#N/A,#N/A,FALSE,"Pro Forma"}</definedName>
    <definedName name="RPA.2" hidden="1">{#N/A,#N/A,FALSE,"Cashflow Analysis";#N/A,#N/A,FALSE,"Sensitivity Analysis";#N/A,#N/A,FALSE,"PV";#N/A,#N/A,FALSE,"Pro Forma"}</definedName>
    <definedName name="rPeriodSel">[267]Tables!$R$9</definedName>
    <definedName name="rPrint_Area" localSheetId="0">#REF!</definedName>
    <definedName name="rPrint_Area">#REF!</definedName>
    <definedName name="rProductSel">[267]Tables!$R$8</definedName>
    <definedName name="RPTCOUNT" hidden="1">1</definedName>
    <definedName name="RPTCURRENCY">#REF!</definedName>
    <definedName name="RPTDATACELL1" localSheetId="0" hidden="1">#REF!</definedName>
    <definedName name="RPTDATACELL1" hidden="1">#REF!</definedName>
    <definedName name="RPTID" hidden="1">0</definedName>
    <definedName name="RPTNEXT" hidden="1">2</definedName>
    <definedName name="RPTQRY1" hidden="1">1</definedName>
    <definedName name="RPTWKS1" localSheetId="0" hidden="1">#REF!</definedName>
    <definedName name="RPTWKS1" hidden="1">#REF!</definedName>
    <definedName name="rr" localSheetId="0" hidden="1">[13]Sheet1!#REF!</definedName>
    <definedName name="rr" hidden="1">[13]Sheet1!#REF!</definedName>
    <definedName name="rrewww" localSheetId="0" hidden="1">{#N/A,#N/A,FALSE,"Cover";#N/A,#N/A,FALSE,"Assumptions";#N/A,#N/A,FALSE,"Volumes";#N/A,#N/A,FALSE,"Pricing";#N/A,#N/A,FALSE,"TFLE Walk";#N/A,#N/A,FALSE,"Variable Cost";#N/A,#N/A,FALSE,"Sensitivity";#N/A,#N/A,FALSE,"Investment";#N/A,#N/A,FALSE,"Profitability"}</definedName>
    <definedName name="rrewww" hidden="1">{#N/A,#N/A,FALSE,"Cover";#N/A,#N/A,FALSE,"Assumptions";#N/A,#N/A,FALSE,"Volumes";#N/A,#N/A,FALSE,"Pricing";#N/A,#N/A,FALSE,"TFLE Walk";#N/A,#N/A,FALSE,"Variable Cost";#N/A,#N/A,FALSE,"Sensitivity";#N/A,#N/A,FALSE,"Investment";#N/A,#N/A,FALSE,"Profitability"}</definedName>
    <definedName name="rrewww_1" localSheetId="0" hidden="1">{#N/A,#N/A,FALSE,"Cover";#N/A,#N/A,FALSE,"Assumptions";#N/A,#N/A,FALSE,"Volumes";#N/A,#N/A,FALSE,"Pricing";#N/A,#N/A,FALSE,"TFLE Walk";#N/A,#N/A,FALSE,"Variable Cost";#N/A,#N/A,FALSE,"Sensitivity";#N/A,#N/A,FALSE,"Investment";#N/A,#N/A,FALSE,"Profitability"}</definedName>
    <definedName name="rrewww_1" hidden="1">{#N/A,#N/A,FALSE,"Cover";#N/A,#N/A,FALSE,"Assumptions";#N/A,#N/A,FALSE,"Volumes";#N/A,#N/A,FALSE,"Pricing";#N/A,#N/A,FALSE,"TFLE Walk";#N/A,#N/A,FALSE,"Variable Cost";#N/A,#N/A,FALSE,"Sensitivity";#N/A,#N/A,FALSE,"Investment";#N/A,#N/A,FALSE,"Profitability"}</definedName>
    <definedName name="rrewww_2" localSheetId="0" hidden="1">{#N/A,#N/A,FALSE,"Cover";#N/A,#N/A,FALSE,"Assumptions";#N/A,#N/A,FALSE,"Volumes";#N/A,#N/A,FALSE,"Pricing";#N/A,#N/A,FALSE,"TFLE Walk";#N/A,#N/A,FALSE,"Variable Cost";#N/A,#N/A,FALSE,"Sensitivity";#N/A,#N/A,FALSE,"Investment";#N/A,#N/A,FALSE,"Profitability"}</definedName>
    <definedName name="rrewww_2" hidden="1">{#N/A,#N/A,FALSE,"Cover";#N/A,#N/A,FALSE,"Assumptions";#N/A,#N/A,FALSE,"Volumes";#N/A,#N/A,FALSE,"Pricing";#N/A,#N/A,FALSE,"TFLE Walk";#N/A,#N/A,FALSE,"Variable Cost";#N/A,#N/A,FALSE,"Sensitivity";#N/A,#N/A,FALSE,"Investment";#N/A,#N/A,FALSE,"Profitability"}</definedName>
    <definedName name="rrr.98.a"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e" localSheetId="0" hidden="1">{#N/A,#N/A,FALSE,"Assumptions";#N/A,#N/A,FALSE,"Volumes";#N/A,#N/A,FALSE,"Pricing";#N/A,#N/A,FALSE,"Variable Cost";#N/A,#N/A,FALSE,"Investment";#N/A,#N/A,FALSE,"Profitability";#N/A,#N/A,FALSE,"Business Comparison"}</definedName>
    <definedName name="rrre" hidden="1">{#N/A,#N/A,FALSE,"Assumptions";#N/A,#N/A,FALSE,"Volumes";#N/A,#N/A,FALSE,"Pricing";#N/A,#N/A,FALSE,"Variable Cost";#N/A,#N/A,FALSE,"Investment";#N/A,#N/A,FALSE,"Profitability";#N/A,#N/A,FALSE,"Business Comparison"}</definedName>
    <definedName name="rrre_1" localSheetId="0" hidden="1">{#N/A,#N/A,FALSE,"Assumptions";#N/A,#N/A,FALSE,"Volumes";#N/A,#N/A,FALSE,"Pricing";#N/A,#N/A,FALSE,"Variable Cost";#N/A,#N/A,FALSE,"Investment";#N/A,#N/A,FALSE,"Profitability";#N/A,#N/A,FALSE,"Business Comparison"}</definedName>
    <definedName name="rrre_1" hidden="1">{#N/A,#N/A,FALSE,"Assumptions";#N/A,#N/A,FALSE,"Volumes";#N/A,#N/A,FALSE,"Pricing";#N/A,#N/A,FALSE,"Variable Cost";#N/A,#N/A,FALSE,"Investment";#N/A,#N/A,FALSE,"Profitability";#N/A,#N/A,FALSE,"Business Comparison"}</definedName>
    <definedName name="rrre_2" localSheetId="0" hidden="1">{#N/A,#N/A,FALSE,"Assumptions";#N/A,#N/A,FALSE,"Volumes";#N/A,#N/A,FALSE,"Pricing";#N/A,#N/A,FALSE,"Variable Cost";#N/A,#N/A,FALSE,"Investment";#N/A,#N/A,FALSE,"Profitability";#N/A,#N/A,FALSE,"Business Comparison"}</definedName>
    <definedName name="rrre_2" hidden="1">{#N/A,#N/A,FALSE,"Assumptions";#N/A,#N/A,FALSE,"Volumes";#N/A,#N/A,FALSE,"Pricing";#N/A,#N/A,FALSE,"Variable Cost";#N/A,#N/A,FALSE,"Investment";#N/A,#N/A,FALSE,"Profitability";#N/A,#N/A,FALSE,"Business Comparison"}</definedName>
    <definedName name="rrrr" localSheetId="0" hidden="1">{#N/A,#N/A,FALSE,"Global by BU";#N/A,#N/A,FALSE,"U.S. by BU";#N/A,#N/A,FALSE,"Canada by BU";#N/A,#N/A,FALSE,"Europe by BU";#N/A,#N/A,FALSE,"Asia by BU";#N/A,#N/A,FALSE,"Cala by BU"}</definedName>
    <definedName name="rrrr" hidden="1">{#N/A,#N/A,FALSE,"Global by BU";#N/A,#N/A,FALSE,"U.S. by BU";#N/A,#N/A,FALSE,"Canada by BU";#N/A,#N/A,FALSE,"Europe by BU";#N/A,#N/A,FALSE,"Asia by BU";#N/A,#N/A,FALSE,"Cala by BU"}</definedName>
    <definedName name="rrrrr" localSheetId="0" hidden="1">{#N/A,#N/A,FALSE,"$170M Cash";#N/A,#N/A,FALSE,"$250M Cash";#N/A,#N/A,FALSE,"$325M Cash"}</definedName>
    <definedName name="rrrrr" hidden="1">{#N/A,#N/A,FALSE,"$170M Cash";#N/A,#N/A,FALSE,"$250M Cash";#N/A,#N/A,FALSE,"$325M Cash"}</definedName>
    <definedName name="rrv"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v"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t" localSheetId="0" hidden="1">{"inputs raw data",#N/A,TRUE,"INPUT"}</definedName>
    <definedName name="rt" hidden="1">{"inputs raw data",#N/A,TRUE,"INPUT"}</definedName>
    <definedName name="RT_Charge">#REF!</definedName>
    <definedName name="RT_Count" localSheetId="0">#REF!</definedName>
    <definedName name="RT_Count">#REF!</definedName>
    <definedName name="RUN" localSheetId="0">#REF!</definedName>
    <definedName name="RUN">#REF!</definedName>
    <definedName name="rYearSel">[267]Tables!$R$4</definedName>
    <definedName name="s" hidden="1">[273]PE!$1:$1048576</definedName>
    <definedName name="S_AcctDes" localSheetId="0">#REF!</definedName>
    <definedName name="S_AcctDes">#REF!</definedName>
    <definedName name="S_Adjust" localSheetId="0">#REF!</definedName>
    <definedName name="S_Adjust">#REF!</definedName>
    <definedName name="S_Adjust_Data" localSheetId="0">#REF!</definedName>
    <definedName name="S_Adjust_Data">#REF!</definedName>
    <definedName name="S_Adjust_GT" localSheetId="0">#REF!</definedName>
    <definedName name="S_Adjust_GT">#REF!</definedName>
    <definedName name="S_AJE_Tot" localSheetId="0">#REF!</definedName>
    <definedName name="S_AJE_Tot">#REF!</definedName>
    <definedName name="S_AJE_Tot_Data" localSheetId="0">#REF!</definedName>
    <definedName name="S_AJE_Tot_Data">#REF!</definedName>
    <definedName name="S_AJE_Tot_GT" localSheetId="0">#REF!</definedName>
    <definedName name="S_AJE_Tot_GT">#REF!</definedName>
    <definedName name="S_CompNum" localSheetId="0">#REF!</definedName>
    <definedName name="S_CompNum">#REF!</definedName>
    <definedName name="S_CY_Beg" localSheetId="0">#REF!</definedName>
    <definedName name="S_CY_Beg">#REF!</definedName>
    <definedName name="S_CY_Beg_Data" localSheetId="0">#REF!</definedName>
    <definedName name="S_CY_Beg_Data">#REF!</definedName>
    <definedName name="S_CY_Beg_GT" localSheetId="0">#REF!</definedName>
    <definedName name="S_CY_Beg_GT">#REF!</definedName>
    <definedName name="S_CY_End" localSheetId="0">#REF!</definedName>
    <definedName name="S_CY_End">#REF!</definedName>
    <definedName name="S_CY_End_Data" localSheetId="0">#REF!</definedName>
    <definedName name="S_CY_End_Data">#REF!</definedName>
    <definedName name="S_CY_End_GT" localSheetId="0">#REF!</definedName>
    <definedName name="S_CY_End_GT">#REF!</definedName>
    <definedName name="S_Diff_Amt" localSheetId="0">#REF!</definedName>
    <definedName name="S_Diff_Amt">#REF!</definedName>
    <definedName name="S_Diff_Pct" localSheetId="0">#REF!</definedName>
    <definedName name="S_Diff_Pct">#REF!</definedName>
    <definedName name="S_GrpNum" localSheetId="0">#REF!</definedName>
    <definedName name="S_GrpNum">#REF!</definedName>
    <definedName name="S_Headings" localSheetId="0">#REF!</definedName>
    <definedName name="S_Headings">#REF!</definedName>
    <definedName name="S_KeyValue" localSheetId="0">#REF!</definedName>
    <definedName name="S_KeyValue">#REF!</definedName>
    <definedName name="S_PY_End" localSheetId="0">#REF!</definedName>
    <definedName name="S_PY_End">#REF!</definedName>
    <definedName name="S_PY_End_Data" localSheetId="0">#REF!</definedName>
    <definedName name="S_PY_End_Data">#REF!</definedName>
    <definedName name="S_PY_End_GT" localSheetId="0">#REF!</definedName>
    <definedName name="S_PY_End_GT">#REF!</definedName>
    <definedName name="S_RJE_Tot" localSheetId="0">#REF!</definedName>
    <definedName name="S_RJE_Tot">#REF!</definedName>
    <definedName name="S_RJE_Tot_Data" localSheetId="0">#REF!</definedName>
    <definedName name="S_RJE_Tot_Data">#REF!</definedName>
    <definedName name="S_RJE_Tot_GT" localSheetId="0">#REF!</definedName>
    <definedName name="S_RJE_Tot_GT">#REF!</definedName>
    <definedName name="S_RowNum" localSheetId="0">#REF!</definedName>
    <definedName name="S_RowNum">#REF!</definedName>
    <definedName name="S4SelectionBegin" hidden="1">[91]General!$CB$2</definedName>
    <definedName name="S4SelectionMap" localSheetId="0" hidden="1">OFFSET(S4SelectionBegin,0,0,COUNTA([91]General!$CB$1:$CB$65536)-1,-1)</definedName>
    <definedName name="S4SelectionMap" hidden="1">OFFSET(S4SelectionBegin,0,0,COUNTA([91]General!$CB$1:$CB$65536)-1,-1)</definedName>
    <definedName name="sa" localSheetId="0" hidden="1">{"cap_structure",#N/A,FALSE,"Graph-Mkt Cap";"price",#N/A,FALSE,"Graph-Price";"ebit",#N/A,FALSE,"Graph-EBITDA";"ebitda",#N/A,FALSE,"Graph-EBITDA"}</definedName>
    <definedName name="sa" hidden="1">{"cap_structure",#N/A,FALSE,"Graph-Mkt Cap";"price",#N/A,FALSE,"Graph-Price";"ebit",#N/A,FALSE,"Graph-EBITDA";"ebitda",#N/A,FALSE,"Graph-EBITDA"}</definedName>
    <definedName name="SACs" hidden="1">OFFSET([91]General!$AX$1,0,0,[91]General!$AY$1,1)</definedName>
    <definedName name="sacx" localSheetId="0" hidden="1">{#N/A,#N/A,FALSE,"Assessment";#N/A,#N/A,FALSE,"Staffing";#N/A,#N/A,FALSE,"Hires";#N/A,#N/A,FALSE,"Assumptions"}</definedName>
    <definedName name="sacx" hidden="1">{#N/A,#N/A,FALSE,"Assessment";#N/A,#N/A,FALSE,"Staffing";#N/A,#N/A,FALSE,"Hires";#N/A,#N/A,FALSE,"Assumptions"}</definedName>
    <definedName name="sad" hidden="1">'[27]Sales 2003'!#REF!</definedName>
    <definedName name="sadgfsadf" localSheetId="0" hidden="1">{"avrev",#N/A,FALSE,"AVREV";"rates",#N/A,FALSE,"AVREV"}</definedName>
    <definedName name="sadgfsadf" hidden="1">{"avrev",#N/A,FALSE,"AVREV";"rates",#N/A,FALSE,"AVREV"}</definedName>
    <definedName name="sadgfsadf_1" localSheetId="0" hidden="1">{"avrev",#N/A,FALSE,"AVREV";"rates",#N/A,FALSE,"AVREV"}</definedName>
    <definedName name="sadgfsadf_1" hidden="1">{"avrev",#N/A,FALSE,"AVREV";"rates",#N/A,FALSE,"AVREV"}</definedName>
    <definedName name="sadgfsadf_2" localSheetId="0" hidden="1">{"avrev",#N/A,FALSE,"AVREV";"rates",#N/A,FALSE,"AVREV"}</definedName>
    <definedName name="sadgfsadf_2" hidden="1">{"avrev",#N/A,FALSE,"AVREV";"rates",#N/A,FALSE,"AVREV"}</definedName>
    <definedName name="SAE" localSheetId="0"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E"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FSF">OFFSET(#REF!,0,0,COUNTA(#REF!),2)+OFFSET(#REF!,0,0,COUNTA(#REF!),2)</definedName>
    <definedName name="sagf"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#REF!</definedName>
    <definedName name="sales" localSheetId="0">#REF!</definedName>
    <definedName name="sales">#REF!</definedName>
    <definedName name="Sales_Reps" localSheetId="8">'[141]Schedule of Values Lookups'!$E$18:$E$23</definedName>
    <definedName name="Sales_Reps" localSheetId="6">'[141]Schedule of Values Lookups'!$E$18:$E$23</definedName>
    <definedName name="Sales_Reps" localSheetId="7">'[141]Schedule of Values Lookups'!$E$18:$E$23</definedName>
    <definedName name="Sales_Reps">'[142]Schedule of Values Lookups'!$E$18:$E$23</definedName>
    <definedName name="Sales2" localSheetId="0" hidden="1">{"'Highlights'!$A$1:$M$123"}</definedName>
    <definedName name="Sales2" hidden="1">{"'Highlights'!$A$1:$M$123"}</definedName>
    <definedName name="SALESCOGS">#REF!</definedName>
    <definedName name="SALP" localSheetId="0">#REF!</definedName>
    <definedName name="SALP">#REF!</definedName>
    <definedName name="sand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PBEXdnldView" hidden="1">"4OYAZCILS76ZTXYFCQZ6LZBBK"</definedName>
    <definedName name="SAPBEXhrIndnt" hidden="1">"Wide"</definedName>
    <definedName name="SAPBEXrevision">24</definedName>
    <definedName name="SAPBEXrevision_Plan" hidden="1">2</definedName>
    <definedName name="SAPBEXsysID" hidden="1">"PBW"</definedName>
    <definedName name="SAPBEXwbID">"A77Y527QU4VVJZG8Q3078JK44"</definedName>
    <definedName name="SAPBEXwbID_Plan" hidden="1">"44IGYIZ130YRV2IVIILP4L86L"</definedName>
    <definedName name="SAPsysID" hidden="1">"708C5W7SBKP804JT78WJ0JNKI"</definedName>
    <definedName name="SAPwbID" hidden="1">"ARS"</definedName>
    <definedName name="SAVE">#REF!</definedName>
    <definedName name="SB" localSheetId="0">#REF!</definedName>
    <definedName name="SB">#REF!</definedName>
    <definedName name="ScenarioList">[274]DropDownLists!$F$4:$F$11</definedName>
    <definedName name="ScenName">[125]Setup!$B$8</definedName>
    <definedName name="SCHD1" localSheetId="0">#REF!</definedName>
    <definedName name="SCHD1">#REF!</definedName>
    <definedName name="SCHD2" localSheetId="0">#REF!</definedName>
    <definedName name="SCHD2">#REF!</definedName>
    <definedName name="SCHD3" localSheetId="0">'[3]D-1'!#REF!</definedName>
    <definedName name="SCHD3">'[3]D-1'!#REF!</definedName>
    <definedName name="SCHD4">'[3]D-1'!#REF!</definedName>
    <definedName name="SCHD5">'[3]D-1'!#REF!</definedName>
    <definedName name="SCHD6A" localSheetId="0">#REF!</definedName>
    <definedName name="SCHD6A">#REF!</definedName>
    <definedName name="SCHD6B" localSheetId="0">#REF!</definedName>
    <definedName name="SCHD6B">#REF!</definedName>
    <definedName name="SCHD6C" localSheetId="0">#REF!</definedName>
    <definedName name="SCHD6C">#REF!</definedName>
    <definedName name="Schdasd" localSheetId="0" hidden="1">{"SCH1C",#N/A,FALSE,"North America";"SCH2C",#N/A,FALSE,"North America"}</definedName>
    <definedName name="Schdasd" hidden="1">{"SCH1C",#N/A,FALSE,"North America";"SCH2C",#N/A,FALSE,"North America"}</definedName>
    <definedName name="SCHEDULE" localSheetId="5">[269]OES1!$A$1:$J$80</definedName>
    <definedName name="SCHEDULE" localSheetId="4">[275]OES1!$A$1:$J$80</definedName>
    <definedName name="SCHEDULE">[276]OES1!$A$1:$J$80</definedName>
    <definedName name="SchoolName">[174]SchoolName!$A$1:$C$127</definedName>
    <definedName name="scope" localSheetId="5">'[277]Bid Data Sheet'!$A$93:$B$93</definedName>
    <definedName name="scope" localSheetId="4">'[278]Bid Data Sheet'!$A$93:$B$93</definedName>
    <definedName name="scope">'[278]Bid Data Sheet'!$A$93:$B$93</definedName>
    <definedName name="scope2" localSheetId="5">'[277]Bid Data Sheet'!$A$94:$B$94</definedName>
    <definedName name="scope2" localSheetId="4">'[278]Bid Data Sheet'!$A$94:$B$94</definedName>
    <definedName name="scope2">'[278]Bid Data Sheet'!$A$94:$B$94</definedName>
    <definedName name="scope3" localSheetId="5">'[277]Bid Data Sheet'!$A$95:$B$95</definedName>
    <definedName name="scope3" localSheetId="4">'[278]Bid Data Sheet'!$A$95:$B$95</definedName>
    <definedName name="scope3">'[278]Bid Data Sheet'!$A$95:$B$95</definedName>
    <definedName name="scope4" localSheetId="5">'[277]Bid Data Sheet'!$A$96:$B$96</definedName>
    <definedName name="scope4" localSheetId="4">'[278]Bid Data Sheet'!$A$96:$B$96</definedName>
    <definedName name="scope4">'[278]Bid Data Sheet'!$A$96:$B$96</definedName>
    <definedName name="scot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d" localSheetId="0" hidden="1">{"'Leverage'!$B$2:$M$418"}</definedName>
    <definedName name="sd" hidden="1">{"'Leverage'!$B$2:$M$418"}</definedName>
    <definedName name="sda" localSheetId="0" hidden="1">{#N/A,#N/A,FALSE,"Assessment";#N/A,#N/A,FALSE,"Staffing";#N/A,#N/A,FALSE,"Hires";#N/A,#N/A,FALSE,"Assumptions"}</definedName>
    <definedName name="sda" hidden="1">{#N/A,#N/A,FALSE,"Assessment";#N/A,#N/A,FALSE,"Staffing";#N/A,#N/A,FALSE,"Hires";#N/A,#N/A,FALSE,"Assumptions"}</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dsa" localSheetId="0" hidden="1">{#N/A,#N/A,FALSE,"Total";#N/A,#N/A,FALSE,"ASNS";#N/A,#N/A,FALSE,"PNCNS";#N/A,#N/A,FALSE,"DSNS";#N/A,#N/A,FALSE,"TNS"}</definedName>
    <definedName name="sddsa" hidden="1">{#N/A,#N/A,FALSE,"Total";#N/A,#N/A,FALSE,"ASNS";#N/A,#N/A,FALSE,"PNCNS";#N/A,#N/A,FALSE,"DSNS";#N/A,#N/A,FALSE,"TNS"}</definedName>
    <definedName name="sdf" localSheetId="0" hidden="1">{#N/A,#N/A,FALSE,"DCF Summary";#N/A,#N/A,FALSE,"Casema";#N/A,#N/A,FALSE,"Casema NoTel";#N/A,#N/A,FALSE,"UK";#N/A,#N/A,FALSE,"RCF";#N/A,#N/A,FALSE,"Intercable CZ";#N/A,#N/A,FALSE,"Interkabel P"}</definedName>
    <definedName name="sdf" hidden="1">{#N/A,#N/A,FALSE,"DCF Summary";#N/A,#N/A,FALSE,"Casema";#N/A,#N/A,FALSE,"Casema NoTel";#N/A,#N/A,FALSE,"UK";#N/A,#N/A,FALSE,"RCF";#N/A,#N/A,FALSE,"Intercable CZ";#N/A,#N/A,FALSE,"Interkabel P"}</definedName>
    <definedName name="sdfg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hfgh">[171]Average!$B$97</definedName>
    <definedName name="sdfs" hidden="1">39343.3900115741</definedName>
    <definedName name="sdfsdfsdf" localSheetId="0" hidden="1">{#N/A,#N/A,TRUE,"DCF Summary (2)";#N/A,#N/A,TRUE,"DCF Summary";#N/A,"Middle Case Drivers",TRUE,"DCF"}</definedName>
    <definedName name="sdfsdfsdf" hidden="1">{#N/A,#N/A,TRUE,"DCF Summary (2)";#N/A,#N/A,TRUE,"DCF Summary";#N/A,"Middle Case Drivers",TRUE,"DCF"}</definedName>
    <definedName name="SDFSF">OFFSET(#REF!,0,0,COUNTA(#REF!),2)</definedName>
    <definedName name="SDmargin" localSheetId="5" hidden="1">{#N/A,#N/A,FALSE,"Screening";#N/A,#N/A,FALSE,"Multi-Purpose";#N/A,#N/A,FALSE,"Summary"}</definedName>
    <definedName name="SDmargin" localSheetId="4" hidden="1">{#N/A,#N/A,FALSE,"Screening";#N/A,#N/A,FALSE,"Multi-Purpose";#N/A,#N/A,FALSE,"Summary"}</definedName>
    <definedName name="SDmargin" localSheetId="3" hidden="1">{#N/A,#N/A,FALSE,"Screening";#N/A,#N/A,FALSE,"Multi-Purpose";#N/A,#N/A,FALSE,"Summary"}</definedName>
    <definedName name="SDmargin" localSheetId="9" hidden="1">{#N/A,#N/A,FALSE,"Screening";#N/A,#N/A,FALSE,"Multi-Purpose";#N/A,#N/A,FALSE,"Summary"}</definedName>
    <definedName name="SDmargin" localSheetId="0" hidden="1">{#N/A,#N/A,FALSE,"Screening";#N/A,#N/A,FALSE,"Multi-Purpose";#N/A,#N/A,FALSE,"Summary"}</definedName>
    <definedName name="SDmargin" localSheetId="8" hidden="1">{#N/A,#N/A,FALSE,"Screening";#N/A,#N/A,FALSE,"Multi-Purpose";#N/A,#N/A,FALSE,"Summary"}</definedName>
    <definedName name="SDmargin" localSheetId="6" hidden="1">{#N/A,#N/A,FALSE,"Screening";#N/A,#N/A,FALSE,"Multi-Purpose";#N/A,#N/A,FALSE,"Summary"}</definedName>
    <definedName name="SDmargin" localSheetId="7" hidden="1">{#N/A,#N/A,FALSE,"Screening";#N/A,#N/A,FALSE,"Multi-Purpose";#N/A,#N/A,FALSE,"Summary"}</definedName>
    <definedName name="SDmargin" hidden="1">{#N/A,#N/A,FALSE,"Screening";#N/A,#N/A,FALSE,"Multi-Purpose";#N/A,#N/A,FALSE,"Summary"}</definedName>
    <definedName name="sdrfg">[171]Average!$A$117</definedName>
    <definedName name="sdsdsd" localSheetId="0" hidden="1">{#N/A,#N/A,FALSE,"Statement of Ops";#N/A,#N/A,FALSE,"Trend Ops"}</definedName>
    <definedName name="sdsdsd" hidden="1">{#N/A,#N/A,FALSE,"Statement of Ops";#N/A,#N/A,FALSE,"Trend Ops"}</definedName>
    <definedName name="SEASON" localSheetId="2">#REF!</definedName>
    <definedName name="SEASON" localSheetId="0">#REF!</definedName>
    <definedName name="SEASON">#REF!</definedName>
    <definedName name="Seasonality" hidden="1">#N/A</definedName>
    <definedName name="sec"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tor" localSheetId="0">#REF!</definedName>
    <definedName name="sector">#REF!</definedName>
    <definedName name="sedr" localSheetId="0" hidden="1">{#N/A,#N/A,FALSE,"Assessment";#N/A,#N/A,FALSE,"Staffing";#N/A,#N/A,FALSE,"Hires";#N/A,#N/A,FALSE,"Assumptions"}</definedName>
    <definedName name="sedr" hidden="1">{#N/A,#N/A,FALSE,"Assessment";#N/A,#N/A,FALSE,"Staffing";#N/A,#N/A,FALSE,"Hires";#N/A,#N/A,FALSE,"Assumptions"}</definedName>
    <definedName name="SELL" localSheetId="2">'[279]FRT HISTORY'!#REF!</definedName>
    <definedName name="SELL">'[279]FRT HISTORY'!#REF!</definedName>
    <definedName name="selrange" localSheetId="0" hidden="1">#REF!</definedName>
    <definedName name="selrange" hidden="1">#REF!</definedName>
    <definedName name="sencount" hidden="1">2</definedName>
    <definedName name="Sens2" localSheetId="0" hidden="1">{#N/A,#N/A,FALSE,"Carat";"VENTA",#N/A,FALSE,"05";#N/A,#N/A,FALSE,"06";"CASHFLOW",#N/A,FALSE,"05";"TAX PLAN",#N/A,FALSE,"05"}</definedName>
    <definedName name="Sens2" hidden="1">{#N/A,#N/A,FALSE,"Carat";"VENTA",#N/A,FALSE,"05";#N/A,#N/A,FALSE,"06";"CASHFLOW",#N/A,FALSE,"05";"TAX PLAN",#N/A,FALSE,"05"}</definedName>
    <definedName name="Sensitivity" localSheetId="0" hidden="1">{#N/A,#N/A,FALSE,"Carat";"VENTA",#N/A,FALSE,"05";#N/A,#N/A,FALSE,"06";"CASHFLOW",#N/A,FALSE,"05";"TAX PLAN",#N/A,FALSE,"05"}</definedName>
    <definedName name="Sensitivity" hidden="1">{#N/A,#N/A,FALSE,"Carat";"VENTA",#N/A,FALSE,"05";#N/A,#N/A,FALSE,"06";"CASHFLOW",#N/A,FALSE,"05";"TAX PLAN",#N/A,FALSE,"05"}</definedName>
    <definedName name="senst" localSheetId="0" hidden="1">{#N/A,#N/A,FALSE,"Carat";"VENTA",#N/A,FALSE,"05";#N/A,#N/A,FALSE,"06";"CASHFLOW",#N/A,FALSE,"05";"TAX PLAN",#N/A,FALSE,"05"}</definedName>
    <definedName name="senst" hidden="1">{#N/A,#N/A,FALSE,"Carat";"VENTA",#N/A,FALSE,"05";#N/A,#N/A,FALSE,"06";"CASHFLOW",#N/A,FALSE,"05";"TAX PLAN",#N/A,FALSE,"05"}</definedName>
    <definedName name="Sep">[120]Sheet3!$J$97</definedName>
    <definedName name="Sep06vsDec06summary" localSheetId="0">#REF!</definedName>
    <definedName name="Sep06vsDec06summary">#REF!</definedName>
    <definedName name="SeriesFormat">#N/A</definedName>
    <definedName name="servaop">'[143]NR Serv AOP'!$B$5:$S$89</definedName>
    <definedName name="servcop" localSheetId="0">#REF!</definedName>
    <definedName name="servcop">#REF!</definedName>
    <definedName name="Set">" "</definedName>
    <definedName name="setIsTreeBook" hidden="1">"setIsTreeBook"</definedName>
    <definedName name="SETOFBOOKSNAME1">[137]CRITERIA1!$B$2</definedName>
    <definedName name="SetSpecialKeysTable" hidden="1">OFFSET([91]General!$BH$3,0,0,COUNTA([91]General!$BH$3:$BH$110),2)</definedName>
    <definedName name="SettingColumnCountMinor">[272]Settings!$B$9</definedName>
    <definedName name="SettingRowCountMajor">[272]Settings!$B$7</definedName>
    <definedName name="SettingRowCountMinor">[272]Settings!$B$8</definedName>
    <definedName name="SettingsMaxRowsToUse">[272]Settings!$B$12</definedName>
    <definedName name="SettingsMaxRowsToUseSelection">[272]Settings!$B$11</definedName>
    <definedName name="SettingsVerticalBarColumnList" localSheetId="0">IF(ISBLANK([272]Settings!$B$10),'P&amp;L'!SettingsVerticalBarColumnListDefault, [272]Settings!$B$10)</definedName>
    <definedName name="SettingsVerticalBarColumnList">IF(ISBLANK([272]Settings!$B$10),SettingsVerticalBarColumnListDefault, [272]Settings!$B$10)</definedName>
    <definedName name="SettingsVerticalBarColumnListDefault" localSheetId="0">CHAR((COLUMN(Row_Calc_Top)-1)+64)&amp;","&amp;CHAR((COLUMN(Row_Calc_Top)-1)+64+(COUNTA([272]Data!$1:$1))-(COLUMN(Row_Calc_Top)-2))</definedName>
    <definedName name="SettingsVerticalBarColumnListDefault">CHAR((COLUMN(Row_Calc_Top)-1)+64)&amp;","&amp;CHAR((COLUMN(Row_Calc_Top)-1)+64+(COUNTA([272]Data!$1:$1))-(COLUMN(Row_Calc_Top)-2))</definedName>
    <definedName name="SetupFunctionValid" localSheetId="0">#REF!</definedName>
    <definedName name="SetupFunctionValid">#REF!</definedName>
    <definedName name="sfgasd" localSheetId="0"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s" hidden="1">"c3460"</definedName>
    <definedName name="sfsdf" hidden="1">39730.7570949074</definedName>
    <definedName name="SGAMARGIN">#REF!</definedName>
    <definedName name="shambhav" localSheetId="0" hidden="1">{"avrev",#N/A,FALSE,"AVREV";"rates",#N/A,FALSE,"AVREV"}</definedName>
    <definedName name="shambhav" hidden="1">{"avrev",#N/A,FALSE,"AVREV";"rates",#N/A,FALSE,"AVREV"}</definedName>
    <definedName name="shambhav_1" localSheetId="0" hidden="1">{"avrev",#N/A,FALSE,"AVREV";"rates",#N/A,FALSE,"AVREV"}</definedName>
    <definedName name="shambhav_1" hidden="1">{"avrev",#N/A,FALSE,"AVREV";"rates",#N/A,FALSE,"AVREV"}</definedName>
    <definedName name="shambhav_2" localSheetId="0" hidden="1">{"avrev",#N/A,FALSE,"AVREV";"rates",#N/A,FALSE,"AVREV"}</definedName>
    <definedName name="shambhav_2" hidden="1">{"avrev",#N/A,FALSE,"AVREV";"rates",#N/A,FALSE,"AVREV"}</definedName>
    <definedName name="shambhavi" localSheetId="0" hidden="1">{#N/A,#N/A,FALSE,"Profit Status";#N/A,#N/A,FALSE,"Invest";#N/A,#N/A,FALSE,"Revenue";#N/A,#N/A,FALSE,"Variable Cost";#N/A,#N/A,FALSE,"Options &amp; Series"}</definedName>
    <definedName name="shambhavi" hidden="1">{#N/A,#N/A,FALSE,"Profit Status";#N/A,#N/A,FALSE,"Invest";#N/A,#N/A,FALSE,"Revenue";#N/A,#N/A,FALSE,"Variable Cost";#N/A,#N/A,FALSE,"Options &amp; Series"}</definedName>
    <definedName name="shambhavi_1" localSheetId="0" hidden="1">{#N/A,#N/A,FALSE,"Profit Status";#N/A,#N/A,FALSE,"Invest";#N/A,#N/A,FALSE,"Revenue";#N/A,#N/A,FALSE,"Variable Cost";#N/A,#N/A,FALSE,"Options &amp; Series"}</definedName>
    <definedName name="shambhavi_1" hidden="1">{#N/A,#N/A,FALSE,"Profit Status";#N/A,#N/A,FALSE,"Invest";#N/A,#N/A,FALSE,"Revenue";#N/A,#N/A,FALSE,"Variable Cost";#N/A,#N/A,FALSE,"Options &amp; Series"}</definedName>
    <definedName name="shambhavi_2" localSheetId="0" hidden="1">{#N/A,#N/A,FALSE,"Profit Status";#N/A,#N/A,FALSE,"Invest";#N/A,#N/A,FALSE,"Revenue";#N/A,#N/A,FALSE,"Variable Cost";#N/A,#N/A,FALSE,"Options &amp; Series"}</definedName>
    <definedName name="shambhavi_2" hidden="1">{#N/A,#N/A,FALSE,"Profit Status";#N/A,#N/A,FALSE,"Invest";#N/A,#N/A,FALSE,"Revenue";#N/A,#N/A,FALSE,"Variable Cost";#N/A,#N/A,FALSE,"Options &amp; Series"}</definedName>
    <definedName name="shane"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reoutltm" hidden="1">#REF!</definedName>
    <definedName name="sharepriceltm" localSheetId="0" hidden="1">#REF!</definedName>
    <definedName name="sharepriceltm" hidden="1">#REF!</definedName>
    <definedName name="SHARES" localSheetId="0">#REF!</definedName>
    <definedName name="SHARES">#REF!</definedName>
    <definedName name="Sheet3" localSheetId="0" hidden="1">{#N/A,#N/A,TRUE,"CIN-11";#N/A,#N/A,TRUE,"CIN-13";#N/A,#N/A,TRUE,"CIN-14";#N/A,#N/A,TRUE,"CIN-16";#N/A,#N/A,TRUE,"CIN-17";#N/A,#N/A,TRUE,"CIN-18";#N/A,#N/A,TRUE,"CIN Earnings To Fixed Charges";#N/A,#N/A,TRUE,"CIN Financial Ratios";#N/A,#N/A,TRUE,"CIN-IS";#N/A,#N/A,TRUE,"CIN-BS";#N/A,#N/A,TRUE,"CIN-CS";#N/A,#N/A,TRUE,"Invest In Unconsol Subs"}</definedName>
    <definedName name="Sheet3" hidden="1">{#N/A,#N/A,TRUE,"CIN-11";#N/A,#N/A,TRUE,"CIN-13";#N/A,#N/A,TRUE,"CIN-14";#N/A,#N/A,TRUE,"CIN-16";#N/A,#N/A,TRUE,"CIN-17";#N/A,#N/A,TRUE,"CIN-18";#N/A,#N/A,TRUE,"CIN Earnings To Fixed Charges";#N/A,#N/A,TRUE,"CIN Financial Ratios";#N/A,#N/A,TRUE,"CIN-IS";#N/A,#N/A,TRUE,"CIN-BS";#N/A,#N/A,TRUE,"CIN-CS";#N/A,#N/A,TRUE,"Invest In Unconsol Subs"}</definedName>
    <definedName name="SheetList" localSheetId="0" hidden="1">OFFSET(SheetListBegin,0,0,COUNTA([91]General!$AI$1:$AI$65536)-1,1)</definedName>
    <definedName name="SheetList" hidden="1">OFFSET(SheetListBegin,0,0,COUNTA([91]General!$AI$1:$AI$65536)-1,1)</definedName>
    <definedName name="SheetListBegin" hidden="1">[91]General!$AI$2</definedName>
    <definedName name="Shir_00_Loss">[47]Assumptions!$E$196</definedName>
    <definedName name="Shir_01_Loss">[47]Assumptions!$F$196</definedName>
    <definedName name="Shir_02_Loss">[47]Assumptions!$G$196</definedName>
    <definedName name="Shir_03_Loss">[47]Assumptions!$H$196</definedName>
    <definedName name="Shir_99_Loss">[47]Assumptions!$D$196</definedName>
    <definedName name="Shir_API" localSheetId="0">[47]Assumptions!#REF!</definedName>
    <definedName name="Shir_API">[47]Assumptions!#REF!</definedName>
    <definedName name="Shir_CP">[47]Assumptions!$O$192:$R$194</definedName>
    <definedName name="Shir_Equity">[47]Assumptions!$E$185</definedName>
    <definedName name="Shir_Fuel_Tariff" localSheetId="0">[47]Assumptions!#REF!</definedName>
    <definedName name="Shir_Fuel_Tariff">[47]Assumptions!#REF!</definedName>
    <definedName name="Shir_L1">[47]Assumptions!$E$191</definedName>
    <definedName name="Shir_L2">[47]Assumptions!$E$192</definedName>
    <definedName name="Shir_Trans_Tariff">[47]Assumptions!$D$206</definedName>
    <definedName name="Shir_Undepd_Asset_Bal">[47]Assumptions!$D$200</definedName>
    <definedName name="Shir_UOP_Bal">[47]Assumptions!$D$197</definedName>
    <definedName name="Shir_WO_Var" localSheetId="0">[47]Assumptions!#REF!</definedName>
    <definedName name="Shir_WO_Var">[47]Assumptions!#REF!</definedName>
    <definedName name="Shir_WTI_Diff">[47]Assumptions!#REF!</definedName>
    <definedName name="Shir_x1">[47]Assumptions!$E$188</definedName>
    <definedName name="Shir_x2">[47]Assumptions!$E$189</definedName>
    <definedName name="Shir_x3">[47]Assumptions!$E$190</definedName>
    <definedName name="Shir_Y" localSheetId="0">[47]Assumptions!#REF!</definedName>
    <definedName name="Shir_Y">[47]Assumptions!#REF!</definedName>
    <definedName name="shit" localSheetId="0" hidden="1">{#N/A,"Base",FALSE,"Dividend";#N/A,"Conservative",FALSE,"Dividend";#N/A,"Downside",FALSE,"Dividend"}</definedName>
    <definedName name="shit" hidden="1">{#N/A,"Base",FALSE,"Dividend";#N/A,"Conservative",FALSE,"Dividend";#N/A,"Downside",FALSE,"Dividend"}</definedName>
    <definedName name="ShortDatabase">'[196]Reps Quota'!$A$2:$S$282</definedName>
    <definedName name="Show.Acct.Update.Warning" localSheetId="0" hidden="1">#REF!</definedName>
    <definedName name="Show.Acct.Update.Warning" hidden="1">#REF!</definedName>
    <definedName name="Show.MDB.Update.Warning" localSheetId="0" hidden="1">#REF!</definedName>
    <definedName name="Show.MDB.Update.Warning" hidden="1">#REF!</definedName>
    <definedName name="ShowData">#N/A</definedName>
    <definedName name="ShowDottedLine">#N/A</definedName>
    <definedName name="ShowGraph">#N/A</definedName>
    <definedName name="ShowHideRows" hidden="1">[91]S4!$A$9:$IV$32,[91]S4!$A$38:$IV$59,[91]S4!$A$64:$IV$68,[91]S4!$A$77:$IV$81,[91]S4!$A$87:$IV$93,[91]S4!$A$105:$IV$109,[91]S4!$A$117:$IV$119,[91]S4!$A$129:$IV$136</definedName>
    <definedName name="Signed">[264]Reference!$L$7:$L$10</definedName>
    <definedName name="Singles_Count" localSheetId="0">#REF!</definedName>
    <definedName name="Singles_Count">#REF!</definedName>
    <definedName name="Singles_Price" localSheetId="0">#REF!</definedName>
    <definedName name="Singles_Price">#REF!</definedName>
    <definedName name="Singles_Season" localSheetId="0">#REF!</definedName>
    <definedName name="Singles_Season">#REF!</definedName>
    <definedName name="six" hidden="1">'[183]J-1'!$F$72,'[183]J-1'!$F$70</definedName>
    <definedName name="sixteen">'[280]J-1'!$I$85,'[280]J-1'!$I$67,'[280]J-1'!$I$62,'[280]J-1'!$I$81,'[280]J-1'!$I$78:$I$79</definedName>
    <definedName name="SIZING_METHOD" localSheetId="8">'[141]Data Lists'!$B$10:$B$12</definedName>
    <definedName name="SIZING_METHOD" localSheetId="6">'[141]Data Lists'!$B$10:$B$12</definedName>
    <definedName name="SIZING_METHOD" localSheetId="7">'[141]Data Lists'!$B$10:$B$12</definedName>
    <definedName name="SIZING_METHOD">'[142]Data Lists'!$B$10:$B$12</definedName>
    <definedName name="sk" hidden="1">"1, 3, 1, False, 2, False, False, , 0, False, True, 3, 2"</definedName>
    <definedName name="skdjfh" localSheetId="0"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fh_1" localSheetId="0" hidden="1">{#N/A,#N/A,FALSE,"Assumptions";#N/A,#N/A,FALSE,"Volumes";#N/A,#N/A,FALSE,"Pricing";#N/A,#N/A,FALSE,"Variable Cost";#N/A,#N/A,FALSE,"Investment";#N/A,#N/A,FALSE,"Profitability";#N/A,#N/A,FALSE,"Business Comparison"}</definedName>
    <definedName name="skdjfh_1" hidden="1">{#N/A,#N/A,FALSE,"Assumptions";#N/A,#N/A,FALSE,"Volumes";#N/A,#N/A,FALSE,"Pricing";#N/A,#N/A,FALSE,"Variable Cost";#N/A,#N/A,FALSE,"Investment";#N/A,#N/A,FALSE,"Profitability";#N/A,#N/A,FALSE,"Business Comparison"}</definedName>
    <definedName name="skdjfh_2" localSheetId="0" hidden="1">{#N/A,#N/A,FALSE,"Assumptions";#N/A,#N/A,FALSE,"Volumes";#N/A,#N/A,FALSE,"Pricing";#N/A,#N/A,FALSE,"Variable Cost";#N/A,#N/A,FALSE,"Investment";#N/A,#N/A,FALSE,"Profitability";#N/A,#N/A,FALSE,"Business Comparison"}</definedName>
    <definedName name="skdjfh_2" hidden="1">{#N/A,#N/A,FALSE,"Assumptions";#N/A,#N/A,FALSE,"Volumes";#N/A,#N/A,FALSE,"Pricing";#N/A,#N/A,FALSE,"Variable Cost";#N/A,#N/A,FALSE,"Investment";#N/A,#N/A,FALSE,"Profitability";#N/A,#N/A,FALSE,"Business Comparison"}</definedName>
    <definedName name="Slicer_901211" hidden="1">CUBESET("FPA_Tabular","{"&amp;"[901].[PLBS Lvl 4].&amp;[(blank)]"&amp;","&amp;"[901].[PLBS Lvl 4].&amp;[Accounting/Finance]"&amp;","&amp;"[901].[PLBS Lvl 4].&amp;[Accretion]"&amp;","&amp;"[901].[PLBS Lvl 4].&amp;[Amalgamated Sugar - Fischer]"&amp;","&amp;"[901].[PLBS Lvl 4].&amp;[Amalgamated Sugar - McMillan]"&amp;","&amp;"[901].[PLBS Lvl 4].&amp;[Amalgamated Sugar - Myers]"&amp;","&amp;"[901].[PLBS Lvl 4].&amp;[Amortization]"&amp;","&amp;"[901].[PLBS Lvl 4].&amp;[ARO Depletion]"&amp;","&amp;"[901].[PLBS Lvl 4].&amp;[Ash Grove Cement]"&amp;","&amp;"[901].[PLBS Lvl 4].&amp;[Black Lung]"&amp;","&amp;"[901].[PLBS Lvl 4].&amp;[CELP]"&amp;","&amp;"[901].[PLBS Lvl 4].&amp;[Coal Production]"&amp;","&amp;"[901].[PLBS Lvl 4].&amp;[Coal Quality]"&amp;","&amp;"[901].[PLBS Lvl 4].&amp;[Coyote]"&amp;","&amp;"[901].[PLBS Lvl 4].&amp;[Current Reclamation]"&amp;","&amp;"[901].[PLBS Lvl 4].&amp;[DD&amp;A]"&amp;","&amp;"[901].[PLBS Lvl 4].&amp;[Depletion]"&amp;","&amp;"[901].[PLBS Lvl 4].&amp;[Depreciation]"&amp;","&amp;"[901].[PLBS Lvl 4].&amp;[Disturbed Acres]"&amp;","&amp;"[901].[PLBS Lvl 4].&amp;[Engineering]"&amp;","&amp;"[901].[PLBS Lvl 4].&amp;[Executive/Mine Manager]"&amp;","&amp;"[901].[PLBS Lvl 4].&amp;[Export Sales]"&amp;","&amp;"[901].[PLBS Lvl 4].&amp;[FMC - Granger]"&amp;","&amp;"[901].[PLBS Lvl 4].&amp;[FMC - Green River]"&amp;","&amp;"[901].[PLBS Lvl 4].&amp;[Graded Acres]"&amp;","&amp;"[901].[PLBS Lvl 4].&amp;[Graymont]"&amp;","&amp;"[901].[PLBS Lvl 4].&amp;[Great River Energy]"&amp;","&amp;"[901].[PLBS Lvl 4].&amp;[Heskett]"&amp;","&amp;"[901].[PLBS Lvl 4].&amp;[Holcim Cement]"&amp;","&amp;"[901].[PLBS Lvl 4].&amp;[Human Resources]"&amp;","&amp;"[901].[PLBS Lvl 4].&amp;[Information Technology]"&amp;","&amp;"[901].[PLBS Lvl 4].&amp;[Interburden - NRG Credit]"&amp;","&amp;"[901].[PLBS Lvl 4].&amp;[Interburden Yards]"&amp;","&amp;"[901].[PLBS Lvl 4].&amp;[Interburden]"&amp;","&amp;"[901].[PLBS Lvl 4].&amp;[Intercompany Sales]"&amp;","&amp;"[901].[PLBS Lvl 4].&amp;[Maxim Power new Milner]"&amp;","&amp;"[901].[PLBS Lvl 4].&amp;[Midwest Energy - A]"&amp;","&amp;"[901].[PLBS Lvl 4].&amp;[Midwest Energy - B]"&amp;","&amp;"[901].[PLBS Lvl 4].&amp;[Midwest Energy - C]"&amp;","&amp;"[901].[PLBS Lvl 4].&amp;[Midwest Energy]"&amp;","&amp;"[901].[PLBS Lvl 4].&amp;[Minnesota Power]"&amp;","&amp;"[901].[PLBS Lvl 4].&amp;[ND State Hosp - Jamestown]"&amp;","&amp;"[901].[PLBS Lvl 4].&amp;[NDSU - Fargo]"&amp;","&amp;"[901].[PLBS Lvl 4].&amp;[New World Energy]"&amp;","&amp;"[901].[PLBS Lvl 4].&amp;[Non-Reimbursable Costs]"&amp;","&amp;"[901].[PLBS Lvl 4].&amp;[Ops/Maint Support]"&amp;","&amp;"[901].[PLBS Lvl 4].&amp;[Other Industrial Sales]"&amp;","&amp;"[901].[PLBS Lvl 4].&amp;[Other Production]"&amp;","&amp;"[901].[PLBS Lvl 4].&amp;[Other Sales]"&amp;","&amp;"[901].[PLBS Lvl 4].&amp;[Other SG&amp;A]"&amp;","&amp;"[901].[PLBS Lvl 4].&amp;[Other Support]"&amp;","&amp;"[901].[PLBS Lvl 4].&amp;[Other]"&amp;","&amp;"[901].[PLBS Lvl 4].&amp;[Otter Tail Power Co.]"&amp;","&amp;"[901].[PLBS Lvl 4].&amp;[Overburden Yards]"&amp;","&amp;"[901].[PLBS Lvl 4].&amp;[Overburden]"&amp;","&amp;"[901].[PLBS Lvl 4].&amp;[Pacificorp Deferred Revenue]"&amp;","&amp;"[901].[PLBS Lvl 4].&amp;[Pacificorp Energy, Inc.]"&amp;","&amp;"[901].[PLBS Lvl 4].&amp;[Pension]"&amp;","&amp;"[901].[PLBS Lvl 4].&amp;[Pit]"&amp;","&amp;"[901].[PLBS Lvl 4].&amp;[Planning &amp; Administrative]"&amp;","&amp;"[901].[PLBS Lvl 4].&amp;[Post Mine Reclamation]"&amp;","&amp;"[901].[PLBS Lvl 4].&amp;[Post Retirement Medical]"&amp;","&amp;"[901].[PLBS Lvl 4].&amp;[Rail Transportation]"&amp;","&amp;"[901].[PLBS Lvl 4].&amp;[Red Trail Energy - Richardton]"&amp;","&amp;"[901].[PLBS Lvl 4].&amp;[Rehandle Yards]"&amp;","&amp;"[901].[PLBS Lvl 4].&amp;[Rocky Mountain Power]"&amp;","&amp;"[901].[PLBS Lvl 4].&amp;[Royalties &amp; Production Tax]"&amp;","&amp;"[901].[PLBS Lvl 4].&amp;[Solvay Soda Ash Joint Venture]"&amp;","&amp;"[901].[PLBS Lvl 4].&amp;[Stockpile]"&amp;","&amp;"[901].[PLBS Lvl 4].&amp;[Tata Chemicals]"&amp;","&amp;"[901].[PLBS Lvl 4].&amp;[Tons Produced]"&amp;","&amp;"[901].[PLBS Lvl 4].&amp;[Topsoil/SPGM Acres]"&amp;","&amp;"[901].[PLBS Lvl 4].&amp;[Topsoil/SPGM Cubic Yards]"&amp;","&amp;"[901].[PLBS Lvl 4].&amp;[Trains Loaded]"&amp;","&amp;"[901].[PLBS Lvl 4].&amp;[Trains Lost - Railroad]"&amp;","&amp;"[901].[PLBS Lvl 4].&amp;[Trains Lost - WRI]"&amp;","&amp;"[901].[PLBS Lvl 4].&amp;[UND - Grand Forks]"&amp;","&amp;"[901].[PLBS Lvl 4].&amp;[Western Fuels]"&amp;","&amp;"[901].[PLBS Lvl 4].&amp;[Willmar Municipal - MN]"&amp;","&amp;"[901].[PLBS Lvl 4].&amp;[Workers' Compensation]"&amp;","&amp;"[901].[PLBS Lvl 4].&amp;[Wy Lime - Dakota Coal]"&amp;","&amp;"[901].[PLBS Lvl 4].&amp;[Xcel - Feb 07 CN 1]"&amp;","&amp;"[901].[PLBS Lvl 4].&amp;[Xcel - Oct 07 CN 1]"&amp;","&amp;"[901].[PLBS Lvl 4].&amp;[Xcel - Oct 07 CN 10]"&amp;","&amp;"[901].[PLBS Lvl 4].&amp;[Xcel - Oct 07 CN 3]"&amp;","&amp;"[901].[PLBS Lvl 4].&amp;[Xcel - Oct 07 CN 4]"&amp;","&amp;"[901].[PLBS Lvl 4].&amp;[Xcel - Oct 07 CN 5]"&amp;","&amp;"[901].[PLBS Lvl 4].&amp;[Xcel - Oct 07 CN 6]"&amp;","&amp;"[901].[PLBS Lvl 4].&amp;[Xcel - Oct 07 CN 7]"&amp;","&amp;"[901].[PLBS Lvl 4].&amp;[Xcel - Oct 07 CN 8]"&amp;","&amp;"[901].[PLBS Lvl 4].&amp;[Xcel - Oct 07 CN 9]"&amp;"}")</definedName>
    <definedName name="slsprc">#REF!</definedName>
    <definedName name="small_avp" localSheetId="0">#REF!</definedName>
    <definedName name="small_avp">#REF!</definedName>
    <definedName name="snf_ass" localSheetId="0">#REF!</definedName>
    <definedName name="snf_ass">#REF!</definedName>
    <definedName name="snf_is" localSheetId="0">#REF!</definedName>
    <definedName name="snf_is">#REF!</definedName>
    <definedName name="solver_adj" localSheetId="2" hidden="1">#REF!</definedName>
    <definedName name="solver_adj" localSheetId="0"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hs10" localSheetId="0" hidden="1">#REF!</definedName>
    <definedName name="solver_lhs10" hidden="1">#REF!</definedName>
    <definedName name="solver_lhs11" localSheetId="0" hidden="1">#REF!</definedName>
    <definedName name="solver_lhs11" hidden="1">#REF!</definedName>
    <definedName name="solver_lhs12" localSheetId="0" hidden="1">#REF!</definedName>
    <definedName name="solver_lhs12" hidden="1">#REF!</definedName>
    <definedName name="solver_lhs13" localSheetId="0" hidden="1">#REF!</definedName>
    <definedName name="solver_lhs13" hidden="1">#REF!</definedName>
    <definedName name="solver_lhs14" localSheetId="0" hidden="1">#REF!</definedName>
    <definedName name="solver_lhs14" hidden="1">#REF!</definedName>
    <definedName name="solver_lhs15" localSheetId="0" hidden="1">#REF!</definedName>
    <definedName name="solver_lhs15" hidden="1">#REF!</definedName>
    <definedName name="solver_lhs16" localSheetId="0" hidden="1">#REF!</definedName>
    <definedName name="solver_lhs16" hidden="1">#REF!</definedName>
    <definedName name="solver_lhs17" localSheetId="0" hidden="1">#REF!</definedName>
    <definedName name="solver_lhs17" hidden="1">#REF!</definedName>
    <definedName name="solver_lhs18" localSheetId="0" hidden="1">#REF!</definedName>
    <definedName name="solver_lhs18" hidden="1">#REF!</definedName>
    <definedName name="solver_lhs19" localSheetId="0" hidden="1">#REF!</definedName>
    <definedName name="solver_lhs19" hidden="1">#REF!</definedName>
    <definedName name="solver_lhs2" localSheetId="0" hidden="1">#REF!</definedName>
    <definedName name="solver_lhs2" hidden="1">#REF!</definedName>
    <definedName name="solver_lhs20" localSheetId="0" hidden="1">#REF!</definedName>
    <definedName name="solver_lhs20" hidden="1">#REF!</definedName>
    <definedName name="solver_lhs21" localSheetId="0" hidden="1">#REF!</definedName>
    <definedName name="solver_lhs21" hidden="1">#REF!</definedName>
    <definedName name="solver_lhs22" localSheetId="0" hidden="1">#REF!</definedName>
    <definedName name="solver_lhs22" hidden="1">#REF!</definedName>
    <definedName name="solver_lhs23" localSheetId="0" hidden="1">#REF!</definedName>
    <definedName name="solver_lhs23" hidden="1">#REF!</definedName>
    <definedName name="solver_lhs24" localSheetId="0" hidden="1">#REF!</definedName>
    <definedName name="solver_lhs24" hidden="1">#REF!</definedName>
    <definedName name="solver_lhs25" localSheetId="0" hidden="1">#REF!</definedName>
    <definedName name="solver_lhs25" hidden="1">#REF!</definedName>
    <definedName name="solver_lhs26" localSheetId="0" hidden="1">#REF!</definedName>
    <definedName name="solver_lhs26" hidden="1">#REF!</definedName>
    <definedName name="solver_lhs27" localSheetId="0" hidden="1">#REF!</definedName>
    <definedName name="solver_lhs27" hidden="1">#REF!</definedName>
    <definedName name="solver_lhs28" localSheetId="0" hidden="1">#REF!</definedName>
    <definedName name="solver_lhs28" hidden="1">#REF!</definedName>
    <definedName name="solver_lhs29" localSheetId="0" hidden="1">#REF!</definedName>
    <definedName name="solver_lhs29" hidden="1">#REF!</definedName>
    <definedName name="solver_lhs3" localSheetId="0" hidden="1">#REF!</definedName>
    <definedName name="solver_lhs3" hidden="1">#REF!</definedName>
    <definedName name="solver_lhs30" localSheetId="0" hidden="1">#REF!</definedName>
    <definedName name="solver_lhs30" hidden="1">#REF!</definedName>
    <definedName name="solver_lhs31" localSheetId="0" hidden="1">#REF!</definedName>
    <definedName name="solver_lhs31" hidden="1">#REF!</definedName>
    <definedName name="solver_lhs32" localSheetId="0" hidden="1">#REF!</definedName>
    <definedName name="solver_lhs32" hidden="1">#REF!</definedName>
    <definedName name="solver_lhs33" localSheetId="0" hidden="1">#REF!</definedName>
    <definedName name="solver_lhs33" hidden="1">#REF!</definedName>
    <definedName name="solver_lhs34" localSheetId="0" hidden="1">#REF!</definedName>
    <definedName name="solver_lhs34" hidden="1">#REF!</definedName>
    <definedName name="solver_lhs35" localSheetId="0" hidden="1">#REF!</definedName>
    <definedName name="solver_lhs35" hidden="1">#REF!</definedName>
    <definedName name="solver_lhs36" localSheetId="0" hidden="1">#REF!</definedName>
    <definedName name="solver_lhs36" hidden="1">#REF!</definedName>
    <definedName name="solver_lhs37" localSheetId="0" hidden="1">#REF!</definedName>
    <definedName name="solver_lhs37" hidden="1">#REF!</definedName>
    <definedName name="solver_lhs38" localSheetId="0" hidden="1">#REF!</definedName>
    <definedName name="solver_lhs38" hidden="1">#REF!</definedName>
    <definedName name="solver_lhs39" localSheetId="0" hidden="1">#REF!</definedName>
    <definedName name="solver_lhs39" hidden="1">#REF!</definedName>
    <definedName name="solver_lhs4" localSheetId="0" hidden="1">#REF!</definedName>
    <definedName name="solver_lhs4" hidden="1">#REF!</definedName>
    <definedName name="solver_lhs40" localSheetId="0" hidden="1">#REF!</definedName>
    <definedName name="solver_lhs40" hidden="1">#REF!</definedName>
    <definedName name="solver_lhs41" localSheetId="0" hidden="1">#REF!</definedName>
    <definedName name="solver_lhs41" hidden="1">#REF!</definedName>
    <definedName name="solver_lhs42" localSheetId="0" hidden="1">#REF!</definedName>
    <definedName name="solver_lhs42" hidden="1">#REF!</definedName>
    <definedName name="solver_lhs43" localSheetId="0" hidden="1">#REF!</definedName>
    <definedName name="solver_lhs43" hidden="1">#REF!</definedName>
    <definedName name="solver_lhs44" localSheetId="0" hidden="1">#REF!</definedName>
    <definedName name="solver_lhs44" hidden="1">#REF!</definedName>
    <definedName name="solver_lhs45" localSheetId="0" hidden="1">#REF!</definedName>
    <definedName name="solver_lhs45" hidden="1">#REF!</definedName>
    <definedName name="solver_lhs46" localSheetId="0" hidden="1">#REF!</definedName>
    <definedName name="solver_lhs46" hidden="1">#REF!</definedName>
    <definedName name="solver_lhs47" localSheetId="0" hidden="1">#REF!</definedName>
    <definedName name="solver_lhs47" hidden="1">#REF!</definedName>
    <definedName name="solver_lhs48" localSheetId="0" hidden="1">#REF!</definedName>
    <definedName name="solver_lhs48" hidden="1">#REF!</definedName>
    <definedName name="solver_lhs49" localSheetId="0" hidden="1">#REF!</definedName>
    <definedName name="solver_lhs49" hidden="1">#REF!</definedName>
    <definedName name="solver_lhs5" localSheetId="0" hidden="1">#REF!</definedName>
    <definedName name="solver_lhs5" hidden="1">#REF!</definedName>
    <definedName name="solver_lhs50" localSheetId="0" hidden="1">#REF!</definedName>
    <definedName name="solver_lhs50" hidden="1">#REF!</definedName>
    <definedName name="solver_lhs51" localSheetId="0" hidden="1">#REF!</definedName>
    <definedName name="solver_lhs51" hidden="1">#REF!</definedName>
    <definedName name="solver_lhs52" localSheetId="0" hidden="1">#REF!</definedName>
    <definedName name="solver_lhs52" hidden="1">#REF!</definedName>
    <definedName name="solver_lhs53" localSheetId="0" hidden="1">#REF!</definedName>
    <definedName name="solver_lhs53" hidden="1">#REF!</definedName>
    <definedName name="solver_lhs54" localSheetId="0" hidden="1">#REF!</definedName>
    <definedName name="solver_lhs54" hidden="1">#REF!</definedName>
    <definedName name="solver_lhs55" localSheetId="0" hidden="1">#REF!</definedName>
    <definedName name="solver_lhs55" hidden="1">#REF!</definedName>
    <definedName name="solver_lhs56" localSheetId="0" hidden="1">#REF!</definedName>
    <definedName name="solver_lhs56" hidden="1">#REF!</definedName>
    <definedName name="solver_lhs57" localSheetId="0" hidden="1">#REF!</definedName>
    <definedName name="solver_lhs57" hidden="1">#REF!</definedName>
    <definedName name="solver_lhs58" localSheetId="0" hidden="1">#REF!</definedName>
    <definedName name="solver_lhs58" hidden="1">#REF!</definedName>
    <definedName name="solver_lhs59" localSheetId="0" hidden="1">#REF!</definedName>
    <definedName name="solver_lhs59" hidden="1">#REF!</definedName>
    <definedName name="solver_lhs6" localSheetId="0" hidden="1">#REF!</definedName>
    <definedName name="solver_lhs6" hidden="1">#REF!</definedName>
    <definedName name="solver_lhs60" localSheetId="0" hidden="1">#REF!</definedName>
    <definedName name="solver_lhs60" hidden="1">#REF!</definedName>
    <definedName name="solver_lhs61" localSheetId="0" hidden="1">#REF!</definedName>
    <definedName name="solver_lhs61" hidden="1">#REF!</definedName>
    <definedName name="solver_lhs62" localSheetId="0" hidden="1">#REF!</definedName>
    <definedName name="solver_lhs62" hidden="1">#REF!</definedName>
    <definedName name="solver_lhs63" localSheetId="0" hidden="1">#REF!</definedName>
    <definedName name="solver_lhs63" hidden="1">#REF!</definedName>
    <definedName name="solver_lhs64" localSheetId="0" hidden="1">#REF!</definedName>
    <definedName name="solver_lhs64" hidden="1">#REF!</definedName>
    <definedName name="solver_lhs65" localSheetId="0" hidden="1">#REF!</definedName>
    <definedName name="solver_lhs65" hidden="1">#REF!</definedName>
    <definedName name="solver_lhs66" localSheetId="0" hidden="1">#REF!</definedName>
    <definedName name="solver_lhs66" hidden="1">#REF!</definedName>
    <definedName name="solver_lhs67" localSheetId="0" hidden="1">#REF!</definedName>
    <definedName name="solver_lhs67" hidden="1">#REF!</definedName>
    <definedName name="solver_lhs68" localSheetId="0" hidden="1">#REF!</definedName>
    <definedName name="solver_lhs68" hidden="1">#REF!</definedName>
    <definedName name="solver_lhs69" localSheetId="0" hidden="1">#REF!</definedName>
    <definedName name="solver_lhs69" hidden="1">#REF!</definedName>
    <definedName name="solver_lhs7" localSheetId="0" hidden="1">#REF!</definedName>
    <definedName name="solver_lhs7" hidden="1">#REF!</definedName>
    <definedName name="solver_lhs70" localSheetId="0" hidden="1">#REF!</definedName>
    <definedName name="solver_lhs70" hidden="1">#REF!</definedName>
    <definedName name="solver_lhs71" localSheetId="0" hidden="1">#REF!</definedName>
    <definedName name="solver_lhs71" hidden="1">#REF!</definedName>
    <definedName name="solver_lhs72" localSheetId="0" hidden="1">#REF!</definedName>
    <definedName name="solver_lhs72" hidden="1">#REF!</definedName>
    <definedName name="solver_lhs73" localSheetId="0" hidden="1">#REF!</definedName>
    <definedName name="solver_lhs73" hidden="1">#REF!</definedName>
    <definedName name="solver_lhs74" localSheetId="0" hidden="1">#REF!</definedName>
    <definedName name="solver_lhs74" hidden="1">#REF!</definedName>
    <definedName name="solver_lhs75" localSheetId="0" hidden="1">#REF!</definedName>
    <definedName name="solver_lhs75" hidden="1">#REF!</definedName>
    <definedName name="solver_lhs76" localSheetId="0" hidden="1">#REF!</definedName>
    <definedName name="solver_lhs76" hidden="1">#REF!</definedName>
    <definedName name="solver_lhs77" localSheetId="0" hidden="1">#REF!</definedName>
    <definedName name="solver_lhs77" hidden="1">#REF!</definedName>
    <definedName name="solver_lhs78" localSheetId="0" hidden="1">#REF!</definedName>
    <definedName name="solver_lhs78" hidden="1">#REF!</definedName>
    <definedName name="solver_lhs79" localSheetId="0" hidden="1">#REF!</definedName>
    <definedName name="solver_lhs79" hidden="1">#REF!</definedName>
    <definedName name="solver_lhs8" localSheetId="0" hidden="1">#REF!</definedName>
    <definedName name="solver_lhs8" hidden="1">#REF!</definedName>
    <definedName name="solver_lhs80" localSheetId="0" hidden="1">#REF!</definedName>
    <definedName name="solver_lhs80" hidden="1">#REF!</definedName>
    <definedName name="solver_lhs81" localSheetId="0" hidden="1">#REF!</definedName>
    <definedName name="solver_lhs81" hidden="1">#REF!</definedName>
    <definedName name="solver_lhs82" localSheetId="0" hidden="1">#REF!</definedName>
    <definedName name="solver_lhs82" hidden="1">#REF!</definedName>
    <definedName name="solver_lhs83" localSheetId="0" hidden="1">#REF!</definedName>
    <definedName name="solver_lhs83" hidden="1">#REF!</definedName>
    <definedName name="solver_lhs84" localSheetId="0" hidden="1">#REF!</definedName>
    <definedName name="solver_lhs84" hidden="1">#REF!</definedName>
    <definedName name="solver_lhs85" localSheetId="0" hidden="1">#REF!</definedName>
    <definedName name="solver_lhs85" hidden="1">#REF!</definedName>
    <definedName name="solver_lhs86" localSheetId="0" hidden="1">#REF!</definedName>
    <definedName name="solver_lhs86" hidden="1">#REF!</definedName>
    <definedName name="solver_lhs87" localSheetId="0" hidden="1">#REF!</definedName>
    <definedName name="solver_lhs87" hidden="1">#REF!</definedName>
    <definedName name="solver_lhs88" localSheetId="0" hidden="1">#REF!</definedName>
    <definedName name="solver_lhs88" hidden="1">#REF!</definedName>
    <definedName name="solver_lhs9" localSheetId="0" hidden="1">#REF!</definedName>
    <definedName name="solver_lhs9" hidden="1">#REF!</definedName>
    <definedName name="solver_lin" hidden="1">0</definedName>
    <definedName name="solver_neg" hidden="1">2</definedName>
    <definedName name="solver_num" hidden="1">0</definedName>
    <definedName name="solver_nwt" hidden="1">1</definedName>
    <definedName name="solver_opt" localSheetId="2" hidden="1">#REF!</definedName>
    <definedName name="solver_opt" localSheetId="0" hidden="1">#REF!</definedName>
    <definedName name="solver_opt" hidden="1">#REF!</definedName>
    <definedName name="solver_pre" hidden="1">0.000001</definedName>
    <definedName name="solver_rel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5</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5</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5</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0.15</definedName>
    <definedName name="solver_rhs10" localSheetId="2" hidden="1">binary</definedName>
    <definedName name="solver_rhs10" localSheetId="9" hidden="1">binary</definedName>
    <definedName name="solver_rhs10" localSheetId="0" hidden="1">binary</definedName>
    <definedName name="solver_rhs10" hidden="1">binary</definedName>
    <definedName name="solver_rhs11" localSheetId="2" hidden="1">binary</definedName>
    <definedName name="solver_rhs11" localSheetId="9" hidden="1">binary</definedName>
    <definedName name="solver_rhs11" localSheetId="0" hidden="1">binary</definedName>
    <definedName name="solver_rhs11" hidden="1">binary</definedName>
    <definedName name="solver_rhs12" localSheetId="2" hidden="1">binary</definedName>
    <definedName name="solver_rhs12" localSheetId="9" hidden="1">binary</definedName>
    <definedName name="solver_rhs12" localSheetId="0" hidden="1">binary</definedName>
    <definedName name="solver_rhs12" hidden="1">binary</definedName>
    <definedName name="solver_rhs13" localSheetId="2" hidden="1">binary</definedName>
    <definedName name="solver_rhs13" localSheetId="9" hidden="1">binary</definedName>
    <definedName name="solver_rhs13" localSheetId="0" hidden="1">binary</definedName>
    <definedName name="solver_rhs13" hidden="1">binary</definedName>
    <definedName name="solver_rhs14" localSheetId="2" hidden="1">binary</definedName>
    <definedName name="solver_rhs14" localSheetId="9" hidden="1">binary</definedName>
    <definedName name="solver_rhs14" localSheetId="0" hidden="1">binary</definedName>
    <definedName name="solver_rhs14" hidden="1">binary</definedName>
    <definedName name="solver_rhs15" localSheetId="2" hidden="1">binary</definedName>
    <definedName name="solver_rhs15" localSheetId="9" hidden="1">binary</definedName>
    <definedName name="solver_rhs15" localSheetId="0" hidden="1">binary</definedName>
    <definedName name="solver_rhs15" hidden="1">binary</definedName>
    <definedName name="solver_rhs16" localSheetId="2" hidden="1">binary</definedName>
    <definedName name="solver_rhs16" localSheetId="9" hidden="1">binary</definedName>
    <definedName name="solver_rhs16" localSheetId="0" hidden="1">binary</definedName>
    <definedName name="solver_rhs16" hidden="1">binary</definedName>
    <definedName name="solver_rhs17" localSheetId="2" hidden="1">binary</definedName>
    <definedName name="solver_rhs17" localSheetId="9" hidden="1">binary</definedName>
    <definedName name="solver_rhs17" localSheetId="0" hidden="1">binary</definedName>
    <definedName name="solver_rhs17" hidden="1">binary</definedName>
    <definedName name="solver_rhs18" localSheetId="2" hidden="1">binary</definedName>
    <definedName name="solver_rhs18" localSheetId="9" hidden="1">binary</definedName>
    <definedName name="solver_rhs18" localSheetId="0" hidden="1">binary</definedName>
    <definedName name="solver_rhs18" hidden="1">binary</definedName>
    <definedName name="solver_rhs19" localSheetId="2" hidden="1">binary</definedName>
    <definedName name="solver_rhs19" localSheetId="9" hidden="1">binary</definedName>
    <definedName name="solver_rhs19" localSheetId="0" hidden="1">binary</definedName>
    <definedName name="solver_rhs19" hidden="1">binary</definedName>
    <definedName name="solver_rhs2" localSheetId="2" hidden="1">binary</definedName>
    <definedName name="solver_rhs2" localSheetId="9" hidden="1">binary</definedName>
    <definedName name="solver_rhs2" localSheetId="0" hidden="1">binary</definedName>
    <definedName name="solver_rhs2" hidden="1">binary</definedName>
    <definedName name="solver_rhs20" localSheetId="2" hidden="1">binary</definedName>
    <definedName name="solver_rhs20" localSheetId="9" hidden="1">binary</definedName>
    <definedName name="solver_rhs20" localSheetId="0" hidden="1">binary</definedName>
    <definedName name="solver_rhs20" hidden="1">binary</definedName>
    <definedName name="solver_rhs21" localSheetId="2" hidden="1">binary</definedName>
    <definedName name="solver_rhs21" localSheetId="9" hidden="1">binary</definedName>
    <definedName name="solver_rhs21" localSheetId="0" hidden="1">binary</definedName>
    <definedName name="solver_rhs21" hidden="1">binary</definedName>
    <definedName name="solver_rhs22" localSheetId="2" hidden="1">binary</definedName>
    <definedName name="solver_rhs22" localSheetId="9" hidden="1">binary</definedName>
    <definedName name="solver_rhs22" localSheetId="0" hidden="1">binary</definedName>
    <definedName name="solver_rhs22" hidden="1">binary</definedName>
    <definedName name="solver_rhs23" localSheetId="0" hidden="1">#REF!</definedName>
    <definedName name="solver_rhs23" hidden="1">#REF!</definedName>
    <definedName name="solver_rhs24" localSheetId="2" hidden="1">binary</definedName>
    <definedName name="solver_rhs24" localSheetId="9" hidden="1">binary</definedName>
    <definedName name="solver_rhs24" localSheetId="0" hidden="1">binary</definedName>
    <definedName name="solver_rhs24" hidden="1">binary</definedName>
    <definedName name="solver_rhs25" localSheetId="2" hidden="1">binary</definedName>
    <definedName name="solver_rhs25" localSheetId="9" hidden="1">binary</definedName>
    <definedName name="solver_rhs25" localSheetId="0" hidden="1">binary</definedName>
    <definedName name="solver_rhs25" hidden="1">binary</definedName>
    <definedName name="solver_rhs26" localSheetId="2" hidden="1">binary</definedName>
    <definedName name="solver_rhs26" localSheetId="9" hidden="1">binary</definedName>
    <definedName name="solver_rhs26" localSheetId="0" hidden="1">binary</definedName>
    <definedName name="solver_rhs26" hidden="1">binary</definedName>
    <definedName name="solver_rhs27" localSheetId="2" hidden="1">binary</definedName>
    <definedName name="solver_rhs27" localSheetId="9" hidden="1">binary</definedName>
    <definedName name="solver_rhs27" localSheetId="0" hidden="1">binary</definedName>
    <definedName name="solver_rhs27" hidden="1">binary</definedName>
    <definedName name="solver_rhs28" localSheetId="2" hidden="1">binary</definedName>
    <definedName name="solver_rhs28" localSheetId="9" hidden="1">binary</definedName>
    <definedName name="solver_rhs28" localSheetId="0" hidden="1">binary</definedName>
    <definedName name="solver_rhs28" hidden="1">binary</definedName>
    <definedName name="solver_rhs29" localSheetId="2" hidden="1">binary</definedName>
    <definedName name="solver_rhs29" localSheetId="9" hidden="1">binary</definedName>
    <definedName name="solver_rhs29" localSheetId="0" hidden="1">binary</definedName>
    <definedName name="solver_rhs29" hidden="1">binary</definedName>
    <definedName name="solver_rhs3" localSheetId="2" hidden="1">binary</definedName>
    <definedName name="solver_rhs3" localSheetId="9" hidden="1">binary</definedName>
    <definedName name="solver_rhs3" localSheetId="0" hidden="1">binary</definedName>
    <definedName name="solver_rhs3" hidden="1">binary</definedName>
    <definedName name="solver_rhs30" localSheetId="2" hidden="1">binary</definedName>
    <definedName name="solver_rhs30" localSheetId="9" hidden="1">binary</definedName>
    <definedName name="solver_rhs30" localSheetId="0" hidden="1">binary</definedName>
    <definedName name="solver_rhs30" hidden="1">binary</definedName>
    <definedName name="solver_rhs31" localSheetId="2" hidden="1">binary</definedName>
    <definedName name="solver_rhs31" localSheetId="9" hidden="1">binary</definedName>
    <definedName name="solver_rhs31" localSheetId="0" hidden="1">binary</definedName>
    <definedName name="solver_rhs31" hidden="1">binary</definedName>
    <definedName name="solver_rhs32" localSheetId="2" hidden="1">binary</definedName>
    <definedName name="solver_rhs32" localSheetId="9" hidden="1">binary</definedName>
    <definedName name="solver_rhs32" localSheetId="0" hidden="1">binary</definedName>
    <definedName name="solver_rhs32" hidden="1">binary</definedName>
    <definedName name="solver_rhs33" localSheetId="2" hidden="1">binary</definedName>
    <definedName name="solver_rhs33" localSheetId="9" hidden="1">binary</definedName>
    <definedName name="solver_rhs33" localSheetId="0" hidden="1">binary</definedName>
    <definedName name="solver_rhs33" hidden="1">binary</definedName>
    <definedName name="solver_rhs34" localSheetId="2" hidden="1">binary</definedName>
    <definedName name="solver_rhs34" localSheetId="9" hidden="1">binary</definedName>
    <definedName name="solver_rhs34" localSheetId="0" hidden="1">binary</definedName>
    <definedName name="solver_rhs34" hidden="1">binary</definedName>
    <definedName name="solver_rhs35" localSheetId="2" hidden="1">binary</definedName>
    <definedName name="solver_rhs35" localSheetId="9" hidden="1">binary</definedName>
    <definedName name="solver_rhs35" localSheetId="0" hidden="1">binary</definedName>
    <definedName name="solver_rhs35" hidden="1">binary</definedName>
    <definedName name="solver_rhs36" localSheetId="2" hidden="1">binary</definedName>
    <definedName name="solver_rhs36" localSheetId="9" hidden="1">binary</definedName>
    <definedName name="solver_rhs36" localSheetId="0" hidden="1">binary</definedName>
    <definedName name="solver_rhs36" hidden="1">binary</definedName>
    <definedName name="solver_rhs37" localSheetId="2" hidden="1">binary</definedName>
    <definedName name="solver_rhs37" localSheetId="9" hidden="1">binary</definedName>
    <definedName name="solver_rhs37" localSheetId="0" hidden="1">binary</definedName>
    <definedName name="solver_rhs37" hidden="1">binary</definedName>
    <definedName name="solver_rhs38" localSheetId="2" hidden="1">binary</definedName>
    <definedName name="solver_rhs38" localSheetId="9" hidden="1">binary</definedName>
    <definedName name="solver_rhs38" localSheetId="0" hidden="1">binary</definedName>
    <definedName name="solver_rhs38" hidden="1">binary</definedName>
    <definedName name="solver_rhs39" localSheetId="2" hidden="1">binary</definedName>
    <definedName name="solver_rhs39" localSheetId="9" hidden="1">binary</definedName>
    <definedName name="solver_rhs39" localSheetId="0" hidden="1">binary</definedName>
    <definedName name="solver_rhs39" hidden="1">binary</definedName>
    <definedName name="solver_rhs4" localSheetId="2" hidden="1">binary</definedName>
    <definedName name="solver_rhs4" localSheetId="9" hidden="1">binary</definedName>
    <definedName name="solver_rhs4" localSheetId="0" hidden="1">binary</definedName>
    <definedName name="solver_rhs4" hidden="1">binary</definedName>
    <definedName name="solver_rhs40" localSheetId="2" hidden="1">binary</definedName>
    <definedName name="solver_rhs40" localSheetId="9" hidden="1">binary</definedName>
    <definedName name="solver_rhs40" localSheetId="0" hidden="1">binary</definedName>
    <definedName name="solver_rhs40" hidden="1">binary</definedName>
    <definedName name="solver_rhs41" localSheetId="2" hidden="1">binary</definedName>
    <definedName name="solver_rhs41" localSheetId="9" hidden="1">binary</definedName>
    <definedName name="solver_rhs41" localSheetId="0" hidden="1">binary</definedName>
    <definedName name="solver_rhs41" hidden="1">binary</definedName>
    <definedName name="solver_rhs42" localSheetId="2" hidden="1">binary</definedName>
    <definedName name="solver_rhs42" localSheetId="9" hidden="1">binary</definedName>
    <definedName name="solver_rhs42" localSheetId="0" hidden="1">binary</definedName>
    <definedName name="solver_rhs42" hidden="1">binary</definedName>
    <definedName name="solver_rhs43" localSheetId="2" hidden="1">binary</definedName>
    <definedName name="solver_rhs43" localSheetId="9" hidden="1">binary</definedName>
    <definedName name="solver_rhs43" localSheetId="0" hidden="1">binary</definedName>
    <definedName name="solver_rhs43" hidden="1">binary</definedName>
    <definedName name="solver_rhs44" localSheetId="2" hidden="1">binary</definedName>
    <definedName name="solver_rhs44" localSheetId="9" hidden="1">binary</definedName>
    <definedName name="solver_rhs44" localSheetId="0" hidden="1">binary</definedName>
    <definedName name="solver_rhs44" hidden="1">binary</definedName>
    <definedName name="solver_rhs45" localSheetId="0" hidden="1">#REF!</definedName>
    <definedName name="solver_rhs45" hidden="1">#REF!</definedName>
    <definedName name="solver_rhs46" localSheetId="2" hidden="1">binary</definedName>
    <definedName name="solver_rhs46" localSheetId="9" hidden="1">binary</definedName>
    <definedName name="solver_rhs46" localSheetId="0" hidden="1">binary</definedName>
    <definedName name="solver_rhs46" hidden="1">binary</definedName>
    <definedName name="solver_rhs47" localSheetId="2" hidden="1">binary</definedName>
    <definedName name="solver_rhs47" localSheetId="9" hidden="1">binary</definedName>
    <definedName name="solver_rhs47" localSheetId="0" hidden="1">binary</definedName>
    <definedName name="solver_rhs47" hidden="1">binary</definedName>
    <definedName name="solver_rhs48" localSheetId="2" hidden="1">binary</definedName>
    <definedName name="solver_rhs48" localSheetId="9" hidden="1">binary</definedName>
    <definedName name="solver_rhs48" localSheetId="0" hidden="1">binary</definedName>
    <definedName name="solver_rhs48" hidden="1">binary</definedName>
    <definedName name="solver_rhs49" localSheetId="2" hidden="1">binary</definedName>
    <definedName name="solver_rhs49" localSheetId="9" hidden="1">binary</definedName>
    <definedName name="solver_rhs49" localSheetId="0" hidden="1">binary</definedName>
    <definedName name="solver_rhs49" hidden="1">binary</definedName>
    <definedName name="solver_rhs5" localSheetId="2" hidden="1">binary</definedName>
    <definedName name="solver_rhs5" localSheetId="9" hidden="1">binary</definedName>
    <definedName name="solver_rhs5" localSheetId="0" hidden="1">binary</definedName>
    <definedName name="solver_rhs5" hidden="1">binary</definedName>
    <definedName name="solver_rhs50" localSheetId="2" hidden="1">binary</definedName>
    <definedName name="solver_rhs50" localSheetId="9" hidden="1">binary</definedName>
    <definedName name="solver_rhs50" localSheetId="0" hidden="1">binary</definedName>
    <definedName name="solver_rhs50" hidden="1">binary</definedName>
    <definedName name="solver_rhs51" localSheetId="2" hidden="1">binary</definedName>
    <definedName name="solver_rhs51" localSheetId="9" hidden="1">binary</definedName>
    <definedName name="solver_rhs51" localSheetId="0" hidden="1">binary</definedName>
    <definedName name="solver_rhs51" hidden="1">binary</definedName>
    <definedName name="solver_rhs52" localSheetId="2" hidden="1">binary</definedName>
    <definedName name="solver_rhs52" localSheetId="9" hidden="1">binary</definedName>
    <definedName name="solver_rhs52" localSheetId="0" hidden="1">binary</definedName>
    <definedName name="solver_rhs52" hidden="1">binary</definedName>
    <definedName name="solver_rhs53" localSheetId="2" hidden="1">binary</definedName>
    <definedName name="solver_rhs53" localSheetId="9" hidden="1">binary</definedName>
    <definedName name="solver_rhs53" localSheetId="0" hidden="1">binary</definedName>
    <definedName name="solver_rhs53" hidden="1">binary</definedName>
    <definedName name="solver_rhs54" localSheetId="2" hidden="1">binary</definedName>
    <definedName name="solver_rhs54" localSheetId="9" hidden="1">binary</definedName>
    <definedName name="solver_rhs54" localSheetId="0" hidden="1">binary</definedName>
    <definedName name="solver_rhs54" hidden="1">binary</definedName>
    <definedName name="solver_rhs55" localSheetId="2" hidden="1">binary</definedName>
    <definedName name="solver_rhs55" localSheetId="9" hidden="1">binary</definedName>
    <definedName name="solver_rhs55" localSheetId="0" hidden="1">binary</definedName>
    <definedName name="solver_rhs55" hidden="1">binary</definedName>
    <definedName name="solver_rhs56" localSheetId="2" hidden="1">binary</definedName>
    <definedName name="solver_rhs56" localSheetId="9" hidden="1">binary</definedName>
    <definedName name="solver_rhs56" localSheetId="0" hidden="1">binary</definedName>
    <definedName name="solver_rhs56" hidden="1">binary</definedName>
    <definedName name="solver_rhs57" localSheetId="2" hidden="1">binary</definedName>
    <definedName name="solver_rhs57" localSheetId="9" hidden="1">binary</definedName>
    <definedName name="solver_rhs57" localSheetId="0" hidden="1">binary</definedName>
    <definedName name="solver_rhs57" hidden="1">binary</definedName>
    <definedName name="solver_rhs58" localSheetId="2" hidden="1">binary</definedName>
    <definedName name="solver_rhs58" localSheetId="9" hidden="1">binary</definedName>
    <definedName name="solver_rhs58" localSheetId="0" hidden="1">binary</definedName>
    <definedName name="solver_rhs58" hidden="1">binary</definedName>
    <definedName name="solver_rhs59" localSheetId="2" hidden="1">binary</definedName>
    <definedName name="solver_rhs59" localSheetId="9" hidden="1">binary</definedName>
    <definedName name="solver_rhs59" localSheetId="0" hidden="1">binary</definedName>
    <definedName name="solver_rhs59" hidden="1">binary</definedName>
    <definedName name="solver_rhs6" localSheetId="2" hidden="1">binary</definedName>
    <definedName name="solver_rhs6" localSheetId="9" hidden="1">binary</definedName>
    <definedName name="solver_rhs6" localSheetId="0" hidden="1">binary</definedName>
    <definedName name="solver_rhs6" hidden="1">binary</definedName>
    <definedName name="solver_rhs60" localSheetId="2" hidden="1">binary</definedName>
    <definedName name="solver_rhs60" localSheetId="9" hidden="1">binary</definedName>
    <definedName name="solver_rhs60" localSheetId="0" hidden="1">binary</definedName>
    <definedName name="solver_rhs60" hidden="1">binary</definedName>
    <definedName name="solver_rhs61" localSheetId="2" hidden="1">binary</definedName>
    <definedName name="solver_rhs61" localSheetId="9" hidden="1">binary</definedName>
    <definedName name="solver_rhs61" localSheetId="0" hidden="1">binary</definedName>
    <definedName name="solver_rhs61" hidden="1">binary</definedName>
    <definedName name="solver_rhs62" localSheetId="2" hidden="1">binary</definedName>
    <definedName name="solver_rhs62" localSheetId="9" hidden="1">binary</definedName>
    <definedName name="solver_rhs62" localSheetId="0" hidden="1">binary</definedName>
    <definedName name="solver_rhs62" hidden="1">binary</definedName>
    <definedName name="solver_rhs63" localSheetId="2" hidden="1">binary</definedName>
    <definedName name="solver_rhs63" localSheetId="9" hidden="1">binary</definedName>
    <definedName name="solver_rhs63" localSheetId="0" hidden="1">binary</definedName>
    <definedName name="solver_rhs63" hidden="1">binary</definedName>
    <definedName name="solver_rhs64" localSheetId="2" hidden="1">binary</definedName>
    <definedName name="solver_rhs64" localSheetId="9" hidden="1">binary</definedName>
    <definedName name="solver_rhs64" localSheetId="0" hidden="1">binary</definedName>
    <definedName name="solver_rhs64" hidden="1">binary</definedName>
    <definedName name="solver_rhs65" localSheetId="2" hidden="1">binary</definedName>
    <definedName name="solver_rhs65" localSheetId="9" hidden="1">binary</definedName>
    <definedName name="solver_rhs65" localSheetId="0" hidden="1">binary</definedName>
    <definedName name="solver_rhs65" hidden="1">binary</definedName>
    <definedName name="solver_rhs66" localSheetId="2" hidden="1">binary</definedName>
    <definedName name="solver_rhs66" localSheetId="9" hidden="1">binary</definedName>
    <definedName name="solver_rhs66" localSheetId="0" hidden="1">binary</definedName>
    <definedName name="solver_rhs66" hidden="1">binary</definedName>
    <definedName name="solver_rhs67" localSheetId="0" hidden="1">#REF!</definedName>
    <definedName name="solver_rhs67" hidden="1">#REF!</definedName>
    <definedName name="solver_rhs68" localSheetId="2" hidden="1">binary</definedName>
    <definedName name="solver_rhs68" localSheetId="9" hidden="1">binary</definedName>
    <definedName name="solver_rhs68" localSheetId="0" hidden="1">binary</definedName>
    <definedName name="solver_rhs68" hidden="1">binary</definedName>
    <definedName name="solver_rhs69" localSheetId="2" hidden="1">binary</definedName>
    <definedName name="solver_rhs69" localSheetId="9" hidden="1">binary</definedName>
    <definedName name="solver_rhs69" localSheetId="0" hidden="1">binary</definedName>
    <definedName name="solver_rhs69" hidden="1">binary</definedName>
    <definedName name="solver_rhs7" localSheetId="2" hidden="1">binary</definedName>
    <definedName name="solver_rhs7" localSheetId="9" hidden="1">binary</definedName>
    <definedName name="solver_rhs7" localSheetId="0" hidden="1">binary</definedName>
    <definedName name="solver_rhs7" hidden="1">binary</definedName>
    <definedName name="solver_rhs70" localSheetId="2" hidden="1">binary</definedName>
    <definedName name="solver_rhs70" localSheetId="9" hidden="1">binary</definedName>
    <definedName name="solver_rhs70" localSheetId="0" hidden="1">binary</definedName>
    <definedName name="solver_rhs70" hidden="1">binary</definedName>
    <definedName name="solver_rhs71" localSheetId="2" hidden="1">binary</definedName>
    <definedName name="solver_rhs71" localSheetId="9" hidden="1">binary</definedName>
    <definedName name="solver_rhs71" localSheetId="0" hidden="1">binary</definedName>
    <definedName name="solver_rhs71" hidden="1">binary</definedName>
    <definedName name="solver_rhs72" localSheetId="2" hidden="1">binary</definedName>
    <definedName name="solver_rhs72" localSheetId="9" hidden="1">binary</definedName>
    <definedName name="solver_rhs72" localSheetId="0" hidden="1">binary</definedName>
    <definedName name="solver_rhs72" hidden="1">binary</definedName>
    <definedName name="solver_rhs73" localSheetId="2" hidden="1">binary</definedName>
    <definedName name="solver_rhs73" localSheetId="9" hidden="1">binary</definedName>
    <definedName name="solver_rhs73" localSheetId="0" hidden="1">binary</definedName>
    <definedName name="solver_rhs73" hidden="1">binary</definedName>
    <definedName name="solver_rhs74" localSheetId="2" hidden="1">binary</definedName>
    <definedName name="solver_rhs74" localSheetId="9" hidden="1">binary</definedName>
    <definedName name="solver_rhs74" localSheetId="0" hidden="1">binary</definedName>
    <definedName name="solver_rhs74" hidden="1">binary</definedName>
    <definedName name="solver_rhs75" localSheetId="2" hidden="1">binary</definedName>
    <definedName name="solver_rhs75" localSheetId="9" hidden="1">binary</definedName>
    <definedName name="solver_rhs75" localSheetId="0" hidden="1">binary</definedName>
    <definedName name="solver_rhs75" hidden="1">binary</definedName>
    <definedName name="solver_rhs76" localSheetId="2" hidden="1">binary</definedName>
    <definedName name="solver_rhs76" localSheetId="9" hidden="1">binary</definedName>
    <definedName name="solver_rhs76" localSheetId="0" hidden="1">binary</definedName>
    <definedName name="solver_rhs76" hidden="1">binary</definedName>
    <definedName name="solver_rhs77" localSheetId="2" hidden="1">binary</definedName>
    <definedName name="solver_rhs77" localSheetId="9" hidden="1">binary</definedName>
    <definedName name="solver_rhs77" localSheetId="0" hidden="1">binary</definedName>
    <definedName name="solver_rhs77" hidden="1">binary</definedName>
    <definedName name="solver_rhs78" localSheetId="2" hidden="1">binary</definedName>
    <definedName name="solver_rhs78" localSheetId="9" hidden="1">binary</definedName>
    <definedName name="solver_rhs78" localSheetId="0" hidden="1">binary</definedName>
    <definedName name="solver_rhs78" hidden="1">binary</definedName>
    <definedName name="solver_rhs79" localSheetId="2" hidden="1">binary</definedName>
    <definedName name="solver_rhs79" localSheetId="9" hidden="1">binary</definedName>
    <definedName name="solver_rhs79" localSheetId="0" hidden="1">binary</definedName>
    <definedName name="solver_rhs79" hidden="1">binary</definedName>
    <definedName name="solver_rhs8" localSheetId="2" hidden="1">binary</definedName>
    <definedName name="solver_rhs8" localSheetId="9" hidden="1">binary</definedName>
    <definedName name="solver_rhs8" localSheetId="0" hidden="1">binary</definedName>
    <definedName name="solver_rhs8" hidden="1">binary</definedName>
    <definedName name="solver_rhs80" localSheetId="2" hidden="1">binary</definedName>
    <definedName name="solver_rhs80" localSheetId="9" hidden="1">binary</definedName>
    <definedName name="solver_rhs80" localSheetId="0" hidden="1">binary</definedName>
    <definedName name="solver_rhs80" hidden="1">binary</definedName>
    <definedName name="solver_rhs81" localSheetId="2" hidden="1">binary</definedName>
    <definedName name="solver_rhs81" localSheetId="9" hidden="1">binary</definedName>
    <definedName name="solver_rhs81" localSheetId="0" hidden="1">binary</definedName>
    <definedName name="solver_rhs81" hidden="1">binary</definedName>
    <definedName name="solver_rhs82" localSheetId="2" hidden="1">binary</definedName>
    <definedName name="solver_rhs82" localSheetId="9" hidden="1">binary</definedName>
    <definedName name="solver_rhs82" localSheetId="0" hidden="1">binary</definedName>
    <definedName name="solver_rhs82" hidden="1">binary</definedName>
    <definedName name="solver_rhs83" localSheetId="2" hidden="1">binary</definedName>
    <definedName name="solver_rhs83" localSheetId="9" hidden="1">binary</definedName>
    <definedName name="solver_rhs83" localSheetId="0" hidden="1">binary</definedName>
    <definedName name="solver_rhs83" hidden="1">binary</definedName>
    <definedName name="solver_rhs84" localSheetId="2" hidden="1">binary</definedName>
    <definedName name="solver_rhs84" localSheetId="9" hidden="1">binary</definedName>
    <definedName name="solver_rhs84" localSheetId="0" hidden="1">binary</definedName>
    <definedName name="solver_rhs84" hidden="1">binary</definedName>
    <definedName name="solver_rhs85" localSheetId="2" hidden="1">binary</definedName>
    <definedName name="solver_rhs85" localSheetId="9" hidden="1">binary</definedName>
    <definedName name="solver_rhs85" localSheetId="0" hidden="1">binary</definedName>
    <definedName name="solver_rhs85" hidden="1">binary</definedName>
    <definedName name="solver_rhs86" localSheetId="2" hidden="1">binary</definedName>
    <definedName name="solver_rhs86" localSheetId="9" hidden="1">binary</definedName>
    <definedName name="solver_rhs86" localSheetId="0" hidden="1">binary</definedName>
    <definedName name="solver_rhs86" hidden="1">binary</definedName>
    <definedName name="solver_rhs87" localSheetId="2" hidden="1">binary</definedName>
    <definedName name="solver_rhs87" localSheetId="9" hidden="1">binary</definedName>
    <definedName name="solver_rhs87" localSheetId="0" hidden="1">binary</definedName>
    <definedName name="solver_rhs87" hidden="1">binary</definedName>
    <definedName name="solver_rhs88" localSheetId="2" hidden="1">binary</definedName>
    <definedName name="solver_rhs88" localSheetId="9" hidden="1">binary</definedName>
    <definedName name="solver_rhs88" localSheetId="0" hidden="1">binary</definedName>
    <definedName name="solver_rhs88" hidden="1">binary</definedName>
    <definedName name="solver_rhs9" localSheetId="2" hidden="1">binary</definedName>
    <definedName name="solver_rhs9" localSheetId="9" hidden="1">binary</definedName>
    <definedName name="solver_rhs9" localSheetId="0" hidden="1">binary</definedName>
    <definedName name="solver_rhs9" hidden="1">binary</definedName>
    <definedName name="solver_scl" hidden="1">2</definedName>
    <definedName name="solver_sho" hidden="1">2</definedName>
    <definedName name="solver_tim" hidden="1">100</definedName>
    <definedName name="solver_tmp">0.15</definedName>
    <definedName name="solver_tol" hidden="1">0.05</definedName>
    <definedName name="solver_typ" hidden="1">3</definedName>
    <definedName name="solver_val" hidden="1">0.6</definedName>
    <definedName name="somerthimgh" localSheetId="5">#REF!</definedName>
    <definedName name="somerthimgh" localSheetId="4">#REF!</definedName>
    <definedName name="somerthimgh" localSheetId="0">#REF!</definedName>
    <definedName name="somerthimgh" localSheetId="8">#REF!</definedName>
    <definedName name="somerthimgh" localSheetId="6">#REF!</definedName>
    <definedName name="somerthimgh" localSheetId="7">#REF!</definedName>
    <definedName name="somerthimgh">#REF!</definedName>
    <definedName name="Sort2" localSheetId="0" hidden="1">#REF!</definedName>
    <definedName name="Sort2" hidden="1">#REF!</definedName>
    <definedName name="SOURCE" localSheetId="0">#REF!</definedName>
    <definedName name="SOURCE">#REF!</definedName>
    <definedName name="SourceInfo" localSheetId="0">#REF!</definedName>
    <definedName name="SourceInfo">#REF!</definedName>
    <definedName name="SP_1">'[131]Bid Data Sheet'!$A$93:$B$93</definedName>
    <definedName name="SP_10">'[131]Bid Data Sheet'!$A$102:$B$102</definedName>
    <definedName name="SP_11">'[131]Bid Data Sheet'!$A$103:$B$103</definedName>
    <definedName name="SP_12">'[131]Bid Data Sheet'!$A$104:$B$104</definedName>
    <definedName name="SP_13">'[131]Bid Data Sheet'!$A$105:$B$105</definedName>
    <definedName name="SP_14">'[131]Bid Data Sheet'!$A$106:$B$106</definedName>
    <definedName name="SP_15">'[131]Bid Data Sheet'!$A$107:$B$107</definedName>
    <definedName name="SP_16">'[131]Bid Data Sheet'!$A$108:$B$108</definedName>
    <definedName name="SP_17">'[131]Bid Data Sheet'!$A$109:$B$109</definedName>
    <definedName name="SP_18">'[131]Bid Data Sheet'!$A$110:$B$110</definedName>
    <definedName name="SP_19">'[131]Bid Data Sheet'!$A$111:$B$111</definedName>
    <definedName name="SP_2">'[131]Bid Data Sheet'!$A$94:$B$94</definedName>
    <definedName name="SP_20">'[131]Bid Data Sheet'!$A$112:$B$112</definedName>
    <definedName name="SP_21">'[131]Bid Data Sheet'!$A$113:$B$113</definedName>
    <definedName name="SP_22">'[131]Bid Data Sheet'!$A$114:$B$114</definedName>
    <definedName name="SP_23">'[131]Bid Data Sheet'!$A$115:$B$115</definedName>
    <definedName name="SP_24">'[131]Bid Data Sheet'!$A$116:$B$116</definedName>
    <definedName name="SP_25">'[131]Bid Data Sheet'!$A$117:$B$117</definedName>
    <definedName name="SP_26">'[131]Bid Data Sheet'!$A$118:$B$118</definedName>
    <definedName name="SP_27">'[131]Bid Data Sheet'!$A$119:$B$119</definedName>
    <definedName name="SP_28">'[131]Bid Data Sheet'!$A$120:$B$120</definedName>
    <definedName name="SP_29">'[131]Bid Data Sheet'!$A$121:$B$121</definedName>
    <definedName name="SP_3">'[131]Bid Data Sheet'!$A$95:$B$95</definedName>
    <definedName name="SP_30">'[131]Bid Data Sheet'!$A$122:$B$122</definedName>
    <definedName name="SP_31">'[131]Bid Data Sheet'!$A$123:$B$123</definedName>
    <definedName name="SP_32">'[131]Bid Data Sheet'!$A$124:$B$124</definedName>
    <definedName name="SP_33">'[131]Bid Data Sheet'!$A$125:$B$125</definedName>
    <definedName name="SP_34">'[131]Bid Data Sheet'!$A$126:$B$126</definedName>
    <definedName name="SP_35">'[131]Bid Data Sheet'!$A$127:$B$127</definedName>
    <definedName name="SP_36">'[131]Bid Data Sheet'!$A$128:$B$128</definedName>
    <definedName name="SP_37">'[131]Bid Data Sheet'!$A$129:$B$129</definedName>
    <definedName name="SP_38">'[131]Bid Data Sheet'!$A$130:$B$130</definedName>
    <definedName name="SP_39">'[131]Bid Data Sheet'!$A$130:$B$130</definedName>
    <definedName name="SP_4">'[131]Bid Data Sheet'!$A$96:$B$96</definedName>
    <definedName name="SP_40">'[131]Bid Data Sheet'!$A$132:$B$132</definedName>
    <definedName name="SP_5">'[131]Bid Data Sheet'!$A$97:$B$97</definedName>
    <definedName name="SP_6">'[131]Bid Data Sheet'!$A$98:$B$98</definedName>
    <definedName name="SP_7">'[131]Bid Data Sheet'!$A$99:$B$99</definedName>
    <definedName name="SP_8">'[131]Bid Data Sheet'!$A$100:$B$100</definedName>
    <definedName name="SP_9">'[131]Bid Data Sheet'!$A$101:$B$101</definedName>
    <definedName name="SPEC_PARAMETER_INDEX" comment="Index on PARAMETER field in SPEC_PARAMETER_TABLE" localSheetId="8">'[141]Data Lists'!$M$20:$M$66</definedName>
    <definedName name="SPEC_PARAMETER_INDEX" comment="Index on PARAMETER field in SPEC_PARAMETER_TABLE" localSheetId="6">'[141]Data Lists'!$M$20:$M$66</definedName>
    <definedName name="SPEC_PARAMETER_INDEX" comment="Index on PARAMETER field in SPEC_PARAMETER_TABLE" localSheetId="7">'[141]Data Lists'!$M$20:$M$66</definedName>
    <definedName name="SPEC_PARAMETER_INDEX" comment="Index on PARAMETER field in SPEC_PARAMETER_TABLE">'[142]Data Lists'!$M$20:$M$66</definedName>
    <definedName name="SPEC_PARAMETER_TABLE" comment="Table that contains the specification paramters (fields from SPEC_TABLE) and the row number in SPEC_TABLE for that parameter." localSheetId="8">'[141]Data Lists'!$M$20:$N$66</definedName>
    <definedName name="SPEC_PARAMETER_TABLE" comment="Table that contains the specification paramters (fields from SPEC_TABLE) and the row number in SPEC_TABLE for that parameter." localSheetId="6">'[141]Data Lists'!$M$20:$N$66</definedName>
    <definedName name="SPEC_PARAMETER_TABLE" comment="Table that contains the specification paramters (fields from SPEC_TABLE) and the row number in SPEC_TABLE for that parameter." localSheetId="7">'[141]Data Lists'!$M$20:$N$66</definedName>
    <definedName name="SPEC_PARAMETER_TABLE" comment="Table that contains the specification paramters (fields from SPEC_TABLE) and the row number in SPEC_TABLE for that parameter.">'[142]Data Lists'!$M$20:$N$66</definedName>
    <definedName name="SPEC_TABLE" comment="Table that holds the specifications for all models" localSheetId="8">[141]Specifications!$D$6:$FE$52</definedName>
    <definedName name="SPEC_TABLE" comment="Table that holds the specifications for all models" localSheetId="6">[141]Specifications!$D$6:$FE$52</definedName>
    <definedName name="SPEC_TABLE" comment="Table that holds the specifications for all models" localSheetId="7">[141]Specifications!$D$6:$FE$52</definedName>
    <definedName name="SPEC_TABLE" comment="Table that holds the specifications for all models">[142]Specifications!$D$6:$FE$52</definedName>
    <definedName name="SPEC_TABLE_MODEL_ROW" comment="Row in SPEC_TABLE that contains the models" localSheetId="8">[141]Specifications!$D$1:$FE$1</definedName>
    <definedName name="SPEC_TABLE_MODEL_ROW" comment="Row in SPEC_TABLE that contains the models" localSheetId="6">[141]Specifications!$D$1:$FE$1</definedName>
    <definedName name="SPEC_TABLE_MODEL_ROW" comment="Row in SPEC_TABLE that contains the models" localSheetId="7">[141]Specifications!$D$1:$FE$1</definedName>
    <definedName name="SPEC_TABLE_MODEL_ROW" comment="Row in SPEC_TABLE that contains the models">[142]Specifications!$D$1:$FE$1</definedName>
    <definedName name="SPEC_TABLE_PARAMETER_NAME_LIST" localSheetId="8">[141]Specifications!$B$6:$B$52</definedName>
    <definedName name="SPEC_TABLE_PARAMETER_NAME_LIST" localSheetId="6">[141]Specifications!$B$6:$B$52</definedName>
    <definedName name="SPEC_TABLE_PARAMETER_NAME_LIST" localSheetId="7">[141]Specifications!$B$6:$B$52</definedName>
    <definedName name="SPEC_TABLE_PARAMETER_NAME_LIST">[142]Specifications!$B$6:$B$52</definedName>
    <definedName name="SpecialPrice" localSheetId="0" hidden="1">#REF!</definedName>
    <definedName name="SpecialPrice" hidden="1">#REF!</definedName>
    <definedName name="SPM" localSheetId="0" hidden="1">{#N/A,#N/A,FALSE,"Cashflow Analysis";#N/A,#N/A,FALSE,"Sensitivity Analysis";#N/A,#N/A,FALSE,"PV";#N/A,#N/A,FALSE,"Pro Forma"}</definedName>
    <definedName name="SPM" hidden="1">{#N/A,#N/A,FALSE,"Cashflow Analysis";#N/A,#N/A,FALSE,"Sensitivity Analysis";#N/A,#N/A,FALSE,"PV";#N/A,#N/A,FALSE,"Pro Forma"}</definedName>
    <definedName name="SPM.2" localSheetId="0" hidden="1">{#N/A,#N/A,FALSE,"Cashflow Analysis";#N/A,#N/A,FALSE,"Sensitivity Analysis";#N/A,#N/A,FALSE,"PV";#N/A,#N/A,FALSE,"Pro Forma"}</definedName>
    <definedName name="SPM.2" hidden="1">{#N/A,#N/A,FALSE,"Cashflow Analysis";#N/A,#N/A,FALSE,"Sensitivity Analysis";#N/A,#N/A,FALSE,"PV";#N/A,#N/A,FALSE,"Pro Forma"}</definedName>
    <definedName name="sprdmth">#REF!</definedName>
    <definedName name="sprdmth1" localSheetId="0">#REF!</definedName>
    <definedName name="sprdmth1">#REF!</definedName>
    <definedName name="sprdmth2" localSheetId="0">#REF!</definedName>
    <definedName name="sprdmth2">#REF!</definedName>
    <definedName name="SpreadsheetBuilder_1" localSheetId="0" hidden="1">#REF!</definedName>
    <definedName name="SpreadsheetBuilder_1" hidden="1">#REF!</definedName>
    <definedName name="SpreadsheetBuilder_2" localSheetId="0" hidden="1">#REF!</definedName>
    <definedName name="SpreadsheetBuilder_2" hidden="1">#REF!</definedName>
    <definedName name="SpreadsheetBuilder_5" localSheetId="0" hidden="1">[281]IFERC!#REF!</definedName>
    <definedName name="SpreadsheetBuilder_5" hidden="1">[281]IFERC!#REF!</definedName>
    <definedName name="spyder">'[201]LH Pricing'!$K$32:$L$33</definedName>
    <definedName name="sq" localSheetId="0" hidden="1">{"Acq_matrix",#N/A,FALSE,"Acquisition Matrix"}</definedName>
    <definedName name="sq" hidden="1">{"Acq_matrix",#N/A,FALSE,"Acquisition Matrix"}</definedName>
    <definedName name="SRB">#REF!</definedName>
    <definedName name="SRSUB" localSheetId="0">#REF!</definedName>
    <definedName name="SRSUB">#REF!</definedName>
    <definedName name="SS" localSheetId="0">#REF!</definedName>
    <definedName name="SS">#REF!</definedName>
    <definedName name="sss" localSheetId="0" hidden="1">{#N/A,#N/A,TRUE,"Cover";#N/A,#N/A,TRUE,"WNRX Topline";#N/A,#N/A,TRUE,"WTRX Topline";#N/A,#N/A,TRUE,"CEDAX NRx";#N/A,#N/A,TRUE,"Key NRX";#N/A,#N/A,TRUE,"Key TRX"}</definedName>
    <definedName name="sss" hidden="1">{#N/A,#N/A,TRUE,"Cover";#N/A,#N/A,TRUE,"WNRX Topline";#N/A,#N/A,TRUE,"WTRX Topline";#N/A,#N/A,TRUE,"CEDAX NRx";#N/A,#N/A,TRUE,"Key NRX";#N/A,#N/A,TRUE,"Key TRX"}</definedName>
    <definedName name="ssss" localSheetId="0" hidden="1">{"qchm_dcf",#N/A,FALSE,"QCHMDCF2";"qchm_terminal",#N/A,FALSE,"QCHMDCF2"}</definedName>
    <definedName name="ssss" hidden="1">{"qchm_dcf",#N/A,FALSE,"QCHMDCF2";"qchm_terminal",#N/A,FALSE,"QCHMDCF2"}</definedName>
    <definedName name="ssssss" localSheetId="0" hidden="1">{#N/A,#N/A,FALSE,"Assessment";#N/A,#N/A,FALSE,"Staffing";#N/A,#N/A,FALSE,"Hires";#N/A,#N/A,FALSE,"Assumptions"}</definedName>
    <definedName name="ssssss" hidden="1">{#N/A,#N/A,FALSE,"Assessment";#N/A,#N/A,FALSE,"Staffing";#N/A,#N/A,FALSE,"Hires";#N/A,#N/A,FALSE,"Assumptions"}</definedName>
    <definedName name="ST_Charge">#REF!</definedName>
    <definedName name="ST_Count" localSheetId="0">#REF!</definedName>
    <definedName name="ST_Count">#REF!</definedName>
    <definedName name="ST_Count2" localSheetId="0">#REF!</definedName>
    <definedName name="ST_Count2">#REF!</definedName>
    <definedName name="ST_Price" localSheetId="0">#REF!</definedName>
    <definedName name="ST_Price">#REF!</definedName>
    <definedName name="ST_Season" localSheetId="0">#REF!</definedName>
    <definedName name="ST_Season">#REF!</definedName>
    <definedName name="staffing2" localSheetId="0" hidden="1">{#N/A,#N/A,FALSE,"Assessment";#N/A,#N/A,FALSE,"Staffing";#N/A,#N/A,FALSE,"Hires";#N/A,#N/A,FALSE,"Assumptions"}</definedName>
    <definedName name="staffing2" hidden="1">{#N/A,#N/A,FALSE,"Assessment";#N/A,#N/A,FALSE,"Staffing";#N/A,#N/A,FALSE,"Hires";#N/A,#N/A,FALSE,"Assumptions"}</definedName>
    <definedName name="Staffing3" localSheetId="0" hidden="1">{#N/A,#N/A,FALSE,"Assessment";#N/A,#N/A,FALSE,"Staffing";#N/A,#N/A,FALSE,"Hires";#N/A,#N/A,FALSE,"Assumptions"}</definedName>
    <definedName name="Staffing3" hidden="1">{#N/A,#N/A,FALSE,"Assessment";#N/A,#N/A,FALSE,"Staffing";#N/A,#N/A,FALSE,"Hires";#N/A,#N/A,FALSE,"Assumptions"}</definedName>
    <definedName name="START_ENDDATES">[135]References!$U$2:$U$40</definedName>
    <definedName name="Start_Month" localSheetId="8">'[141]Schedule of Values Lookups'!$B$4:$B$75</definedName>
    <definedName name="Start_Month" localSheetId="6">'[141]Schedule of Values Lookups'!$B$4:$B$75</definedName>
    <definedName name="Start_Month" localSheetId="7">'[141]Schedule of Values Lookups'!$B$4:$B$75</definedName>
    <definedName name="Start_Month">'[142]Schedule of Values Lookups'!$B$4:$B$75</definedName>
    <definedName name="StartDate">[192]calcs!$D$28</definedName>
    <definedName name="StartDateWindow">[192]calcs!$D$25</definedName>
    <definedName name="STATE">[135]References!$L$2:$L$3</definedName>
    <definedName name="STD" localSheetId="2">#REF!</definedName>
    <definedName name="STD" localSheetId="0">#REF!</definedName>
    <definedName name="STD">#REF!</definedName>
    <definedName name="Stock" localSheetId="0">#REF!</definedName>
    <definedName name="Stock">#REF!</definedName>
    <definedName name="storeTypeLookup" localSheetId="0">#REF!</definedName>
    <definedName name="storeTypeLookup">#REF!</definedName>
    <definedName name="STRATEGY">[135]References!$S$2:$S$11</definedName>
    <definedName name="stub">[205]Control!$V$17</definedName>
    <definedName name="SubDepartment" localSheetId="0">#REF!</definedName>
    <definedName name="SubDepartment">#REF!</definedName>
    <definedName name="SubDeptDisplayName" localSheetId="0">#REF!</definedName>
    <definedName name="SubDeptDisplayName">#REF!</definedName>
    <definedName name="subheader">[224]inputs!$C$5</definedName>
    <definedName name="SubMenu1" localSheetId="0" hidden="1">#REF!</definedName>
    <definedName name="SubMenu1" hidden="1">#REF!</definedName>
    <definedName name="SubMenu2" localSheetId="0" hidden="1">#REF!</definedName>
    <definedName name="SubMenu2" hidden="1">#REF!</definedName>
    <definedName name="SubMenu3" localSheetId="0" hidden="1">#REF!</definedName>
    <definedName name="SubMenu3" hidden="1">#REF!</definedName>
    <definedName name="SubMenu4" localSheetId="0" hidden="1">#REF!</definedName>
    <definedName name="SubMenu4" hidden="1">#REF!</definedName>
    <definedName name="SubMenu5" localSheetId="0" hidden="1">#REF!</definedName>
    <definedName name="SubMenu5" hidden="1">#REF!</definedName>
    <definedName name="SubMenu6" localSheetId="0" hidden="1">#REF!</definedName>
    <definedName name="SubMenu6" hidden="1">#REF!</definedName>
    <definedName name="SubRet.Range">'[282]Subs &amp; Churn Pull'!$C$1:$BR$112</definedName>
    <definedName name="subs1" localSheetId="0"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idy" localSheetId="0" hidden="1">{#N/A,#N/A,FALSE,"Sheet1"}</definedName>
    <definedName name="subsidy" hidden="1">{#N/A,#N/A,FALSE,"Sheet1"}</definedName>
    <definedName name="Substitutive_Tax">[47]Assumptions!$D$20</definedName>
    <definedName name="suck" localSheetId="0" hidden="1">'[27]Sales 2003'!#REF!</definedName>
    <definedName name="suck" hidden="1">'[27]Sales 2003'!#REF!</definedName>
    <definedName name="sucker" hidden="1">'[27]Sales 2003'!#REF!</definedName>
    <definedName name="suirate" localSheetId="0">#REF!</definedName>
    <definedName name="suirate">#REF!</definedName>
    <definedName name="SUMMARY_BOOK" localSheetId="0" hidden="1">{"page1",#N/A,FALSE,"GIRLBO";"page2",#N/A,FALSE,"GIRLBO";"page3",#N/A,FALSE,"GIRLBO";"page4",#N/A,FALSE,"GIRLBO";"page5",#N/A,FALSE,"GIRLBO"}</definedName>
    <definedName name="SUMMARY_BOOK" hidden="1">{"page1",#N/A,FALSE,"GIRLBO";"page2",#N/A,FALSE,"GIRLBO";"page3",#N/A,FALSE,"GIRLBO";"page4",#N/A,FALSE,"GIRLBO";"page5",#N/A,FALSE,"GIRLBO"}</definedName>
    <definedName name="Summary_Par_ASV_Jan02_Jun05">#REF!</definedName>
    <definedName name="Summary_y5" localSheetId="0">#REF!</definedName>
    <definedName name="Summary_y5">#REF!</definedName>
    <definedName name="Summary_yr1" localSheetId="0">#REF!</definedName>
    <definedName name="Summary_yr1">#REF!</definedName>
    <definedName name="Summary_yr2" localSheetId="0">#REF!</definedName>
    <definedName name="Summary_yr2">#REF!</definedName>
    <definedName name="Summary_yr3" localSheetId="0">#REF!</definedName>
    <definedName name="Summary_yr3">#REF!</definedName>
    <definedName name="Summary_yr4" localSheetId="0">#REF!</definedName>
    <definedName name="Summary_yr4">#REF!</definedName>
    <definedName name="Summary_yrtotal" localSheetId="0">#REF!</definedName>
    <definedName name="Summary_yrtotal">#REF!</definedName>
    <definedName name="SummaryCurrency" localSheetId="0">#REF!</definedName>
    <definedName name="SummaryCurrency">#REF!</definedName>
    <definedName name="Superintendency_Tax">[47]Assumptions!$D$13</definedName>
    <definedName name="SV_AUTO_CONN_CATALOG" hidden="1">"013"</definedName>
    <definedName name="SV_AUTO_CONN_SERVER" hidden="1">"\\ddp-db\MAS 200\Version4\MAS90"</definedName>
    <definedName name="SV_ENCPT_AUTO_CONN_PASSWORD" hidden="1">"083096084083070116098118105104120113110106111100115"</definedName>
    <definedName name="SV_ENCPT_AUTO_CONN_USER" hidden="1">"095094088070084105111098119103108118111119"</definedName>
    <definedName name="SV_ENCPT_LOGON_PWD" hidden="1">"078104085088070"</definedName>
    <definedName name="SV_ENCPT_LOGON_USER" hidden="1">"095094088070084084080096087083073084"</definedName>
    <definedName name="svcscop">#REF!</definedName>
    <definedName name="SWAOP">'[143]NR SW AOP'!$B$5:$X$94</definedName>
    <definedName name="swcop" localSheetId="0">#REF!</definedName>
    <definedName name="swcop">#REF!</definedName>
    <definedName name="swdefde" localSheetId="0" hidden="1">{"avrev",#N/A,FALSE,"AVREV";"rates",#N/A,FALSE,"AVREV"}</definedName>
    <definedName name="swdefde" hidden="1">{"avrev",#N/A,FALSE,"AVREV";"rates",#N/A,FALSE,"AVREV"}</definedName>
    <definedName name="swdefde_1" localSheetId="0" hidden="1">{"avrev",#N/A,FALSE,"AVREV";"rates",#N/A,FALSE,"AVREV"}</definedName>
    <definedName name="swdefde_1" hidden="1">{"avrev",#N/A,FALSE,"AVREV";"rates",#N/A,FALSE,"AVREV"}</definedName>
    <definedName name="swdefde_2" localSheetId="0" hidden="1">{"avrev",#N/A,FALSE,"AVREV";"rates",#N/A,FALSE,"AVREV"}</definedName>
    <definedName name="swdefde_2" hidden="1">{"avrev",#N/A,FALSE,"AVREV";"rates",#N/A,FALSE,"AVREV"}</definedName>
    <definedName name="sweep">#REF!</definedName>
    <definedName name="switch" localSheetId="0">#REF!</definedName>
    <definedName name="switch">#REF!</definedName>
    <definedName name="Swvu.DBASE." localSheetId="0" hidden="1">'[116]Jul 97'!#REF!</definedName>
    <definedName name="Swvu.DBASE." hidden="1">'[116]Jul 97'!#REF!</definedName>
    <definedName name="Swvu.DETAIL." hidden="1">'[116]Jul 97'!#REF!</definedName>
    <definedName name="Swvu.REPORT1." hidden="1">'[116]Jul 97'!#REF!</definedName>
    <definedName name="Swvu.REPORT2." hidden="1">'[116]Jul 97'!#REF!</definedName>
    <definedName name="Swvu.REPORT3." hidden="1">'[116]Jul 97'!#REF!</definedName>
    <definedName name="Swvu.REPORT4." hidden="1">'[116]Jul 97'!#REF!</definedName>
    <definedName name="sxd" localSheetId="2" hidden="1">OFFSET([160]!Data.Top.Left,1,0)</definedName>
    <definedName name="sxd" localSheetId="9" hidden="1">OFFSET([160]!Data.Top.Left,1,0)</definedName>
    <definedName name="sxd" hidden="1">OFFSET([160]!Data.Top.Left,1,0)</definedName>
    <definedName name="syl" localSheetId="0" hidden="1">{"'TRXAllergyVolume'!$A$1:$I$47"}</definedName>
    <definedName name="syl" hidden="1">{"'TRXAllergyVolume'!$A$1:$I$47"}</definedName>
    <definedName name="t" localSheetId="0" hidden="1">{"bs",#N/A,FALSE,"SCF"}</definedName>
    <definedName name="t" hidden="1">{"bs",#N/A,FALSE,"SCF"}</definedName>
    <definedName name="Table">#REF!</definedName>
    <definedName name="TableName">"Dummy"</definedName>
    <definedName name="tag">#REF!</definedName>
    <definedName name="TANKERTURNRATE" localSheetId="0" hidden="1">{"PAGE 1",#N/A,FALSE,"REVENUE STATS BY COMMODITY";"PAGE 2",#N/A,FALSE,"REVENUE STATS BY COMMODITY";"PAGE 3",#N/A,FALSE,"REVENUE STATS BY COMMODITY";"PAGE 4",#N/A,FALSE,"REVENUE STATS BY COMMODITY"}</definedName>
    <definedName name="TANKERTURNRATE" hidden="1">{"PAGE 1",#N/A,FALSE,"REVENUE STATS BY COMMODITY";"PAGE 2",#N/A,FALSE,"REVENUE STATS BY COMMODITY";"PAGE 3",#N/A,FALSE,"REVENUE STATS BY COMMODITY";"PAGE 4",#N/A,FALSE,"REVENUE STATS BY COMMODITY"}</definedName>
    <definedName name="Tar_00_Loss">[47]Assumptions!$E$51</definedName>
    <definedName name="Tar_01_Loss">[47]Assumptions!$F$51</definedName>
    <definedName name="Tar_02_Loss">[47]Assumptions!$G$51</definedName>
    <definedName name="Tar_03_Loss">[47]Assumptions!$H$51</definedName>
    <definedName name="Tar_99_Loss">[47]Assumptions!$D$51</definedName>
    <definedName name="Tar_API">[47]Assumptions!$E$44</definedName>
    <definedName name="Tar_API_diff" localSheetId="0">[47]Assumptions!#REF!</definedName>
    <definedName name="Tar_API_diff">[47]Assumptions!#REF!</definedName>
    <definedName name="Tar_CP_M1">[47]Assumptions!$O$38:$R$40</definedName>
    <definedName name="Tar_CP_M1_10">[47]Assumptions!$BH$37:$BK$40</definedName>
    <definedName name="Tar_CP_M1_11">[47]Assumptions!$BM$37:$BP$40</definedName>
    <definedName name="Tar_CP_M1_12">[47]Assumptions!$BR$37:$BU$40</definedName>
    <definedName name="Tar_CP_M1_13">[47]Assumptions!$BW$37:$BZ$40</definedName>
    <definedName name="Tar_CP_M1_14">[47]Assumptions!$CB$37:$CE$40</definedName>
    <definedName name="Tar_CP_M1_15">[47]Assumptions!$CG$37:$CJ$40</definedName>
    <definedName name="Tar_CP_M1_2">[47]Assumptions!$T$37:$W$40</definedName>
    <definedName name="Tar_CP_M1_3">[47]Assumptions!$Y$37:$AB$40</definedName>
    <definedName name="Tar_CP_M1_4">[47]Assumptions!$AD$37:$AG$40</definedName>
    <definedName name="Tar_CP_M1_5">[47]Assumptions!$AI$37:$AL$40</definedName>
    <definedName name="Tar_CP_M1_6">[47]Assumptions!$AN$37:$AQ$40</definedName>
    <definedName name="Tar_CP_M1_7">[47]Assumptions!$AS$37:$AV$40</definedName>
    <definedName name="Tar_CP_M1_8">[47]Assumptions!$AX$37:$BA$40</definedName>
    <definedName name="Tar_CP_M1_9">[47]Assumptions!$BC$37:$BF$40</definedName>
    <definedName name="Tar_CP_U" localSheetId="0">[47]Assumptions!#REF!</definedName>
    <definedName name="Tar_CP_U">[47]Assumptions!#REF!</definedName>
    <definedName name="Tar_equity">[47]Assumptions!$E$35</definedName>
    <definedName name="Tar_Fuel_Tariff" localSheetId="0">[47]Assumptions!#REF!</definedName>
    <definedName name="Tar_Fuel_Tariff">[47]Assumptions!#REF!</definedName>
    <definedName name="Tar_Trans_Tariff">[47]Assumptions!$D$64</definedName>
    <definedName name="Tar_Undepd_Asset_Bal">[47]Assumptions!$D$57</definedName>
    <definedName name="Tar_WO_Var" localSheetId="0">[47]Assumptions!#REF!</definedName>
    <definedName name="Tar_WO_Var">[47]Assumptions!#REF!</definedName>
    <definedName name="Tar_WTI_Diff">[47]Assumptions!#REF!</definedName>
    <definedName name="Tarapoa_UOP_Bal">[47]Assumptions!$D$52</definedName>
    <definedName name="Tax">[227]DCF!$C$20</definedName>
    <definedName name="TB">OFFSET([198]A5!$A$3,1,0,COUNTA(OFFSET([198]A5!$A$3,1,0,30000,1)),12)</definedName>
    <definedName name="tbl_ProdInfo" localSheetId="0" hidden="1">#REF!</definedName>
    <definedName name="tbl_ProdInfo" hidden="1">#REF!</definedName>
    <definedName name="TDCost" localSheetId="4">#REF!</definedName>
    <definedName name="TDCost" localSheetId="3">#REF!</definedName>
    <definedName name="TDCost" localSheetId="9">#REF!</definedName>
    <definedName name="TDCost" localSheetId="0">#REF!</definedName>
    <definedName name="TDCost" localSheetId="8">#REF!</definedName>
    <definedName name="TDCost" localSheetId="6">#REF!</definedName>
    <definedName name="TDCost" localSheetId="7">#REF!</definedName>
    <definedName name="TDCost">#REF!</definedName>
    <definedName name="TDNumber" localSheetId="4">#REF!</definedName>
    <definedName name="TDNumber" localSheetId="0">#REF!</definedName>
    <definedName name="TDNumber" localSheetId="8">#REF!</definedName>
    <definedName name="TDNumber" localSheetId="6">#REF!</definedName>
    <definedName name="TDNumber" localSheetId="7">#REF!</definedName>
    <definedName name="TDNumber">#REF!</definedName>
    <definedName name="Tech_Case">'[47]Summary&amp;Cases'!$C$6</definedName>
    <definedName name="teee" localSheetId="0" hidden="1">{#N/A,#N/A,FALSE,"Assumptions";#N/A,#N/A,FALSE,"Volumes";#N/A,#N/A,FALSE,"Pricing";#N/A,#N/A,FALSE,"Variable Cost";#N/A,#N/A,FALSE,"Investment";#N/A,#N/A,FALSE,"Profitability";#N/A,#N/A,FALSE,"Business Comparison"}</definedName>
    <definedName name="teee" hidden="1">{#N/A,#N/A,FALSE,"Assumptions";#N/A,#N/A,FALSE,"Volumes";#N/A,#N/A,FALSE,"Pricing";#N/A,#N/A,FALSE,"Variable Cost";#N/A,#N/A,FALSE,"Investment";#N/A,#N/A,FALSE,"Profitability";#N/A,#N/A,FALSE,"Business Comparison"}</definedName>
    <definedName name="teee_1" localSheetId="0" hidden="1">{#N/A,#N/A,FALSE,"Assumptions";#N/A,#N/A,FALSE,"Volumes";#N/A,#N/A,FALSE,"Pricing";#N/A,#N/A,FALSE,"Variable Cost";#N/A,#N/A,FALSE,"Investment";#N/A,#N/A,FALSE,"Profitability";#N/A,#N/A,FALSE,"Business Comparison"}</definedName>
    <definedName name="teee_1" hidden="1">{#N/A,#N/A,FALSE,"Assumptions";#N/A,#N/A,FALSE,"Volumes";#N/A,#N/A,FALSE,"Pricing";#N/A,#N/A,FALSE,"Variable Cost";#N/A,#N/A,FALSE,"Investment";#N/A,#N/A,FALSE,"Profitability";#N/A,#N/A,FALSE,"Business Comparison"}</definedName>
    <definedName name="teee_2" localSheetId="0" hidden="1">{#N/A,#N/A,FALSE,"Assumptions";#N/A,#N/A,FALSE,"Volumes";#N/A,#N/A,FALSE,"Pricing";#N/A,#N/A,FALSE,"Variable Cost";#N/A,#N/A,FALSE,"Investment";#N/A,#N/A,FALSE,"Profitability";#N/A,#N/A,FALSE,"Business Comparison"}</definedName>
    <definedName name="teee_2" hidden="1">{#N/A,#N/A,FALSE,"Assumptions";#N/A,#N/A,FALSE,"Volumes";#N/A,#N/A,FALSE,"Pricing";#N/A,#N/A,FALSE,"Variable Cost";#N/A,#N/A,FALSE,"Investment";#N/A,#N/A,FALSE,"Profitability";#N/A,#N/A,FALSE,"Business Comparison"}</definedName>
    <definedName name="temp">[266]FinishedGoods!#REF!</definedName>
    <definedName name="Temp_2" localSheetId="0" hidden="1">{#N/A,#N/A,FALSE,"Assessment";#N/A,#N/A,FALSE,"Staffing";#N/A,#N/A,FALSE,"Hires";#N/A,#N/A,FALSE,"Assumptions"}</definedName>
    <definedName name="Temp_2" hidden="1">{#N/A,#N/A,FALSE,"Assessment";#N/A,#N/A,FALSE,"Staffing";#N/A,#N/A,FALSE,"Hires";#N/A,#N/A,FALSE,"Assumptions"}</definedName>
    <definedName name="Temp_3" localSheetId="0" hidden="1">{#N/A,#N/A,FALSE,"Assessment";#N/A,#N/A,FALSE,"Staffing";#N/A,#N/A,FALSE,"Hires";#N/A,#N/A,FALSE,"Assumptions"}</definedName>
    <definedName name="Temp_3" hidden="1">{#N/A,#N/A,FALSE,"Assessment";#N/A,#N/A,FALSE,"Staffing";#N/A,#N/A,FALSE,"Hires";#N/A,#N/A,FALSE,"Assumptions"}</definedName>
    <definedName name="temp1">[283]Config!$M$2:$M$6</definedName>
    <definedName name="template" localSheetId="0">#REF!</definedName>
    <definedName name="template">#REF!</definedName>
    <definedName name="TemplatePath" localSheetId="0">#REF!</definedName>
    <definedName name="TemplatePath">#REF!</definedName>
    <definedName name="TempR" localSheetId="0">#REF!</definedName>
    <definedName name="TempR">#REF!</definedName>
    <definedName name="temprange" localSheetId="0">#REF!</definedName>
    <definedName name="temprange">#REF!</definedName>
    <definedName name="test" localSheetId="0" hidden="1">{#N/A,#N/A,FALSE,"High Level";#N/A,#N/A,FALSE,"Position Summaries";#N/A,#N/A,FALSE,"Position Listing"}</definedName>
    <definedName name="test" hidden="1">{#N/A,#N/A,FALSE,"High Level";#N/A,#N/A,FALSE,"Position Summaries";#N/A,#N/A,FALSE,"Position Listing"}</definedName>
    <definedName name="Test.test" localSheetId="2" hidden="1">OFFSET([160]!Data.Top.Left,1,0)</definedName>
    <definedName name="Test.test" localSheetId="9" hidden="1">OFFSET([160]!Data.Top.Left,1,0)</definedName>
    <definedName name="Test.test" hidden="1">OFFSET([160]!Data.Top.Left,1,0)</definedName>
    <definedName name="test__nbpproj" localSheetId="0" hidden="1">{#N/A,#N/A,FALSE,"Valuation";#N/A,#N/A,FALSE,"MLP Impact"}</definedName>
    <definedName name="test__nbpproj" hidden="1">{#N/A,#N/A,FALSE,"Valuation";#N/A,#N/A,FALSE,"MLP Impact"}</definedName>
    <definedName name="test_1" localSheetId="0" hidden="1">{#N/A,#N/A,TRUE,"Summary True-up";#N/A,#N/A,TRUE,"Production True-up";#N/A,#N/A,TRUE,"Adj Hour Wksht True-up";#N/A,#N/A,TRUE,"605&amp;606 Hrs True-up";#N/A,#N/A,TRUE,"Rept Interval True-up";#N/A,#N/A,TRUE,"Sum Prod True-up";#N/A,#N/A,TRUE,"Rec. Wksht True-up";#N/A,#N/A,TRUE,"Loc 13 Allocation True-up"}</definedName>
    <definedName name="test_1" hidden="1">{#N/A,#N/A,TRUE,"Summary True-up";#N/A,#N/A,TRUE,"Production True-up";#N/A,#N/A,TRUE,"Adj Hour Wksht True-up";#N/A,#N/A,TRUE,"605&amp;606 Hrs True-up";#N/A,#N/A,TRUE,"Rept Interval True-up";#N/A,#N/A,TRUE,"Sum Prod True-up";#N/A,#N/A,TRUE,"Rec. Wksht True-up";#N/A,#N/A,TRUE,"Loc 13 Allocation True-up"}</definedName>
    <definedName name="test_2" localSheetId="0" hidden="1">{#N/A,#N/A,TRUE,"Summary True-up";#N/A,#N/A,TRUE,"Production True-up";#N/A,#N/A,TRUE,"Adj Hour Wksht True-up";#N/A,#N/A,TRUE,"605&amp;606 Hrs True-up";#N/A,#N/A,TRUE,"Rept Interval True-up";#N/A,#N/A,TRUE,"Sum Prod True-up";#N/A,#N/A,TRUE,"Rec. Wksht True-up";#N/A,#N/A,TRUE,"Loc 13 Allocation True-up"}</definedName>
    <definedName name="test_2" hidden="1">{#N/A,#N/A,TRUE,"Summary True-up";#N/A,#N/A,TRUE,"Production True-up";#N/A,#N/A,TRUE,"Adj Hour Wksht True-up";#N/A,#N/A,TRUE,"605&amp;606 Hrs True-up";#N/A,#N/A,TRUE,"Rept Interval True-up";#N/A,#N/A,TRUE,"Sum Prod True-up";#N/A,#N/A,TRUE,"Rec. Wksht True-up";#N/A,#N/A,TRUE,"Loc 13 Allocation True-up"}</definedName>
    <definedName name="test_3" localSheetId="0" hidden="1">{#N/A,#N/A,TRUE,"Summary True-up";#N/A,#N/A,TRUE,"Production True-up";#N/A,#N/A,TRUE,"Adj Hour Wksht True-up";#N/A,#N/A,TRUE,"605&amp;606 Hrs True-up";#N/A,#N/A,TRUE,"Rept Interval True-up";#N/A,#N/A,TRUE,"Sum Prod True-up";#N/A,#N/A,TRUE,"Rec. Wksht True-up";#N/A,#N/A,TRUE,"Loc 13 Allocation True-up"}</definedName>
    <definedName name="test_3" hidden="1">{#N/A,#N/A,TRUE,"Summary True-up";#N/A,#N/A,TRUE,"Production True-up";#N/A,#N/A,TRUE,"Adj Hour Wksht True-up";#N/A,#N/A,TRUE,"605&amp;606 Hrs True-up";#N/A,#N/A,TRUE,"Rept Interval True-up";#N/A,#N/A,TRUE,"Sum Prod True-up";#N/A,#N/A,TRUE,"Rec. Wksht True-up";#N/A,#N/A,TRUE,"Loc 13 Allocation True-up"}</definedName>
    <definedName name="test_4" localSheetId="0" hidden="1">{#N/A,#N/A,TRUE,"Summary True-up";#N/A,#N/A,TRUE,"Production True-up";#N/A,#N/A,TRUE,"Adj Hour Wksht True-up";#N/A,#N/A,TRUE,"605&amp;606 Hrs True-up";#N/A,#N/A,TRUE,"Rept Interval True-up";#N/A,#N/A,TRUE,"Sum Prod True-up";#N/A,#N/A,TRUE,"Rec. Wksht True-up";#N/A,#N/A,TRUE,"Loc 13 Allocation True-up"}</definedName>
    <definedName name="test_4" hidden="1">{#N/A,#N/A,TRUE,"Summary True-up";#N/A,#N/A,TRUE,"Production True-up";#N/A,#N/A,TRUE,"Adj Hour Wksht True-up";#N/A,#N/A,TRUE,"605&amp;606 Hrs True-up";#N/A,#N/A,TRUE,"Rept Interval True-up";#N/A,#N/A,TRUE,"Sum Prod True-up";#N/A,#N/A,TRUE,"Rec. Wksht True-up";#N/A,#N/A,TRUE,"Loc 13 Allocation True-up"}</definedName>
    <definedName name="test_5" localSheetId="0" hidden="1">{#N/A,#N/A,TRUE,"Summary True-up";#N/A,#N/A,TRUE,"Production True-up";#N/A,#N/A,TRUE,"Adj Hour Wksht True-up";#N/A,#N/A,TRUE,"605&amp;606 Hrs True-up";#N/A,#N/A,TRUE,"Rept Interval True-up";#N/A,#N/A,TRUE,"Sum Prod True-up";#N/A,#N/A,TRUE,"Rec. Wksht True-up";#N/A,#N/A,TRUE,"Loc 13 Allocation True-up"}</definedName>
    <definedName name="test_5" hidden="1">{#N/A,#N/A,TRUE,"Summary True-up";#N/A,#N/A,TRUE,"Production True-up";#N/A,#N/A,TRUE,"Adj Hour Wksht True-up";#N/A,#N/A,TRUE,"605&amp;606 Hrs True-up";#N/A,#N/A,TRUE,"Rept Interval True-up";#N/A,#N/A,TRUE,"Sum Prod True-up";#N/A,#N/A,TRUE,"Rec. Wksht True-up";#N/A,#N/A,TRUE,"Loc 13 Allocation True-up"}</definedName>
    <definedName name="TEST0" localSheetId="0">#REF!</definedName>
    <definedName name="TEST0">#REF!</definedName>
    <definedName name="test1_1" localSheetId="0" hidden="1">{#N/A,#N/A,FALSE,"Cover";#N/A,#N/A,FALSE,"Profits";#N/A,#N/A,FALSE,"ABS";#N/A,#N/A,FALSE,"TFLE Detail";#N/A,#N/A,FALSE,"TFLE Walk";#N/A,#N/A,FALSE,"Variable Cost";#N/A,#N/A,FALSE,"V.C. Walk"}</definedName>
    <definedName name="test1_1" hidden="1">{#N/A,#N/A,FALSE,"Cover";#N/A,#N/A,FALSE,"Profits";#N/A,#N/A,FALSE,"ABS";#N/A,#N/A,FALSE,"TFLE Detail";#N/A,#N/A,FALSE,"TFLE Walk";#N/A,#N/A,FALSE,"Variable Cost";#N/A,#N/A,FALSE,"V.C. Walk"}</definedName>
    <definedName name="test1_2" localSheetId="0" hidden="1">{#N/A,#N/A,FALSE,"Cover";#N/A,#N/A,FALSE,"Profits";#N/A,#N/A,FALSE,"ABS";#N/A,#N/A,FALSE,"TFLE Detail";#N/A,#N/A,FALSE,"TFLE Walk";#N/A,#N/A,FALSE,"Variable Cost";#N/A,#N/A,FALSE,"V.C. Walk"}</definedName>
    <definedName name="test1_2" hidden="1">{#N/A,#N/A,FALSE,"Cover";#N/A,#N/A,FALSE,"Profits";#N/A,#N/A,FALSE,"ABS";#N/A,#N/A,FALSE,"TFLE Detail";#N/A,#N/A,FALSE,"TFLE Walk";#N/A,#N/A,FALSE,"Variable Cost";#N/A,#N/A,FALSE,"V.C. Walk"}</definedName>
    <definedName name="test2" localSheetId="0" hidden="1">{"Income Statement",#N/A,FALSE,"CFMODEL";"Balance Sheet",#N/A,FALSE,"CFMODEL"}</definedName>
    <definedName name="test2" hidden="1">{"Income Statement",#N/A,FALSE,"CFMODEL";"Balance Sheet",#N/A,FALSE,"CFMODEL"}</definedName>
    <definedName name="test2__nbpproj" localSheetId="0" hidden="1">{"Income Statement",#N/A,FALSE,"CFMODEL";"Balance Sheet",#N/A,FALSE,"CFMODEL"}</definedName>
    <definedName name="test2__nbpproj" hidden="1">{"Income Statement",#N/A,FALSE,"CFMODEL";"Balance Sheet",#N/A,FALSE,"CFMODEL"}</definedName>
    <definedName name="test2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2" localSheetId="0" hidden="1">{"SourcesUses",#N/A,TRUE,#N/A;"TransOverview",#N/A,TRUE,"CFMODEL"}</definedName>
    <definedName name="test22" hidden="1">{"SourcesUses",#N/A,TRUE,#N/A;"TransOverview",#N/A,TRUE,"CFMODEL"}</definedName>
    <definedName name="test3" localSheetId="0" hidden="1">{"Income Statement",#N/A,FALSE,"CFMODEL";"Balance Sheet",#N/A,FALSE,"CFMODEL"}</definedName>
    <definedName name="test3" hidden="1">{"Income Statement",#N/A,FALSE,"CFMODEL";"Balance Sheet",#N/A,FALSE,"CFMODEL"}</definedName>
    <definedName name="test3_1" localSheetId="0" hidden="1">{#N/A,#N/A,FALSE,"Profit Status";#N/A,#N/A,FALSE,"Invest";#N/A,#N/A,FALSE,"Revenue";#N/A,#N/A,FALSE,"Variable Cost";#N/A,#N/A,FALSE,"Options &amp; Series"}</definedName>
    <definedName name="test3_1" hidden="1">{#N/A,#N/A,FALSE,"Profit Status";#N/A,#N/A,FALSE,"Invest";#N/A,#N/A,FALSE,"Revenue";#N/A,#N/A,FALSE,"Variable Cost";#N/A,#N/A,FALSE,"Options &amp; Series"}</definedName>
    <definedName name="test3_2" localSheetId="0" hidden="1">{#N/A,#N/A,FALSE,"Profit Status";#N/A,#N/A,FALSE,"Invest";#N/A,#N/A,FALSE,"Revenue";#N/A,#N/A,FALSE,"Variable Cost";#N/A,#N/A,FALSE,"Options &amp; Series"}</definedName>
    <definedName name="test3_2" hidden="1">{#N/A,#N/A,FALSE,"Profit Status";#N/A,#N/A,FALSE,"Invest";#N/A,#N/A,FALSE,"Revenue";#N/A,#N/A,FALSE,"Variable Cost";#N/A,#N/A,FALSE,"Options &amp; Series"}</definedName>
    <definedName name="test3_nbpproj" localSheetId="0" hidden="1">{"Income Statement",#N/A,FALSE,"CFMODEL";"Balance Sheet",#N/A,FALSE,"CFMODEL"}</definedName>
    <definedName name="test3_nbpproj" hidden="1">{"Income Statement",#N/A,FALSE,"CFMODEL";"Balance Sheet",#N/A,FALSE,"CFMODEL"}</definedName>
    <definedName name="test4_1" localSheetId="0" hidden="1">{#N/A,#N/A,FALSE,"Cover";#N/A,#N/A,FALSE,"Assumptions";#N/A,#N/A,FALSE,"Volumes";#N/A,#N/A,FALSE,"Pricing";#N/A,#N/A,FALSE,"TFLE Walk";#N/A,#N/A,FALSE,"Variable Cost";#N/A,#N/A,FALSE,"Sensitivity";#N/A,#N/A,FALSE,"Investment";#N/A,#N/A,FALSE,"Profitability"}</definedName>
    <definedName name="test4_1" hidden="1">{#N/A,#N/A,FALSE,"Cover";#N/A,#N/A,FALSE,"Assumptions";#N/A,#N/A,FALSE,"Volumes";#N/A,#N/A,FALSE,"Pricing";#N/A,#N/A,FALSE,"TFLE Walk";#N/A,#N/A,FALSE,"Variable Cost";#N/A,#N/A,FALSE,"Sensitivity";#N/A,#N/A,FALSE,"Investment";#N/A,#N/A,FALSE,"Profitability"}</definedName>
    <definedName name="test4_2" localSheetId="0" hidden="1">{#N/A,#N/A,FALSE,"Cover";#N/A,#N/A,FALSE,"Assumptions";#N/A,#N/A,FALSE,"Volumes";#N/A,#N/A,FALSE,"Pricing";#N/A,#N/A,FALSE,"TFLE Walk";#N/A,#N/A,FALSE,"Variable Cost";#N/A,#N/A,FALSE,"Sensitivity";#N/A,#N/A,FALSE,"Investment";#N/A,#N/A,FALSE,"Profitability"}</definedName>
    <definedName name="test4_2" hidden="1">{#N/A,#N/A,FALSE,"Cover";#N/A,#N/A,FALSE,"Assumptions";#N/A,#N/A,FALSE,"Volumes";#N/A,#N/A,FALSE,"Pricing";#N/A,#N/A,FALSE,"TFLE Walk";#N/A,#N/A,FALSE,"Variable Cost";#N/A,#N/A,FALSE,"Sensitivity";#N/A,#N/A,FALSE,"Investment";#N/A,#N/A,FALSE,"Profitability"}</definedName>
    <definedName name="teste16"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0"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localSheetId="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localSheetId="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r"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STKEYS" localSheetId="0">#REF!</definedName>
    <definedName name="TESTKEYS">#REF!</definedName>
    <definedName name="TESTVKEY" localSheetId="0">#REF!</definedName>
    <definedName name="TESTVKEY">#REF!</definedName>
    <definedName name="testy" hidden="1">[28]graph!$B$3:$B$16</definedName>
    <definedName name="TESY" localSheetId="0" hidden="1">{"'TRXAllergyVolume'!$A$1:$I$47"}</definedName>
    <definedName name="TESY" hidden="1">{"'TRXAllergyVolume'!$A$1:$I$47"}</definedName>
    <definedName name="tev">#REF!</definedName>
    <definedName name="TextFormat">#N/A</definedName>
    <definedName name="TextRefCopy1">'[284]Lead (A)'!#REF!</definedName>
    <definedName name="TextRefCopyRangeCount" hidden="1">1</definedName>
    <definedName name="Tgt">#REF!</definedName>
    <definedName name="tgtamort" localSheetId="0">#REF!/40</definedName>
    <definedName name="tgtamort">#REF!/40</definedName>
    <definedName name="th" localSheetId="0" hidden="1">{"Print Summary",#N/A,FALSE,"Summary Analysis";"Print FCF",#N/A,FALSE,"FCF Analysis";"Print Sensitivity",#N/A,FALSE,"Sensitivity Analysis";"Print NAV",#N/A,FALSE,"NAV Analysis";"Print Credit",#N/A,FALSE,"Credit Analysis"}</definedName>
    <definedName name="th" hidden="1">{"Print Summary",#N/A,FALSE,"Summary Analysis";"Print FCF",#N/A,FALSE,"FCF Analysis";"Print Sensitivity",#N/A,FALSE,"Sensitivity Analysis";"Print NAV",#N/A,FALSE,"NAV Analysis";"Print Credit",#N/A,FALSE,"Credit Analysis"}</definedName>
    <definedName name="the" localSheetId="0" hidden="1">{"Print Summary",#N/A,FALSE,"Summary Analysis";"Print FCF",#N/A,FALSE,"FCF Analysis";"Print Sensitivity",#N/A,FALSE,"Sensitivity Analysis";"Print NAV",#N/A,FALSE,"NAV Analysis";"Print Credit",#N/A,FALSE,"Credit Analysis"}</definedName>
    <definedName name="the" hidden="1">{"Print Summary",#N/A,FALSE,"Summary Analysis";"Print FCF",#N/A,FALSE,"FCF Analysis";"Print Sensitivity",#N/A,FALSE,"Sensitivity Analysis";"Print NAV",#N/A,FALSE,"NAV Analysis";"Print Credit",#N/A,FALSE,"Credit Analysis"}</definedName>
    <definedName name="There" localSheetId="0" hidden="1">{#N/A,#N/A,FALSE,"AD_Purch";#N/A,#N/A,FALSE,"Projections";#N/A,#N/A,FALSE,"DCF";#N/A,#N/A,FALSE,"Mkt Val"}</definedName>
    <definedName name="There" hidden="1">{#N/A,#N/A,FALSE,"AD_Purch";#N/A,#N/A,FALSE,"Projections";#N/A,#N/A,FALSE,"DCF";#N/A,#N/A,FALSE,"Mkt Val"}</definedName>
    <definedName name="ThisX1">#REF!</definedName>
    <definedName name="ThisX2" localSheetId="0">#REF!</definedName>
    <definedName name="ThisX2">#REF!</definedName>
    <definedName name="thou">[285]Army!$O$3</definedName>
    <definedName name="three" hidden="1">'[286]Sch I-2'!#REF!,'[286]Sch I-2'!$K$33</definedName>
    <definedName name="Threeyr_Data" localSheetId="0" hidden="1">#REF!</definedName>
    <definedName name="Threeyr_Data" hidden="1">#REF!</definedName>
    <definedName name="tick">[287]Cover!$E$32</definedName>
    <definedName name="TICKER" localSheetId="0">#REF!</definedName>
    <definedName name="TICKER">#REF!</definedName>
    <definedName name="TickerToNameOnEnter">#N/A</definedName>
    <definedName name="tickname" localSheetId="0" hidden="1">#REF!</definedName>
    <definedName name="tickname" hidden="1">#REF!</definedName>
    <definedName name="ticlo" localSheetId="0">[130]DN!#REF!</definedName>
    <definedName name="ticlo">[130]DN!#REF!</definedName>
    <definedName name="Time" hidden="1">"b1"</definedName>
    <definedName name="TIME2">#REF!</definedName>
    <definedName name="TIME3" localSheetId="0">#REF!</definedName>
    <definedName name="TIME3">#REF!</definedName>
    <definedName name="TIME4" localSheetId="0">#REF!</definedName>
    <definedName name="TIME4">#REF!</definedName>
    <definedName name="Title1">[167]!Activities[[#Headers],[ACTIVITY]]</definedName>
    <definedName name="tix_rev_ebita" localSheetId="0" hidden="1">{#N/A,#N/A,TRUE,"DCF Summary (2)";#N/A,#N/A,TRUE,"DCF Summary";#N/A,"Middle Case Drivers",TRUE,"DCF"}</definedName>
    <definedName name="tix_rev_ebita" hidden="1">{#N/A,#N/A,TRUE,"DCF Summary (2)";#N/A,#N/A,TRUE,"DCF Summary";#N/A,"Middle Case Drivers",TRUE,"DCF"}</definedName>
    <definedName name="TJC" localSheetId="2">'[187]SELLING EXP'!$C$1:$D$22</definedName>
    <definedName name="TJC">'[187]SELLING EXP'!$C$1:$D$22</definedName>
    <definedName name="TM1REBUILDOPTION">1</definedName>
    <definedName name="TMPApr">[193]Transaction!#REF!</definedName>
    <definedName name="TMPAug">[193]Transaction!#REF!</definedName>
    <definedName name="TMPDec">[193]Transaction!#REF!</definedName>
    <definedName name="TMPFeb">[193]Transaction!#REF!</definedName>
    <definedName name="TMPJan">[193]Transaction!#REF!</definedName>
    <definedName name="TMPJul">[193]Transaction!#REF!</definedName>
    <definedName name="TMPJun">[193]Transaction!#REF!</definedName>
    <definedName name="TMPMar">[193]Transaction!#REF!</definedName>
    <definedName name="TMPMay">[193]Transaction!#REF!</definedName>
    <definedName name="TMPNov">[193]Transaction!#REF!</definedName>
    <definedName name="TMPOct">[193]Transaction!#REF!</definedName>
    <definedName name="TMPSep">[193]Transaction!#REF!</definedName>
    <definedName name="To" localSheetId="4">#REF!</definedName>
    <definedName name="To" localSheetId="0">#REF!</definedName>
    <definedName name="To" localSheetId="8">#REF!</definedName>
    <definedName name="To" localSheetId="6">#REF!</definedName>
    <definedName name="To" localSheetId="7">#REF!</definedName>
    <definedName name="To">#REF!</definedName>
    <definedName name="TOC_ATT_1">'[131]Bid Data Sheet'!$A$72</definedName>
    <definedName name="TOC_ATT_1_TITLE">'[131]Bid Data Sheet'!$B$72</definedName>
    <definedName name="TOC_ATT_2">'[131]Bid Data Sheet'!$A$73</definedName>
    <definedName name="TOC_ATT_2_TITLE">'[131]Bid Data Sheet'!$B$73</definedName>
    <definedName name="TOC_ATT_2A">'[131]Bid Data Sheet'!$A$74</definedName>
    <definedName name="TOC_ATT_2A_TITLE">'[131]Bid Data Sheet'!$B$74</definedName>
    <definedName name="TOC_ATT_2B">'[131]Bid Data Sheet'!$A$75</definedName>
    <definedName name="TOC_ATT_2B_TITLE">'[131]Bid Data Sheet'!$B$75</definedName>
    <definedName name="TOC_ATT_2C">'[131]Bid Data Sheet'!$A$76</definedName>
    <definedName name="TOC_ATT_2C_TITLE">'[131]Bid Data Sheet'!$B$76</definedName>
    <definedName name="TOC_ATT_2D">'[131]Bid Data Sheet'!$A$77</definedName>
    <definedName name="TOC_ATT_2D_TITLE">'[131]Bid Data Sheet'!$B$77</definedName>
    <definedName name="TOC_ATT_2E">'[131]Bid Data Sheet'!$A$78</definedName>
    <definedName name="TOC_ATT_2E_TITLE">'[131]Bid Data Sheet'!$B$78</definedName>
    <definedName name="TOC_ATT_2F">'[131]Bid Data Sheet'!$A$79</definedName>
    <definedName name="TOC_ATT_2F_TITLE">'[131]Bid Data Sheet'!$B$79</definedName>
    <definedName name="TOC_ATT_3">'[131]Bid Data Sheet'!$A$80</definedName>
    <definedName name="TOC_ATT_3_TITLE">'[131]Bid Data Sheet'!$B$80</definedName>
    <definedName name="TOC_ATT_4">'[131]Bid Data Sheet'!$A$81</definedName>
    <definedName name="TOC_ATT_4_TITLE">'[131]Bid Data Sheet'!$B$81</definedName>
    <definedName name="TOC_EX_A">'[131]Bid Data Sheet'!$A$82</definedName>
    <definedName name="TOC_EX_A_TITLE">'[131]Bid Data Sheet'!$B$82</definedName>
    <definedName name="TOC_EX_B">'[131]Bid Data Sheet'!$A$83</definedName>
    <definedName name="TOC_EX_B_TITLE">'[131]Bid Data Sheet'!$B$83</definedName>
    <definedName name="TOC_EX_C">'[131]Bid Data Sheet'!$A$84</definedName>
    <definedName name="TOC_EX_C_TITLE">'[131]Bid Data Sheet'!$B$84</definedName>
    <definedName name="TOC_EX_D">'[131]Bid Data Sheet'!$A$85</definedName>
    <definedName name="TOC_EX_D_TITLE">'[131]Bid Data Sheet'!$B$85</definedName>
    <definedName name="TOC_EX_E">'[131]Bid Data Sheet'!$A$86</definedName>
    <definedName name="TOC_EX_E_TITLE">'[131]Bid Data Sheet'!$B$86</definedName>
    <definedName name="TOC_EX_F">'[131]Bid Data Sheet'!$A$87</definedName>
    <definedName name="TOC_EX_F_TITLE">'[131]Bid Data Sheet'!$B$87</definedName>
    <definedName name="TOC_EX_G">'[131]Bid Data Sheet'!$A$88</definedName>
    <definedName name="TOC_EX_G_TITLE">'[131]Bid Data Sheet'!$B$88</definedName>
    <definedName name="TOC_SECT_A">'[131]Bid Data Sheet'!$A$68</definedName>
    <definedName name="TOC_SECT_A_TITLE">'[131]Bid Data Sheet'!$B$68</definedName>
    <definedName name="TOC_SECT_B">'[131]Bid Data Sheet'!$A$69</definedName>
    <definedName name="TOC_SECT_B_TITLE">'[131]Bid Data Sheet'!$B$69</definedName>
    <definedName name="TOC_SECT_C">'[131]Bid Data Sheet'!$A$70</definedName>
    <definedName name="TOC_SECT_C_TITLE">'[131]Bid Data Sheet'!$B$70</definedName>
    <definedName name="TOC_SECT_D">'[131]Bid Data Sheet'!$A$71</definedName>
    <definedName name="TOC_SECT_D_TITLE">'[131]Bid Data Sheet'!$B$71</definedName>
    <definedName name="top" localSheetId="0">#REF!</definedName>
    <definedName name="top">#REF!</definedName>
    <definedName name="TOT" localSheetId="0">#REF!</definedName>
    <definedName name="TOT">#REF!</definedName>
    <definedName name="Total_payments" hidden="1">#N/A</definedName>
    <definedName name="totalassets" localSheetId="0">#REF!</definedName>
    <definedName name="totalassets">#REF!</definedName>
    <definedName name="TOTALDEBT" localSheetId="0">#REF!</definedName>
    <definedName name="TOTALDEBT">#REF!</definedName>
    <definedName name="Totallookup" localSheetId="2">function("$Q$"&amp;RIGHT(ADDRESS(MATCH("Grand Total",'[288]2010 AOP'!$B$1:$B$51,0),1),2))</definedName>
    <definedName name="Totallookup" localSheetId="9">function("$Q$"&amp;RIGHT(ADDRESS(MATCH("Grand Total",'[288]2010 AOP'!$B$1:$B$51,0),1),2))</definedName>
    <definedName name="Totallookup" localSheetId="0">function("$Q$"&amp;RIGHT(ADDRESS(MATCH("Grand Total",'[288]2010 AOP'!$B$1:$B$51,0),1),2))</definedName>
    <definedName name="Totallookup">function("$Q$"&amp;RIGHT(ADDRESS(MATCH("Grand Total",'[288]2010 AOP'!$B$1:$B$51,0),1),2))</definedName>
    <definedName name="TotalMonthlyExpenses" localSheetId="0">#REF!</definedName>
    <definedName name="TotalMonthlyExpenses">#REF!</definedName>
    <definedName name="TotalMonthlyIncome" localSheetId="0">#REF!</definedName>
    <definedName name="TotalMonthlyIncome">#REF!</definedName>
    <definedName name="TotalMonthlySavings" localSheetId="0">#REF!</definedName>
    <definedName name="TotalMonthlySavings">#REF!</definedName>
    <definedName name="totcap" localSheetId="0" hidden="1">#REF!,#REF!,#REF!,#REF!</definedName>
    <definedName name="totcap" hidden="1">#REF!,#REF!,#REF!,#REF!</definedName>
    <definedName name="toto" localSheetId="0" hidden="1">{#N/A,#N/A,TRUE,"P&amp;L comparatives - summary_per";#N/A,#N/A,TRUE,"P&amp;L comparatives - detail_per"}</definedName>
    <definedName name="toto" hidden="1">{#N/A,#N/A,TRUE,"P&amp;L comparatives - summary_per";#N/A,#N/A,TRUE,"P&amp;L comparatives - detail_per"}</definedName>
    <definedName name="TP_Footer_Path" hidden="1">"S:\06136\04RET\Valuations\"</definedName>
    <definedName name="TP_Footer_User" hidden="1">"Bill Powers"</definedName>
    <definedName name="TP_Footer_User2" hidden="1">"MALSOMB"</definedName>
    <definedName name="TP_Footer_Version" hidden="1">"v3.00"</definedName>
    <definedName name="tr"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Charge">#REF!</definedName>
    <definedName name="TR_Count" localSheetId="0">#REF!</definedName>
    <definedName name="TR_Count">#REF!</definedName>
    <definedName name="transcop" localSheetId="0">#REF!</definedName>
    <definedName name="transcop">#REF!</definedName>
    <definedName name="TransDatabase">'[196]Trans Quota'!$B$1:$V$383</definedName>
    <definedName name="TRB" localSheetId="0">#REF!</definedName>
    <definedName name="TRB">#REF!</definedName>
    <definedName name="trcpcfml" hidden="1">IF(LEN([91]PRepository!A1048496)=6,1,IF(LEN([91]PRepository!A1048496)=10,2,IF(LEN([91]PRepository!A1048496)=12,3,4)))</definedName>
    <definedName name="trcpcfml2" hidden="1">IF(LEN([91]MyRepository!A1048404)=6,1,IF(LEN([91]MyRepository!A1048404)=10,2,IF(LEN([91]MyRepository!A1048404)=12,3,4)))</definedName>
    <definedName name="trcpcfml3" hidden="1">IF(LEN([91]MyRepository!A1048387)=6,1,IF(LEN([91]MyRepository!A1048387)=10,2,IF(LEN([91]MyRepository!A1048387)=12,3,4)))</definedName>
    <definedName name="TRIAL_BALANCE_OUTPUT" localSheetId="2">#REF!</definedName>
    <definedName name="TRIAL_BALANCE_OUTPUT" localSheetId="0">#REF!</definedName>
    <definedName name="TRIAL_BALANCE_OUTPUT">#REF!</definedName>
    <definedName name="TS" localSheetId="0">#REF!</definedName>
    <definedName name="TS">#REF!</definedName>
    <definedName name="tsr" localSheetId="0">[194]TSR!#REF!</definedName>
    <definedName name="tsr">[194]TSR!#REF!</definedName>
    <definedName name="tsr_graph" localSheetId="0">[194]TSR!#REF!,[194]TSR!#REF!</definedName>
    <definedName name="tsr_graph">[194]TSR!#REF!,[194]TSR!#REF!</definedName>
    <definedName name="tsr_table" localSheetId="0">[194]TSR!#REF!</definedName>
    <definedName name="tsr_table">[194]TSR!#REF!</definedName>
    <definedName name="tsrgraph">[271]TSR!$G$30:$L$47,[271]TSR!$C$30:$C$47</definedName>
    <definedName name="tst" localSheetId="0" hidden="1">{"Income Statement",#N/A,FALSE,"CFMODEL";"Balance Sheet",#N/A,FALSE,"CFMODEL"}</definedName>
    <definedName name="tst" hidden="1">{"Income Statement",#N/A,FALSE,"CFMODEL";"Balance Sheet",#N/A,FALSE,"CFMODEL"}</definedName>
    <definedName name="tst_nbpproj" localSheetId="0" hidden="1">{"Income Statement",#N/A,FALSE,"CFMODEL";"Balance Sheet",#N/A,FALSE,"CFMODEL"}</definedName>
    <definedName name="tst_nbpproj" hidden="1">{"Income Statement",#N/A,FALSE,"CFMODEL";"Balance Sheet",#N/A,FALSE,"CFMODEL"}</definedName>
    <definedName name="tst2__nbpproj" localSheetId="0" hidden="1">{"SourcesUses",#N/A,TRUE,"CFMODEL";"TransOverview",#N/A,TRUE,"CFMODEL"}</definedName>
    <definedName name="tst2__nbpproj" hidden="1">{"SourcesUses",#N/A,TRUE,"CFMODEL";"TransOverview",#N/A,TRUE,"CFMODEL"}</definedName>
    <definedName name="tst3_nbpproj" localSheetId="0" hidden="1">{"SourcesUses",#N/A,TRUE,#N/A;"TransOverview",#N/A,TRUE,"CFMODEL"}</definedName>
    <definedName name="tst3_nbpproj" hidden="1">{"SourcesUses",#N/A,TRUE,#N/A;"TransOverview",#N/A,TRUE,"CFMODEL"}</definedName>
    <definedName name="tst4_nbpproj" localSheetId="0" hidden="1">{"SourcesUses",#N/A,TRUE,"FundsFlow";"TransOverview",#N/A,TRUE,"FundsFlow"}</definedName>
    <definedName name="tst4_nbpproj" hidden="1">{"SourcesUses",#N/A,TRUE,"FundsFlow";"TransOverview",#N/A,TRUE,"FundsFlow"}</definedName>
    <definedName name="tt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oo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urnrate" localSheetId="0" hidden="1">{"PAGE 1",#N/A,FALSE,"REVENUE STATS BY COMMODITY";"PAGE 2",#N/A,FALSE,"REVENUE STATS BY COMMODITY";"PAGE 3",#N/A,FALSE,"REVENUE STATS BY COMMODITY";"PAGE 4",#N/A,FALSE,"REVENUE STATS BY COMMODITY"}</definedName>
    <definedName name="turnrate" hidden="1">{"PAGE 1",#N/A,FALSE,"REVENUE STATS BY COMMODITY";"PAGE 2",#N/A,FALSE,"REVENUE STATS BY COMMODITY";"PAGE 3",#N/A,FALSE,"REVENUE STATS BY COMMODITY";"PAGE 4",#N/A,FALSE,"REVENUE STATS BY COMMODITY"}</definedName>
    <definedName name="TV01_Calculation" hidden="1">#REF!</definedName>
    <definedName name="TV01_Data" localSheetId="0" hidden="1">#REF!</definedName>
    <definedName name="TV01_Data" hidden="1">#REF!</definedName>
    <definedName name="TV01_PrintArea1" localSheetId="0" hidden="1">#REF!</definedName>
    <definedName name="TV01_PrintArea1" hidden="1">#REF!</definedName>
    <definedName name="TV01_PrintArea2" localSheetId="0" hidden="1">'[161]PV - Single Amount'!#REF!</definedName>
    <definedName name="TV01_PrintArea2" hidden="1">'[161]PV - Single Amount'!#REF!</definedName>
    <definedName name="TW" localSheetId="0" hidden="1">{#N/A,#N/A,TRUE,"DCF Summary (2)";#N/A,#N/A,TRUE,"DCF Summary";#N/A,"Middle Case Drivers",TRUE,"DCF"}</definedName>
    <definedName name="TW" hidden="1">{#N/A,#N/A,TRUE,"DCF Summary (2)";#N/A,#N/A,TRUE,"DCF Summary";#N/A,"Middle Case Drivers",TRUE,"DCF"}</definedName>
    <definedName name="TWO">'[237]u.s.'!#REF!</definedName>
    <definedName name="tyler" localSheetId="2">'[187]SELLING EXP'!$C$1:$D$22</definedName>
    <definedName name="tyler">'[187]SELLING EXP'!$C$1:$D$22</definedName>
    <definedName name="tyler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onasset" hidden="1">#REF!</definedName>
    <definedName name="Type" localSheetId="2">[120]Sheet3!$C$102</definedName>
    <definedName name="TYPE" localSheetId="8">'[141]Data Lists'!$D$3:$D$4</definedName>
    <definedName name="TYPE" localSheetId="6">'[141]Data Lists'!$D$3:$D$4</definedName>
    <definedName name="TYPE" localSheetId="7">'[141]Data Lists'!$D$3:$D$4</definedName>
    <definedName name="TYPE">'[142]Data Lists'!$D$3:$D$4</definedName>
    <definedName name="TypeofExpenses">'[289]Drop Down Menu'!$A$3:$A$7</definedName>
    <definedName name="Typist" hidden="1">"b1"</definedName>
    <definedName name="u" localSheetId="0" hidden="1">{#N/A,#N/A,TRUE,"Summary True-up";#N/A,#N/A,TRUE,"Production True-up";#N/A,#N/A,TRUE,"Adj Hour Wksht True-up";#N/A,#N/A,TRUE,"605&amp;606 Hrs True-up";#N/A,#N/A,TRUE,"Rept Interval True-up";#N/A,#N/A,TRUE,"Sum Prod True-up";#N/A,#N/A,TRUE,"Rec. Wksht True-up";#N/A,#N/A,TRUE,"Loc 13 Allocation True-up"}</definedName>
    <definedName name="u" hidden="1">{#N/A,#N/A,TRUE,"Summary True-up";#N/A,#N/A,TRUE,"Production True-up";#N/A,#N/A,TRUE,"Adj Hour Wksht True-up";#N/A,#N/A,TRUE,"605&amp;606 Hrs True-up";#N/A,#N/A,TRUE,"Rept Interval True-up";#N/A,#N/A,TRUE,"Sum Prod True-up";#N/A,#N/A,TRUE,"Rec. Wksht True-up";#N/A,#N/A,TRUE,"Loc 13 Allocation True-up"}</definedName>
    <definedName name="u_1" localSheetId="0" hidden="1">{#N/A,#N/A,TRUE,"Summary True-up";#N/A,#N/A,TRUE,"Production True-up";#N/A,#N/A,TRUE,"Adj Hour Wksht True-up";#N/A,#N/A,TRUE,"605&amp;606 Hrs True-up";#N/A,#N/A,TRUE,"Rept Interval True-up";#N/A,#N/A,TRUE,"Sum Prod True-up";#N/A,#N/A,TRUE,"Rec. Wksht True-up";#N/A,#N/A,TRUE,"Loc 13 Allocation True-up"}</definedName>
    <definedName name="u_1" hidden="1">{#N/A,#N/A,TRUE,"Summary True-up";#N/A,#N/A,TRUE,"Production True-up";#N/A,#N/A,TRUE,"Adj Hour Wksht True-up";#N/A,#N/A,TRUE,"605&amp;606 Hrs True-up";#N/A,#N/A,TRUE,"Rept Interval True-up";#N/A,#N/A,TRUE,"Sum Prod True-up";#N/A,#N/A,TRUE,"Rec. Wksht True-up";#N/A,#N/A,TRUE,"Loc 13 Allocation True-up"}</definedName>
    <definedName name="u_2" localSheetId="0" hidden="1">{#N/A,#N/A,TRUE,"Summary True-up";#N/A,#N/A,TRUE,"Production True-up";#N/A,#N/A,TRUE,"Adj Hour Wksht True-up";#N/A,#N/A,TRUE,"605&amp;606 Hrs True-up";#N/A,#N/A,TRUE,"Rept Interval True-up";#N/A,#N/A,TRUE,"Sum Prod True-up";#N/A,#N/A,TRUE,"Rec. Wksht True-up";#N/A,#N/A,TRUE,"Loc 13 Allocation True-up"}</definedName>
    <definedName name="u_2" hidden="1">{#N/A,#N/A,TRUE,"Summary True-up";#N/A,#N/A,TRUE,"Production True-up";#N/A,#N/A,TRUE,"Adj Hour Wksht True-up";#N/A,#N/A,TRUE,"605&amp;606 Hrs True-up";#N/A,#N/A,TRUE,"Rept Interval True-up";#N/A,#N/A,TRUE,"Sum Prod True-up";#N/A,#N/A,TRUE,"Rec. Wksht True-up";#N/A,#N/A,TRUE,"Loc 13 Allocation True-up"}</definedName>
    <definedName name="u_3" localSheetId="0" hidden="1">{#N/A,#N/A,TRUE,"Summary True-up";#N/A,#N/A,TRUE,"Production True-up";#N/A,#N/A,TRUE,"Adj Hour Wksht True-up";#N/A,#N/A,TRUE,"605&amp;606 Hrs True-up";#N/A,#N/A,TRUE,"Rept Interval True-up";#N/A,#N/A,TRUE,"Sum Prod True-up";#N/A,#N/A,TRUE,"Rec. Wksht True-up";#N/A,#N/A,TRUE,"Loc 13 Allocation True-up"}</definedName>
    <definedName name="u_3" hidden="1">{#N/A,#N/A,TRUE,"Summary True-up";#N/A,#N/A,TRUE,"Production True-up";#N/A,#N/A,TRUE,"Adj Hour Wksht True-up";#N/A,#N/A,TRUE,"605&amp;606 Hrs True-up";#N/A,#N/A,TRUE,"Rept Interval True-up";#N/A,#N/A,TRUE,"Sum Prod True-up";#N/A,#N/A,TRUE,"Rec. Wksht True-up";#N/A,#N/A,TRUE,"Loc 13 Allocation True-up"}</definedName>
    <definedName name="u_4" localSheetId="0" hidden="1">{#N/A,#N/A,TRUE,"Summary True-up";#N/A,#N/A,TRUE,"Production True-up";#N/A,#N/A,TRUE,"Adj Hour Wksht True-up";#N/A,#N/A,TRUE,"605&amp;606 Hrs True-up";#N/A,#N/A,TRUE,"Rept Interval True-up";#N/A,#N/A,TRUE,"Sum Prod True-up";#N/A,#N/A,TRUE,"Rec. Wksht True-up";#N/A,#N/A,TRUE,"Loc 13 Allocation True-up"}</definedName>
    <definedName name="u_4" hidden="1">{#N/A,#N/A,TRUE,"Summary True-up";#N/A,#N/A,TRUE,"Production True-up";#N/A,#N/A,TRUE,"Adj Hour Wksht True-up";#N/A,#N/A,TRUE,"605&amp;606 Hrs True-up";#N/A,#N/A,TRUE,"Rept Interval True-up";#N/A,#N/A,TRUE,"Sum Prod True-up";#N/A,#N/A,TRUE,"Rec. Wksht True-up";#N/A,#N/A,TRUE,"Loc 13 Allocation True-up"}</definedName>
    <definedName name="u_5" localSheetId="0" hidden="1">{#N/A,#N/A,TRUE,"Summary True-up";#N/A,#N/A,TRUE,"Production True-up";#N/A,#N/A,TRUE,"Adj Hour Wksht True-up";#N/A,#N/A,TRUE,"605&amp;606 Hrs True-up";#N/A,#N/A,TRUE,"Rept Interval True-up";#N/A,#N/A,TRUE,"Sum Prod True-up";#N/A,#N/A,TRUE,"Rec. Wksht True-up";#N/A,#N/A,TRUE,"Loc 13 Allocation True-up"}</definedName>
    <definedName name="u_5" hidden="1">{#N/A,#N/A,TRUE,"Summary True-up";#N/A,#N/A,TRUE,"Production True-up";#N/A,#N/A,TRUE,"Adj Hour Wksht True-up";#N/A,#N/A,TRUE,"605&amp;606 Hrs True-up";#N/A,#N/A,TRUE,"Rept Interval True-up";#N/A,#N/A,TRUE,"Sum Prod True-up";#N/A,#N/A,TRUE,"Rec. Wksht True-up";#N/A,#N/A,TRUE,"Loc 13 Allocation True-up"}</definedName>
    <definedName name="uh" localSheetId="0" hidden="1">{#N/A,#N/A,FALSE,"1- Cover";#N/A,#N/A,FALSE,"2 - TSF Headcount Summary";#N/A,#N/A,FALSE,"3 - New Total Population"}</definedName>
    <definedName name="uh" hidden="1">{#N/A,#N/A,FALSE,"1- Cover";#N/A,#N/A,FALSE,"2 - TSF Headcount Summary";#N/A,#N/A,FALSE,"3 - New Total Population"}</definedName>
    <definedName name="UIOU" localSheetId="0" hidden="1">'[290]Sch II'!#REF!,'[290]Sch II'!#REF!</definedName>
    <definedName name="UIOU" hidden="1">'[290]Sch II'!#REF!,'[290]Sch II'!#REF!</definedName>
    <definedName name="uiuiuiuiu"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iuiuiuiu"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JIO" hidden="1">'[290]Sch I-2'!#REF!,'[290]Sch I-2'!$K$33</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edStatesComto95" localSheetId="0">#REF!</definedName>
    <definedName name="UnitedStatesComto95">#REF!</definedName>
    <definedName name="Unknown" localSheetId="0" hidden="1">#REF!</definedName>
    <definedName name="Unknown" hidden="1">#REF!</definedName>
    <definedName name="UNROUND" localSheetId="0">#REF!</definedName>
    <definedName name="UNROUND">#REF!</definedName>
    <definedName name="UPSTB" localSheetId="0">#REF!</definedName>
    <definedName name="UPSTB">#REF!</definedName>
    <definedName name="usd_dkk">'[291]Historical and brokers 1-C'!$C$4</definedName>
    <definedName name="USE" localSheetId="0">#REF!</definedName>
    <definedName name="USE">#REF!</definedName>
    <definedName name="USFODates" localSheetId="0">#REF!</definedName>
    <definedName name="USFODates">#REF!</definedName>
    <definedName name="Utilidades">[47]Assumptions!$D$7</definedName>
    <definedName name="utility" localSheetId="0">#REF!</definedName>
    <definedName name="utility">#REF!</definedName>
    <definedName name="uui" localSheetId="0" hidden="1">{#N/A,#N/A,FALSE,"Aging Summary";#N/A,#N/A,FALSE,"Ratio Analysis";#N/A,#N/A,FALSE,"Test 120 Day Accts";#N/A,#N/A,FALSE,"Tickmarks"}</definedName>
    <definedName name="uui" hidden="1">{#N/A,#N/A,FALSE,"Aging Summary";#N/A,#N/A,FALSE,"Ratio Analysis";#N/A,#N/A,FALSE,"Test 120 Day Accts";#N/A,#N/A,FALSE,"Tickmarks"}</definedName>
    <definedName name="uuuu" localSheetId="0" hidden="1">{#N/A,#N/A,FALSE,"balance";#N/A,#N/A,FALSE,"resultados";#N/A,#N/A,FALSE,"patrimonio";#N/A,#N/A,FALSE,"bienes uso";#N/A,#N/A,FALSE,"art.64"}</definedName>
    <definedName name="uuuu" hidden="1">{#N/A,#N/A,FALSE,"balance";#N/A,#N/A,FALSE,"resultados";#N/A,#N/A,FALSE,"patrimonio";#N/A,#N/A,FALSE,"bienes uso";#N/A,#N/A,FALSE,"art.64"}</definedName>
    <definedName name="uwu" localSheetId="0" hidden="1">{#N/A,#N/A,FALSE,"QTR Total";#N/A,#N/A,FALSE,"QTR ASNS";#N/A,#N/A,FALSE,"QTR PNCNS";#N/A,#N/A,FALSE,"QTR DSNS";#N/A,#N/A,FALSE,"QTR TNS"}</definedName>
    <definedName name="uwu" hidden="1">{#N/A,#N/A,FALSE,"QTR Total";#N/A,#N/A,FALSE,"QTR ASNS";#N/A,#N/A,FALSE,"QTR PNCNS";#N/A,#N/A,FALSE,"QTR DSNS";#N/A,#N/A,FALSE,"QTR TNS"}</definedName>
    <definedName name="uyfkf"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0"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al_stats">#REF!</definedName>
    <definedName name="Value.2" localSheetId="0" hidden="1">{#N/A,#N/A,FALSE,"Cashflow Analysis";#N/A,#N/A,FALSE,"Sensitivity Analysis";#N/A,#N/A,FALSE,"PV";#N/A,#N/A,FALSE,"Pro Forma"}</definedName>
    <definedName name="Value.2" hidden="1">{#N/A,#N/A,FALSE,"Cashflow Analysis";#N/A,#N/A,FALSE,"Sensitivity Analysis";#N/A,#N/A,FALSE,"PV";#N/A,#N/A,FALSE,"Pro Forma"}</definedName>
    <definedName name="value1" localSheetId="0" hidden="1">{#N/A,#N/A,FALSE,"Cashflow Analysis";#N/A,#N/A,FALSE,"Sensitivity Analysis";#N/A,#N/A,FALSE,"PV";#N/A,#N/A,FALSE,"Pro Forma"}</definedName>
    <definedName name="value1" hidden="1">{#N/A,#N/A,FALSE,"Cashflow Analysis";#N/A,#N/A,FALSE,"Sensitivity Analysis";#N/A,#N/A,FALSE,"PV";#N/A,#N/A,FALSE,"Pro Forma"}</definedName>
    <definedName name="value1.2" localSheetId="0" hidden="1">{#N/A,#N/A,FALSE,"Cashflow Analysis";#N/A,#N/A,FALSE,"Sensitivity Analysis";#N/A,#N/A,FALSE,"PV";#N/A,#N/A,FALSE,"Pro Forma"}</definedName>
    <definedName name="value1.2" hidden="1">{#N/A,#N/A,FALSE,"Cashflow Analysis";#N/A,#N/A,FALSE,"Sensitivity Analysis";#N/A,#N/A,FALSE,"PV";#N/A,#N/A,FALSE,"Pro Forma"}</definedName>
    <definedName name="Valuta_Txt">[219]Average!$D$107:$D$115</definedName>
    <definedName name="Valuta_Valg_Nr">[219]Average!$C$106</definedName>
    <definedName name="Valuta_Valg_Txt">[120]Sheet3!$D$107</definedName>
    <definedName name="VARIANCES" localSheetId="0">#REF!</definedName>
    <definedName name="VARIANCES">#REF!</definedName>
    <definedName name="vbvn" hidden="1">"c116"</definedName>
    <definedName name="vcopy" localSheetId="2">[111]!vcopy</definedName>
    <definedName name="vcopy" localSheetId="9">[111]!vcopy</definedName>
    <definedName name="vcopy">[111]!vcopy</definedName>
    <definedName name="vcvc"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endorNumber" localSheetId="4">#REF!</definedName>
    <definedName name="VendorNumber" localSheetId="3">#REF!</definedName>
    <definedName name="VendorNumber" localSheetId="9">#REF!</definedName>
    <definedName name="VendorNumber" localSheetId="0">#REF!</definedName>
    <definedName name="VendorNumber" localSheetId="8">#REF!</definedName>
    <definedName name="VendorNumber" localSheetId="6">#REF!</definedName>
    <definedName name="VendorNumber" localSheetId="7">#REF!</definedName>
    <definedName name="VendorNumber">#REF!</definedName>
    <definedName name="vendors" hidden="1">#N/A</definedName>
    <definedName name="vendors2" hidden="1">#N/A</definedName>
    <definedName name="Venue_name" localSheetId="0">#REF!</definedName>
    <definedName name="Venue_name">#REF!</definedName>
    <definedName name="VerbalWritten">[149]DropDownLists!$A$4:$A$5</definedName>
    <definedName name="Version" hidden="1">"a1"</definedName>
    <definedName name="Version_1">#REF!</definedName>
    <definedName name="Version_2" localSheetId="0">#REF!</definedName>
    <definedName name="Version_2">#REF!</definedName>
    <definedName name="Version_2.0_to_3.0" hidden="1">[91]General!$AW$1,[91]General!$AX$1,[91]General!$AZ$6,[91]General!$AY$15,[91]General!$AY$24,[91]General!$AZ$31:$AZ$32,[91]General!$AZ$36,[91]General!$AY$39</definedName>
    <definedName name="VerticalBarColumnList" localSheetId="0">","&amp;SUBSTITUTE('P&amp;L'!SettingsVerticalBarColumnList," ","")&amp;","</definedName>
    <definedName name="VerticalBarColumnList">","&amp;SUBSTITUTE(SettingsVerticalBarColumnList," ","")&amp;","</definedName>
    <definedName name="Vet_ASP" localSheetId="0">#REF!</definedName>
    <definedName name="Vet_ASP">#REF!</definedName>
    <definedName name="Vet_Zero" localSheetId="0">#REF!</definedName>
    <definedName name="Vet_Zero">#REF!</definedName>
    <definedName name="vfsdùm"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fsdùm"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istaBS" localSheetId="2">'[107]Bal Sheet &amp; Cash Flow'!#REF!</definedName>
    <definedName name="VistaBS">'[107]Bal Sheet &amp; Cash Flow'!#REF!</definedName>
    <definedName name="vital1" localSheetId="0">#REF!</definedName>
    <definedName name="vital1">#REF!</definedName>
    <definedName name="vital2" localSheetId="0">#REF!</definedName>
    <definedName name="vital2">#REF!</definedName>
    <definedName name="vital4" localSheetId="0">#REF!</definedName>
    <definedName name="vital4">#REF!</definedName>
    <definedName name="vital5" localSheetId="0">#REF!</definedName>
    <definedName name="vital5">#REF!</definedName>
    <definedName name="vital6" localSheetId="0">#REF!</definedName>
    <definedName name="vital6">#REF!</definedName>
    <definedName name="vital8" localSheetId="0">#REF!</definedName>
    <definedName name="vital8">#REF!</definedName>
    <definedName name="vital9" localSheetId="0">#REF!</definedName>
    <definedName name="vital9">#REF!</definedName>
    <definedName name="VPApproval">[264]Reference!$L$7:$L$8</definedName>
    <definedName name="vPFCST" localSheetId="0">#REF!</definedName>
    <definedName name="vPFCST">#REF!</definedName>
    <definedName name="vPGP" localSheetId="0">#REF!</definedName>
    <definedName name="vPGP">#REF!</definedName>
    <definedName name="vPYEAR" localSheetId="0">#REF!</definedName>
    <definedName name="vPYEAR">#REF!</definedName>
    <definedName name="VR" localSheetId="2">[195]OES1!$A$1:$J$80</definedName>
    <definedName name="VR" localSheetId="8">[150]OES1!$A$1:$J$80</definedName>
    <definedName name="VR" localSheetId="6">[150]OES1!$A$1:$J$80</definedName>
    <definedName name="VR" localSheetId="7">[150]OES1!$A$1:$J$80</definedName>
    <definedName name="VR">[151]OES1!$A$1:$J$80</definedName>
    <definedName name="vvcrrr"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hidden="1">#REF!</definedName>
    <definedName name="vvvv" localSheetId="0" hidden="1">{"Assumptions",#N/A,TRUE,"IRR";"Balance Sheet",#N/A,TRUE,"IRR";"Profit and Loss",#N/A,TRUE,"IRR";"Cahsflow",#N/A,TRUE,"IRR";"Day 1",#N/A,TRUE,"IRR";"Day 1 Chart",#N/A,TRUE,"Day 1"}</definedName>
    <definedName name="vvvv" hidden="1">{"Assumptions",#N/A,TRUE,"IRR";"Balance Sheet",#N/A,TRUE,"IRR";"Profit and Loss",#N/A,TRUE,"IRR";"Cahsflow",#N/A,TRUE,"IRR";"Day 1",#N/A,TRUE,"IRR";"Day 1 Chart",#N/A,TRUE,"Day 1"}</definedName>
    <definedName name="VVVV.2" localSheetId="0" hidden="1">{#N/A,#N/A,FALSE,"Cashflow Analysis";#N/A,#N/A,FALSE,"Sensitivity Analysis";#N/A,#N/A,FALSE,"PV";#N/A,#N/A,FALSE,"Pro Forma"}</definedName>
    <definedName name="VVVV.2" hidden="1">{#N/A,#N/A,FALSE,"Cashflow Analysis";#N/A,#N/A,FALSE,"Sensitivity Analysis";#N/A,#N/A,FALSE,"PV";#N/A,#N/A,FALSE,"Pro Forma"}</definedName>
    <definedName name="w" localSheetId="0" hidden="1">{#N/A,#N/A,FALSE,"Assessment";#N/A,#N/A,FALSE,"Staffing";#N/A,#N/A,FALSE,"Hires";#N/A,#N/A,FALSE,"Assumptions"}</definedName>
    <definedName name="w" hidden="1">{#N/A,#N/A,FALSE,"Assessment";#N/A,#N/A,FALSE,"Staffing";#N/A,#N/A,FALSE,"Hires";#N/A,#N/A,FALSE,"Assumptions"}</definedName>
    <definedName name="WAC" localSheetId="0" hidden="1">{#N/A,#N/A,TRUE,"Cover";#N/A,#N/A,TRUE,"WNRX Topline";#N/A,#N/A,TRUE,"WTRX Topline";#N/A,#N/A,TRUE,"CEDAX NRx";#N/A,#N/A,TRUE,"Key NRX";#N/A,#N/A,TRUE,"Key TRX"}</definedName>
    <definedName name="WAC" hidden="1">{#N/A,#N/A,TRUE,"Cover";#N/A,#N/A,TRUE,"WNRX Topline";#N/A,#N/A,TRUE,"WTRX Topline";#N/A,#N/A,TRUE,"CEDAX NRx";#N/A,#N/A,TRUE,"Key NRX";#N/A,#N/A,TRUE,"Key TRX"}</definedName>
    <definedName name="WadeJonesBud">#REF!</definedName>
    <definedName name="WadeJonesLEvsBud" localSheetId="0">#REF!</definedName>
    <definedName name="WadeJonesLEvsBud">#REF!</definedName>
    <definedName name="wafe" localSheetId="0" hidden="1">{"summary1",#N/A,TRUE,"Comps";"summary2",#N/A,TRUE,"Comps";"summary3",#N/A,TRUE,"Comps"}</definedName>
    <definedName name="wafe" hidden="1">{"summary1",#N/A,TRUE,"Comps";"summary2",#N/A,TRUE,"Comps";"summary3",#N/A,TRUE,"Comps"}</definedName>
    <definedName name="WC3_A">#REF!</definedName>
    <definedName name="WC3_B" localSheetId="0">#REF!</definedName>
    <definedName name="WC3_B">#REF!</definedName>
    <definedName name="WC3_C" localSheetId="0">#REF!</definedName>
    <definedName name="WC3_C">#REF!</definedName>
    <definedName name="WC3_D" localSheetId="0">#REF!</definedName>
    <definedName name="WC3_D">#REF!</definedName>
    <definedName name="WC3_E" localSheetId="0">#REF!</definedName>
    <definedName name="WC3_E">#REF!</definedName>
    <definedName name="WC4_1" localSheetId="0">#REF!</definedName>
    <definedName name="WC4_1">#REF!</definedName>
    <definedName name="WC4_2" localSheetId="0">#REF!</definedName>
    <definedName name="WC4_2">#REF!</definedName>
    <definedName name="WC4_3" localSheetId="0">#REF!</definedName>
    <definedName name="WC4_3">#REF!</definedName>
    <definedName name="WC4_4" localSheetId="0">#REF!</definedName>
    <definedName name="WC4_4">#REF!</definedName>
    <definedName name="WC4_5" localSheetId="0">#REF!</definedName>
    <definedName name="WC4_5">#REF!</definedName>
    <definedName name="WC4_6" localSheetId="0">#REF!</definedName>
    <definedName name="WC4_6">#REF!</definedName>
    <definedName name="WC4_7" localSheetId="0">#REF!</definedName>
    <definedName name="WC4_7">#REF!</definedName>
    <definedName name="wda" localSheetId="0" hidden="1">{#N/A,#N/A,FALSE,"Assessment";#N/A,#N/A,FALSE,"Staffing";#N/A,#N/A,FALSE,"Hires";#N/A,#N/A,FALSE,"Assumptions"}</definedName>
    <definedName name="wda" hidden="1">{#N/A,#N/A,FALSE,"Assessment";#N/A,#N/A,FALSE,"Staffing";#N/A,#N/A,FALSE,"Hires";#N/A,#N/A,FALSE,"Assumptions"}</definedName>
    <definedName name="wdd" localSheetId="0" hidden="1">{#N/A,#N/A,TRUE,"DCF Summary (2)";#N/A,#N/A,TRUE,"DCF Summary";#N/A,"Middle Case Drivers",TRUE,"DCF"}</definedName>
    <definedName name="wdd" hidden="1">{#N/A,#N/A,TRUE,"DCF Summary (2)";#N/A,#N/A,TRUE,"DCF Summary";#N/A,"Middle Case Drivers",TRUE,"DCF"}</definedName>
    <definedName name="wdeaw" localSheetId="0" hidden="1">{#N/A,#N/A,FALSE,"Assessment";#N/A,#N/A,FALSE,"Staffing";#N/A,#N/A,FALSE,"Hires";#N/A,#N/A,FALSE,"Assumptions"}</definedName>
    <definedName name="wdeaw" hidden="1">{#N/A,#N/A,FALSE,"Assessment";#N/A,#N/A,FALSE,"Staffing";#N/A,#N/A,FALSE,"Hires";#N/A,#N/A,FALSE,"Assumptions"}</definedName>
    <definedName name="we">[130]Other!#REF!</definedName>
    <definedName name="WEA"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ther1">[283]Config!$L$2:$L$8</definedName>
    <definedName name="wee" localSheetId="0" hidden="1">{#N/A,#N/A,FALSE,"Assessment";#N/A,#N/A,FALSE,"Staffing";#N/A,#N/A,FALSE,"Hires";#N/A,#N/A,FALSE,"Assumptions"}</definedName>
    <definedName name="wee" hidden="1">{#N/A,#N/A,FALSE,"Assessment";#N/A,#N/A,FALSE,"Staffing";#N/A,#N/A,FALSE,"Hires";#N/A,#N/A,FALSE,"Assumptions"}</definedName>
    <definedName name="Week">#REF!</definedName>
    <definedName name="Weeks" localSheetId="0">#REF!</definedName>
    <definedName name="Weeks">#REF!</definedName>
    <definedName name="wefaf"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ight" localSheetId="4">#REF!</definedName>
    <definedName name="Weight" localSheetId="3">#REF!</definedName>
    <definedName name="Weight" localSheetId="9">#REF!</definedName>
    <definedName name="Weight" localSheetId="0">#REF!</definedName>
    <definedName name="Weight" localSheetId="8">#REF!</definedName>
    <definedName name="Weight" localSheetId="6">#REF!</definedName>
    <definedName name="Weight" localSheetId="7">#REF!</definedName>
    <definedName name="Weight">#REF!</definedName>
    <definedName name="WEQQE" localSheetId="0" hidden="1">{"summary1",#N/A,TRUE,"Comps";"summary2",#N/A,TRUE,"Comps";"summary3",#N/A,TRUE,"Comps"}</definedName>
    <definedName name="WEQQE" hidden="1">{"summary1",#N/A,TRUE,"Comps";"summary2",#N/A,TRUE,"Comps";"summary3",#N/A,TRUE,"Comps"}</definedName>
    <definedName name="WFT" localSheetId="0" hidden="1">{"Area1",#N/A,FALSE,"OREWACC";"Area2",#N/A,FALSE,"OREWACC"}</definedName>
    <definedName name="WFT" hidden="1">{"Area1",#N/A,FALSE,"OREWACC";"Area2",#N/A,FALSE,"OREWACC"}</definedName>
    <definedName name="what"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2" localSheetId="0" hidden="1">{#N/A,#N/A,FALSE,"Sheet1"}</definedName>
    <definedName name="what2" hidden="1">{#N/A,#N/A,FALSE,"Sheet1"}</definedName>
    <definedName name="whatever"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ich_Rates">[219]Average!$A$116</definedName>
    <definedName name="wh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indowDays">[192]calcs!$D$29</definedName>
    <definedName name="WindowOffset">[192]calcs!$D$26</definedName>
    <definedName name="Wip.instal" localSheetId="2" hidden="1">OFFSET([160]!Data.Top.Left,1,0)</definedName>
    <definedName name="Wip.instal" localSheetId="9" hidden="1">OFFSET([160]!Data.Top.Left,1,0)</definedName>
    <definedName name="Wip.instal" hidden="1">OFFSET([160]!Data.Top.Left,1,0)</definedName>
    <definedName name="withouttax" localSheetId="0">#REF!</definedName>
    <definedName name="withouttax">#REF!</definedName>
    <definedName name="WJCO" localSheetId="0">#REF!</definedName>
    <definedName name="WJCO">#REF!</definedName>
    <definedName name="wkrp" localSheetId="0" hidden="1">{"Area1",#N/A,FALSE,"OREWACC";"Area2",#N/A,FALSE,"OREWACC"}</definedName>
    <definedName name="wkrp" hidden="1">{"Area1",#N/A,FALSE,"OREWACC";"Area2",#N/A,FALSE,"OREWACC"}</definedName>
    <definedName name="wntr.dcf" localSheetId="0" hidden="1">{"DCF1",#N/A,FALSE,"SIERRA DCF";"MATRIX1",#N/A,FALSE,"SIERRA DCF"}</definedName>
    <definedName name="wntr.dcf" hidden="1">{"DCF1",#N/A,FALSE,"SIERRA DCF";"MATRIX1",#N/A,FALSE,"SIERRA DCF"}</definedName>
    <definedName name="WorkArea">#REF!</definedName>
    <definedName name="Worksheet_0" localSheetId="0">#REF!</definedName>
    <definedName name="Worksheet_0">#REF!</definedName>
    <definedName name="Worksheet_2" localSheetId="0">#REF!</definedName>
    <definedName name="Worksheet_2">#REF!</definedName>
    <definedName name="Worksheet_3">[292]DCF!$B$28:$M$57</definedName>
    <definedName name="Worksheet_4">[292]DCF!$Q$99:$AG$113</definedName>
    <definedName name="Worksheet_5" localSheetId="0">#REF!</definedName>
    <definedName name="Worksheet_5">#REF!</definedName>
    <definedName name="worksheet_title">'[293]PLANNED EXPENSES'!$K$2</definedName>
    <definedName name="WPList" localSheetId="0" hidden="1">OFFSET(WPListBegin,0,0,COUNTA([91]General!$AB$1:$AB$65536)-1,1)</definedName>
    <definedName name="WPList" hidden="1">OFFSET(WPListBegin,0,0,COUNTA([91]General!$AB$1:$AB$65536)-1,1)</definedName>
    <definedName name="WPListBegin" hidden="1">[91]General!$AB$2</definedName>
    <definedName name="WQ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b" localSheetId="0" hidden="1">{#N/A,#N/A,TRUE,"P&amp;L comparatives - summary_per";#N/A,#N/A,TRUE,"P&amp;L comparatives - detail_per";#N/A,#N/A,TRUE,"P&amp;L comparatives - summary_ytd";#N/A,#N/A,TRUE,"P&amp;L comparatives - detail_ytd"}</definedName>
    <definedName name="wrb" hidden="1">{#N/A,#N/A,TRUE,"P&amp;L comparatives - summary_per";#N/A,#N/A,TRUE,"P&amp;L comparatives - detail_per";#N/A,#N/A,TRUE,"P&amp;L comparatives - summary_ytd";#N/A,#N/A,TRUE,"P&amp;L comparatives - detail_ytd"}</definedName>
    <definedName name="wrd.2._.pagers.3" localSheetId="0" hidden="1">{"Cover",#N/A,FALSE,"Cover";"Summary",#N/A,FALSE,"Summarpage"}</definedName>
    <definedName name="wrd.2._.pagers.3" hidden="1">{"Cover",#N/A,FALSE,"Cover";"Summary",#N/A,FALSE,"Summarpage"}</definedName>
    <definedName name="wre"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1." localSheetId="0"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2." localSheetId="0"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0" hidden="1">{"Cover",#N/A,FALSE,"Cover";"Summary",#N/A,FALSE,"Summarpage"}</definedName>
    <definedName name="wrn.2._.pagers." hidden="1">{"Cover",#N/A,FALSE,"Cover";"Summary",#N/A,FALSE,"Summarpage"}</definedName>
    <definedName name="wrn.2._.pagers.2" localSheetId="0" hidden="1">{"Cover",#N/A,FALSE,"Cover";"Summary",#N/A,FALSE,"Summarpage"}</definedName>
    <definedName name="wrn.2._.pagers.2" hidden="1">{"Cover",#N/A,FALSE,"Cover";"Summary",#N/A,FALSE,"Summarpage"}</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1._.budget."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2._.Summary." localSheetId="0"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02._.Summary."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15._.Summary." localSheetId="0"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015._.Summary."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8CAMDENPASSAGE." localSheetId="0" hidden="1">{#N/A,#N/A,TRUE,"704C";#N/A,#N/A,TRUE,"WTB";#N/A,#N/A,TRUE,"TAJE";#N/A,#N/A,TRUE,"752";#N/A,#N/A,TRUE,"704B";#N/A,#N/A,TRUE,"P&amp;LALLOC";#N/A,#N/A,TRUE,"7522"}</definedName>
    <definedName name="wrn.228CAMDENPASSAGE." hidden="1">{#N/A,#N/A,TRUE,"704C";#N/A,#N/A,TRUE,"WTB";#N/A,#N/A,TRUE,"TAJE";#N/A,#N/A,TRUE,"752";#N/A,#N/A,TRUE,"704B";#N/A,#N/A,TRUE,"P&amp;LALLOC";#N/A,#N/A,TRUE,"7522"}</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0"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Scenarios." localSheetId="0" hidden="1">{"full model","100% Stock",FALSE,"PROFORMA";"full model","50/50",FALSE,"PROFORMA";"full model","100% Cash",FALSE,"PROFORMA"}</definedName>
    <definedName name="wrn.3._.Scenarios." hidden="1">{"full model","100% Stock",FALSE,"PROFORMA";"full model","50/50",FALSE,"PROFORMA";"full model","100% Cash",FALSE,"PROFORMA"}</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0" hidden="1">{#N/A,"Base",FALSE,"Dividend";#N/A,"Conservative",FALSE,"Dividend";#N/A,"Downside",FALSE,"Dividend"}</definedName>
    <definedName name="wrn.3cases." hidden="1">{#N/A,"Base",FALSE,"Dividend";#N/A,"Conservative",FALSE,"Dividend";#N/A,"Downside",FALSE,"Dividend"}</definedName>
    <definedName name="wrn.4." localSheetId="0"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Q._.Report." localSheetId="0" hidden="1">{"Summary OCF",#N/A,FALSE,"Summary OCF";"Rev &amp; OCF",#N/A,FALSE,"Revenue and OCF";"Exp",#N/A,FALSE,"Expenses";"Subs",#N/A,FALSE,"Subscribers"}</definedName>
    <definedName name="wrn.4Q._.Report." hidden="1">{"Summary OCF",#N/A,FALSE,"Summary OCF";"Rev &amp; OCF",#N/A,FALSE,"Revenue and OCF";"Exp",#N/A,FALSE,"Expenses";"Subs",#N/A,FALSE,"Subscribers"}</definedName>
    <definedName name="wrn.5." localSheetId="0"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_.DCF._.Red._.Cloud." localSheetId="0" hidden="1">{#N/A,#N/A,FALSE,"Pricing";#N/A,#N/A,FALSE,"DCF";#N/A,#N/A,FALSE,"Term Mult"}</definedName>
    <definedName name="wrn.5._.Year._.DCF._.Red._.Cloud." hidden="1">{#N/A,#N/A,FALSE,"Pricing";#N/A,#N/A,FALSE,"DCF";#N/A,#N/A,FALSE,"Term Mult"}</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0"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0"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0"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0"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8A."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BUDGET." localSheetId="0"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A_VALUATION." localSheetId="0"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bc" localSheetId="0" hidden="1">{#N/A,#N/A,TRUE,"P&amp;L comparatives - summary_qtr";#N/A,#N/A,TRUE,"P&amp;L comparatives - detail_qtr"}</definedName>
    <definedName name="wrn.abc" hidden="1">{#N/A,#N/A,TRUE,"P&amp;L comparatives - summary_qtr";#N/A,#N/A,TRUE,"P&amp;L comparatives - detail_qtr"}</definedName>
    <definedName name="wrn.abc2" localSheetId="0" hidden="1">{#N/A,#N/A,TRUE,"P&amp;L comparatives - summary_qtr";#N/A,#N/A,TRUE,"P&amp;L comparatives - detail_qtr"}</definedName>
    <definedName name="wrn.abc2" hidden="1">{#N/A,#N/A,TRUE,"P&amp;L comparatives - summary_qtr";#N/A,#N/A,TRUE,"P&amp;L comparatives - detail_qtr"}</definedName>
    <definedName name="wrn.Accr_Dil." localSheetId="0" hidden="1">{#N/A,#N/A,FALSE,"Debt Accr";#N/A,#N/A,FALSE,"Stock Accr";#N/A,#N/A,FALSE,"Debt Stock Accr"}</definedName>
    <definedName name="wrn.Accr_Dil." hidden="1">{#N/A,#N/A,FALSE,"Debt Accr";#N/A,#N/A,FALSE,"Stock Accr";#N/A,#N/A,FALSE,"Debt Stock Accr"}</definedName>
    <definedName name="wrn.Accretion." localSheetId="0" hidden="1">{"Accretion",#N/A,FALSE,"Assum"}</definedName>
    <definedName name="wrn.Accretion." hidden="1">{"Accretion",#N/A,FALSE,"Assum"}</definedName>
    <definedName name="wrn.Acquisition_matrix." localSheetId="0" hidden="1">{"Acq_matrix",#N/A,FALSE,"Acquisition Matrix"}</definedName>
    <definedName name="wrn.Acquisition_matrix." hidden="1">{"Acq_matrix",#N/A,FALSE,"Acquisition Matrix"}</definedName>
    <definedName name="wrn.Adjustments." localSheetId="0" hidden="1">{"Page1",#N/A,FALSE,"Matrix (1)";"Page2",#N/A,FALSE,"Pay-Out";"Page3",#N/A,FALSE,"Prems_Reserves";"Page4",#N/A,FALSE,"Adj. EPS";"Page5",#N/A,FALSE,"Acc_Dil"}</definedName>
    <definedName name="wrn.Adjustments." hidden="1">{"Page1",#N/A,FALSE,"Matrix (1)";"Page2",#N/A,FALSE,"Pay-Out";"Page3",#N/A,FALSE,"Prems_Reserves";"Page4",#N/A,FALSE,"Adj. EPS";"Page5",#N/A,FALSE,"Acc_Dil"}</definedName>
    <definedName name="wrn.Adjustments2" localSheetId="0" hidden="1">{"Page1",#N/A,FALSE,"Matrix (1)";"Page2",#N/A,FALSE,"Pay-Out";"Page3",#N/A,FALSE,"Prems_Reserves";"Page4",#N/A,FALSE,"Adj. EPS";"Page5",#N/A,FALSE,"Acc_Dil"}</definedName>
    <definedName name="wrn.Adjustments2" hidden="1">{"Page1",#N/A,FALSE,"Matrix (1)";"Page2",#N/A,FALSE,"Pay-Out";"Page3",#N/A,FALSE,"Prems_Reserves";"Page4",#N/A,FALSE,"Adj. EPS";"Page5",#N/A,FALSE,"Acc_Dil"}</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0"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0" hidden="1">{"All",#N/A,FALSE,"TofC"}</definedName>
    <definedName name="wrn.all" hidden="1">{"All",#N/A,FALSE,"TofC"}</definedName>
    <definedName name="wrn.ALL." localSheetId="0" hidden="1">{"CS",#N/A,FALSE,"STATS";"Inc",#N/A,FALSE,"PLAN";"CASH F",#N/A,FALSE,"PLAN";"Bal S",#N/A,FALSE,"BALANCE SHEET";"Subs",#N/A,FALSE,"PLAN";"Dep",#N/A,FALSE,"PLAN";"Debt",#N/A,FALSE,"PLAN";"Sales",#N/A,FALSE,"PLAN";"FA",#N/A,FALSE,"PLAN";"Rev",#N/A,FALSE,"PLAN";"Exp",#N/A,FALSE,"PLAN"}</definedName>
    <definedName name="wrn.ALL." hidden="1">{"CS",#N/A,FALSE,"STATS";"Inc",#N/A,FALSE,"PLAN";"CASH F",#N/A,FALSE,"PLAN";"Bal S",#N/A,FALSE,"BALANCE SHEET";"Subs",#N/A,FALSE,"PLAN";"Dep",#N/A,FALSE,"PLAN";"Debt",#N/A,FALSE,"PLAN";"Sales",#N/A,FALSE,"PLAN";"FA",#N/A,FALSE,"PLAN";"Rev",#N/A,FALSE,"PLAN";"Exp",#N/A,FALSE,"PLAN"}</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0" hidden="1">{#N/A,#N/A,FALSE,"puboff";#N/A,#N/A,FALSE,"financials";#N/A,#N/A,FALSE,"valuation";#N/A,#N/A,FALSE,"split"}</definedName>
    <definedName name="wrn.ALL._.PAGES." hidden="1">{#N/A,#N/A,FALSE,"puboff";#N/A,#N/A,FALSE,"financials";#N/A,#N/A,FALSE,"valuation";#N/A,#N/A,FALSE,"split"}</definedName>
    <definedName name="wrn.All._.Pages2" localSheetId="0"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Pages2"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SHEETS." localSheetId="0"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0"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0" hidden="1">{"Fiesta Facer Page",#N/A,FALSE,"Q_C_S";"Fiesta Main Page",#N/A,FALSE,"V_L";"Fiesta 95BP Struct",#N/A,FALSE,"StructBP";"Fiesta Post 95BP Struct",#N/A,FALSE,"AdjStructBP"}</definedName>
    <definedName name="wrn.All._1" hidden="1">{"Fiesta Facer Page",#N/A,FALSE,"Q_C_S";"Fiesta Main Page",#N/A,FALSE,"V_L";"Fiesta 95BP Struct",#N/A,FALSE,"StructBP";"Fiesta Post 95BP Struct",#N/A,FALSE,"AdjStructBP"}</definedName>
    <definedName name="wrn.All._2" localSheetId="0" hidden="1">{"Fiesta Facer Page",#N/A,FALSE,"Q_C_S";"Fiesta Main Page",#N/A,FALSE,"V_L";"Fiesta 95BP Struct",#N/A,FALSE,"StructBP";"Fiesta Post 95BP Struct",#N/A,FALSE,"AdjStructBP"}</definedName>
    <definedName name="wrn.All._2" hidden="1">{"Fiesta Facer Page",#N/A,FALSE,"Q_C_S";"Fiesta Main Page",#N/A,FALSE,"V_L";"Fiesta 95BP Struct",#N/A,FALSE,"StructBP";"Fiesta Post 95BP Struct",#N/A,FALSE,"AdjStructBP"}</definedName>
    <definedName name="wrn.All.v" localSheetId="0" hidden="1">{"All",#N/A,FALSE,"TofC"}</definedName>
    <definedName name="wrn.All.v" hidden="1">{"All",#N/A,FALSE,"TofC"}</definedName>
    <definedName name="wrn.All_Models." localSheetId="0"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Package." localSheetId="0"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sheets." localSheetId="2" hidden="1">{#N/A,#N/A,FALSE,"compcoval";#N/A,#N/A,FALSE,"optionval"}</definedName>
    <definedName name="wrn.all_sheets." localSheetId="0" hidden="1">{#N/A,#N/A,FALSE,"compcoval";#N/A,#N/A,FALSE,"optionval"}</definedName>
    <definedName name="wrn.all_sheets." hidden="1">{#N/A,#N/A,FALSE,"compcoval";#N/A,#N/A,FALSE,"optionval"}</definedName>
    <definedName name="wrn.all_sheets._1" localSheetId="0" hidden="1">{#N/A,#N/A,FALSE,"compcoval";#N/A,#N/A,FALSE,"optionval"}</definedName>
    <definedName name="wrn.all_sheets._1" hidden="1">{#N/A,#N/A,FALSE,"compcoval";#N/A,#N/A,FALSE,"optionval"}</definedName>
    <definedName name="wrn.all_sheets._1_1" localSheetId="0" hidden="1">{#N/A,#N/A,FALSE,"compcoval";#N/A,#N/A,FALSE,"optionval"}</definedName>
    <definedName name="wrn.all_sheets._1_1" hidden="1">{#N/A,#N/A,FALSE,"compcoval";#N/A,#N/A,FALSE,"optionval"}</definedName>
    <definedName name="wrn.all_sheets._1_2" localSheetId="0" hidden="1">{#N/A,#N/A,FALSE,"compcoval";#N/A,#N/A,FALSE,"optionval"}</definedName>
    <definedName name="wrn.all_sheets._1_2" hidden="1">{#N/A,#N/A,FALSE,"compcoval";#N/A,#N/A,FALSE,"optionval"}</definedName>
    <definedName name="wrn.all_sheets._1_3" localSheetId="0" hidden="1">{#N/A,#N/A,FALSE,"compcoval";#N/A,#N/A,FALSE,"optionval"}</definedName>
    <definedName name="wrn.all_sheets._1_3" hidden="1">{#N/A,#N/A,FALSE,"compcoval";#N/A,#N/A,FALSE,"optionval"}</definedName>
    <definedName name="wrn.all_sheets._1_4" localSheetId="0" hidden="1">{#N/A,#N/A,FALSE,"compcoval";#N/A,#N/A,FALSE,"optionval"}</definedName>
    <definedName name="wrn.all_sheets._1_4" hidden="1">{#N/A,#N/A,FALSE,"compcoval";#N/A,#N/A,FALSE,"optionval"}</definedName>
    <definedName name="wrn.all_sheets._1_5" localSheetId="0" hidden="1">{#N/A,#N/A,FALSE,"compcoval";#N/A,#N/A,FALSE,"optionval"}</definedName>
    <definedName name="wrn.all_sheets._1_5" hidden="1">{#N/A,#N/A,FALSE,"compcoval";#N/A,#N/A,FALSE,"optionval"}</definedName>
    <definedName name="wrn.all_sheets._2" localSheetId="0" hidden="1">{#N/A,#N/A,FALSE,"compcoval";#N/A,#N/A,FALSE,"optionval"}</definedName>
    <definedName name="wrn.all_sheets._2" hidden="1">{#N/A,#N/A,FALSE,"compcoval";#N/A,#N/A,FALSE,"optionval"}</definedName>
    <definedName name="wrn.all_sheets._2_1" localSheetId="0" hidden="1">{#N/A,#N/A,FALSE,"compcoval";#N/A,#N/A,FALSE,"optionval"}</definedName>
    <definedName name="wrn.all_sheets._2_1" hidden="1">{#N/A,#N/A,FALSE,"compcoval";#N/A,#N/A,FALSE,"optionval"}</definedName>
    <definedName name="wrn.all_sheets._2_2" localSheetId="0" hidden="1">{#N/A,#N/A,FALSE,"compcoval";#N/A,#N/A,FALSE,"optionval"}</definedName>
    <definedName name="wrn.all_sheets._2_2" hidden="1">{#N/A,#N/A,FALSE,"compcoval";#N/A,#N/A,FALSE,"optionval"}</definedName>
    <definedName name="wrn.all_sheets._2_3" localSheetId="0" hidden="1">{#N/A,#N/A,FALSE,"compcoval";#N/A,#N/A,FALSE,"optionval"}</definedName>
    <definedName name="wrn.all_sheets._2_3" hidden="1">{#N/A,#N/A,FALSE,"compcoval";#N/A,#N/A,FALSE,"optionval"}</definedName>
    <definedName name="wrn.all_sheets._2_4" localSheetId="0" hidden="1">{#N/A,#N/A,FALSE,"compcoval";#N/A,#N/A,FALSE,"optionval"}</definedName>
    <definedName name="wrn.all_sheets._2_4" hidden="1">{#N/A,#N/A,FALSE,"compcoval";#N/A,#N/A,FALSE,"optionval"}</definedName>
    <definedName name="wrn.all_sheets._2_5" localSheetId="0" hidden="1">{#N/A,#N/A,FALSE,"compcoval";#N/A,#N/A,FALSE,"optionval"}</definedName>
    <definedName name="wrn.all_sheets._2_5" hidden="1">{#N/A,#N/A,FALSE,"compcoval";#N/A,#N/A,FALSE,"optionval"}</definedName>
    <definedName name="wrn.all_sheets._3" localSheetId="0" hidden="1">{#N/A,#N/A,FALSE,"compcoval";#N/A,#N/A,FALSE,"optionval"}</definedName>
    <definedName name="wrn.all_sheets._3" hidden="1">{#N/A,#N/A,FALSE,"compcoval";#N/A,#N/A,FALSE,"optionval"}</definedName>
    <definedName name="wrn.all_sheets._3_1" localSheetId="0" hidden="1">{#N/A,#N/A,FALSE,"compcoval";#N/A,#N/A,FALSE,"optionval"}</definedName>
    <definedName name="wrn.all_sheets._3_1" hidden="1">{#N/A,#N/A,FALSE,"compcoval";#N/A,#N/A,FALSE,"optionval"}</definedName>
    <definedName name="wrn.all_sheets._3_2" localSheetId="0" hidden="1">{#N/A,#N/A,FALSE,"compcoval";#N/A,#N/A,FALSE,"optionval"}</definedName>
    <definedName name="wrn.all_sheets._3_2" hidden="1">{#N/A,#N/A,FALSE,"compcoval";#N/A,#N/A,FALSE,"optionval"}</definedName>
    <definedName name="wrn.all_sheets._3_3" localSheetId="0" hidden="1">{#N/A,#N/A,FALSE,"compcoval";#N/A,#N/A,FALSE,"optionval"}</definedName>
    <definedName name="wrn.all_sheets._3_3" hidden="1">{#N/A,#N/A,FALSE,"compcoval";#N/A,#N/A,FALSE,"optionval"}</definedName>
    <definedName name="wrn.all_sheets._3_4" localSheetId="0" hidden="1">{#N/A,#N/A,FALSE,"compcoval";#N/A,#N/A,FALSE,"optionval"}</definedName>
    <definedName name="wrn.all_sheets._3_4" hidden="1">{#N/A,#N/A,FALSE,"compcoval";#N/A,#N/A,FALSE,"optionval"}</definedName>
    <definedName name="wrn.all_sheets._3_5" localSheetId="0" hidden="1">{#N/A,#N/A,FALSE,"compcoval";#N/A,#N/A,FALSE,"optionval"}</definedName>
    <definedName name="wrn.all_sheets._3_5" hidden="1">{#N/A,#N/A,FALSE,"compcoval";#N/A,#N/A,FALSE,"optionval"}</definedName>
    <definedName name="wrn.all_sheets._4" localSheetId="0" hidden="1">{#N/A,#N/A,FALSE,"compcoval";#N/A,#N/A,FALSE,"optionval"}</definedName>
    <definedName name="wrn.all_sheets._4" hidden="1">{#N/A,#N/A,FALSE,"compcoval";#N/A,#N/A,FALSE,"optionval"}</definedName>
    <definedName name="wrn.all_sheets._4_1" localSheetId="0" hidden="1">{#N/A,#N/A,FALSE,"compcoval";#N/A,#N/A,FALSE,"optionval"}</definedName>
    <definedName name="wrn.all_sheets._4_1" hidden="1">{#N/A,#N/A,FALSE,"compcoval";#N/A,#N/A,FALSE,"optionval"}</definedName>
    <definedName name="wrn.all_sheets._4_2" localSheetId="0" hidden="1">{#N/A,#N/A,FALSE,"compcoval";#N/A,#N/A,FALSE,"optionval"}</definedName>
    <definedName name="wrn.all_sheets._4_2" hidden="1">{#N/A,#N/A,FALSE,"compcoval";#N/A,#N/A,FALSE,"optionval"}</definedName>
    <definedName name="wrn.all_sheets._4_3" localSheetId="0" hidden="1">{#N/A,#N/A,FALSE,"compcoval";#N/A,#N/A,FALSE,"optionval"}</definedName>
    <definedName name="wrn.all_sheets._4_3" hidden="1">{#N/A,#N/A,FALSE,"compcoval";#N/A,#N/A,FALSE,"optionval"}</definedName>
    <definedName name="wrn.all_sheets._4_4" localSheetId="0" hidden="1">{#N/A,#N/A,FALSE,"compcoval";#N/A,#N/A,FALSE,"optionval"}</definedName>
    <definedName name="wrn.all_sheets._4_4" hidden="1">{#N/A,#N/A,FALSE,"compcoval";#N/A,#N/A,FALSE,"optionval"}</definedName>
    <definedName name="wrn.all_sheets._4_5" localSheetId="0" hidden="1">{#N/A,#N/A,FALSE,"compcoval";#N/A,#N/A,FALSE,"optionval"}</definedName>
    <definedName name="wrn.all_sheets._4_5" hidden="1">{#N/A,#N/A,FALSE,"compcoval";#N/A,#N/A,FALSE,"optionval"}</definedName>
    <definedName name="wrn.all_sheets._5" localSheetId="0" hidden="1">{#N/A,#N/A,FALSE,"compcoval";#N/A,#N/A,FALSE,"optionval"}</definedName>
    <definedName name="wrn.all_sheets._5" hidden="1">{#N/A,#N/A,FALSE,"compcoval";#N/A,#N/A,FALSE,"optionval"}</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igator." localSheetId="0"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0" hidden="1">{#N/A,#N/A,FALSE,"AD_Purchase";#N/A,#N/A,FALSE,"Credit";#N/A,#N/A,FALSE,"PF Acquisition";#N/A,#N/A,FALSE,"PF Offering"}</definedName>
    <definedName name="wrn.AllModels." hidden="1">{#N/A,#N/A,FALSE,"AD_Purchase";#N/A,#N/A,FALSE,"Credit";#N/A,#N/A,FALSE,"PF Acquisition";#N/A,#N/A,FALSE,"PF Offering"}</definedName>
    <definedName name="wrn.ALLOC." localSheetId="0" hidden="1">{#N/A,#N/A,FALSE,"ALLOC"}</definedName>
    <definedName name="wrn.ALLOC." hidden="1">{#N/A,#N/A,FALSE,"ALLOC"}</definedName>
    <definedName name="wrn.ALLOCATIONS." localSheetId="0" hidden="1">{"ALLOCATIONS",#N/A,FALSE,"ALLOCATIONS"}</definedName>
    <definedName name="wrn.ALLOCATIONS." hidden="1">{"ALLOCATIONS",#N/A,FALSE,"ALLOCATIONS"}</definedName>
    <definedName name="wrn.allpages." localSheetId="0" hidden="1">{#N/A,#N/A,TRUE,"Historicals";#N/A,#N/A,TRUE,"Charts";#N/A,#N/A,TRUE,"Forecasts"}</definedName>
    <definedName name="wrn.allpages." hidden="1">{#N/A,#N/A,TRUE,"Historicals";#N/A,#N/A,TRUE,"Charts";#N/A,#N/A,TRUE,"Forecasts"}</definedName>
    <definedName name="wrn.ALONOV." localSheetId="0" hidden="1">{#N/A,#N/A,FALSE,"ALNOV96"}</definedName>
    <definedName name="wrn.ALONOV." hidden="1">{#N/A,#N/A,FALSE,"ALNOV96"}</definedName>
    <definedName name="wrn.ALSEPT." localSheetId="0" hidden="1">{#N/A,#N/A,FALSE,"ALSEPT96 "}</definedName>
    <definedName name="wrn.ALSEPT." hidden="1">{#N/A,#N/A,FALSE,"ALSEPT96 "}</definedName>
    <definedName name="wrn.Annual._.Cost._.Adjustment."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Financial._.Reports." localSheetId="0"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Financial._.Reports."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Productivity._.Calc." localSheetId="0" hidden="1">{#N/A,#N/A,FALSE,"Summary (PC)";#N/A,#N/A,FALSE,"Production (PC)";#N/A,#N/A,FALSE,"Adj Hour Wksht (PC)";#N/A,#N/A,FALSE,"605&amp;606 Hrs (PC)";#N/A,#N/A,FALSE,"Rept Interval (PC)";#N/A,#N/A,FALSE,"Sum Prod (PC)";#N/A,#N/A,FALSE,"Rec. Wksht (PC)";#N/A,#N/A,FALSE,"Loc 13 Allocation (PC)"}</definedName>
    <definedName name="wrn.Annual._.Productivity._.Calc." hidden="1">{#N/A,#N/A,FALSE,"Summary (PC)";#N/A,#N/A,FALSE,"Production (PC)";#N/A,#N/A,FALSE,"Adj Hour Wksht (PC)";#N/A,#N/A,FALSE,"605&amp;606 Hrs (PC)";#N/A,#N/A,FALSE,"Rept Interval (PC)";#N/A,#N/A,FALSE,"Sum Prod (PC)";#N/A,#N/A,FALSE,"Rec. Wksht (PC)";#N/A,#N/A,FALSE,"Loc 13 Allocation (PC)"}</definedName>
    <definedName name="wrn.Annual._.Productivity._.Calc._1" localSheetId="0" hidden="1">{#N/A,#N/A,FALSE,"Summary (PC)";#N/A,#N/A,FALSE,"Production (PC)";#N/A,#N/A,FALSE,"Adj Hour Wksht (PC)";#N/A,#N/A,FALSE,"605&amp;606 Hrs (PC)";#N/A,#N/A,FALSE,"Rept Interval (PC)";#N/A,#N/A,FALSE,"Sum Prod (PC)";#N/A,#N/A,FALSE,"Rec. Wksht (PC)";#N/A,#N/A,FALSE,"Loc 13 Allocation (PC)"}</definedName>
    <definedName name="wrn.Annual._.Productivity._.Calc._1" hidden="1">{#N/A,#N/A,FALSE,"Summary (PC)";#N/A,#N/A,FALSE,"Production (PC)";#N/A,#N/A,FALSE,"Adj Hour Wksht (PC)";#N/A,#N/A,FALSE,"605&amp;606 Hrs (PC)";#N/A,#N/A,FALSE,"Rept Interval (PC)";#N/A,#N/A,FALSE,"Sum Prod (PC)";#N/A,#N/A,FALSE,"Rec. Wksht (PC)";#N/A,#N/A,FALSE,"Loc 13 Allocation (PC)"}</definedName>
    <definedName name="wrn.Annual._.Productivity._.Calc._2" localSheetId="0" hidden="1">{#N/A,#N/A,FALSE,"Summary (PC)";#N/A,#N/A,FALSE,"Production (PC)";#N/A,#N/A,FALSE,"Adj Hour Wksht (PC)";#N/A,#N/A,FALSE,"605&amp;606 Hrs (PC)";#N/A,#N/A,FALSE,"Rept Interval (PC)";#N/A,#N/A,FALSE,"Sum Prod (PC)";#N/A,#N/A,FALSE,"Rec. Wksht (PC)";#N/A,#N/A,FALSE,"Loc 13 Allocation (PC)"}</definedName>
    <definedName name="wrn.Annual._.Productivity._.Calc._2" hidden="1">{#N/A,#N/A,FALSE,"Summary (PC)";#N/A,#N/A,FALSE,"Production (PC)";#N/A,#N/A,FALSE,"Adj Hour Wksht (PC)";#N/A,#N/A,FALSE,"605&amp;606 Hrs (PC)";#N/A,#N/A,FALSE,"Rept Interval (PC)";#N/A,#N/A,FALSE,"Sum Prod (PC)";#N/A,#N/A,FALSE,"Rec. Wksht (PC)";#N/A,#N/A,FALSE,"Loc 13 Allocation (PC)"}</definedName>
    <definedName name="wrn.Annual._.Productivity._.Calc._3" localSheetId="0" hidden="1">{#N/A,#N/A,FALSE,"Summary (PC)";#N/A,#N/A,FALSE,"Production (PC)";#N/A,#N/A,FALSE,"Adj Hour Wksht (PC)";#N/A,#N/A,FALSE,"605&amp;606 Hrs (PC)";#N/A,#N/A,FALSE,"Rept Interval (PC)";#N/A,#N/A,FALSE,"Sum Prod (PC)";#N/A,#N/A,FALSE,"Rec. Wksht (PC)";#N/A,#N/A,FALSE,"Loc 13 Allocation (PC)"}</definedName>
    <definedName name="wrn.Annual._.Productivity._.Calc._3" hidden="1">{#N/A,#N/A,FALSE,"Summary (PC)";#N/A,#N/A,FALSE,"Production (PC)";#N/A,#N/A,FALSE,"Adj Hour Wksht (PC)";#N/A,#N/A,FALSE,"605&amp;606 Hrs (PC)";#N/A,#N/A,FALSE,"Rept Interval (PC)";#N/A,#N/A,FALSE,"Sum Prod (PC)";#N/A,#N/A,FALSE,"Rec. Wksht (PC)";#N/A,#N/A,FALSE,"Loc 13 Allocation (PC)"}</definedName>
    <definedName name="wrn.Annual._.Productivity._.Calc._4" localSheetId="0" hidden="1">{#N/A,#N/A,FALSE,"Summary (PC)";#N/A,#N/A,FALSE,"Production (PC)";#N/A,#N/A,FALSE,"Adj Hour Wksht (PC)";#N/A,#N/A,FALSE,"605&amp;606 Hrs (PC)";#N/A,#N/A,FALSE,"Rept Interval (PC)";#N/A,#N/A,FALSE,"Sum Prod (PC)";#N/A,#N/A,FALSE,"Rec. Wksht (PC)";#N/A,#N/A,FALSE,"Loc 13 Allocation (PC)"}</definedName>
    <definedName name="wrn.Annual._.Productivity._.Calc._4" hidden="1">{#N/A,#N/A,FALSE,"Summary (PC)";#N/A,#N/A,FALSE,"Production (PC)";#N/A,#N/A,FALSE,"Adj Hour Wksht (PC)";#N/A,#N/A,FALSE,"605&amp;606 Hrs (PC)";#N/A,#N/A,FALSE,"Rept Interval (PC)";#N/A,#N/A,FALSE,"Sum Prod (PC)";#N/A,#N/A,FALSE,"Rec. Wksht (PC)";#N/A,#N/A,FALSE,"Loc 13 Allocation (PC)"}</definedName>
    <definedName name="wrn.Annual._.Productivity._.Calc._5" localSheetId="0" hidden="1">{#N/A,#N/A,FALSE,"Summary (PC)";#N/A,#N/A,FALSE,"Production (PC)";#N/A,#N/A,FALSE,"Adj Hour Wksht (PC)";#N/A,#N/A,FALSE,"605&amp;606 Hrs (PC)";#N/A,#N/A,FALSE,"Rept Interval (PC)";#N/A,#N/A,FALSE,"Sum Prod (PC)";#N/A,#N/A,FALSE,"Rec. Wksht (PC)";#N/A,#N/A,FALSE,"Loc 13 Allocation (PC)"}</definedName>
    <definedName name="wrn.Annual._.Productivity._.Calc._5" hidden="1">{#N/A,#N/A,FALSE,"Summary (PC)";#N/A,#N/A,FALSE,"Production (PC)";#N/A,#N/A,FALSE,"Adj Hour Wksht (PC)";#N/A,#N/A,FALSE,"605&amp;606 Hrs (PC)";#N/A,#N/A,FALSE,"Rept Interval (PC)";#N/A,#N/A,FALSE,"Sum Prod (PC)";#N/A,#N/A,FALSE,"Rec. Wksht (PC)";#N/A,#N/A,FALSE,"Loc 13 Allocation (PC)"}</definedName>
    <definedName name="wrn.Annual._.Reports." localSheetId="0"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nnual._.Reports."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QUIROR._.DCF." localSheetId="0" hidden="1">{"AQUIRORDCF",#N/A,FALSE,"Merger consequences";"Acquirorassns",#N/A,FALSE,"Merger consequences"}</definedName>
    <definedName name="wrn.AQUIROR._.DCF." hidden="1">{"AQUIRORDCF",#N/A,FALSE,"Merger consequences";"Acquirorassns",#N/A,FALSE,"Merger consequences"}</definedName>
    <definedName name="wrn.AR._.Meeting._.Schedule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EA._.INCOME."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hidden="1">{"SUMMARY",#N/A,FALSE,"TENYEAR";"YEAR2000",#N/A,FALSE,"TENYEAR";"YEAR2001",#N/A,FALSE,"TENYEAR";"YEAR2002",#N/A,FALSE,"TENYEAR";"YEAR2003",#N/A,FALSE,"TENYEAR";"YEAR2004",#N/A,FALSE,"TENYEAR";"YEAR2005",#N/A,FALSE,"TENYEAR";"YEAR96",#N/A,FALSE,"TENYEAR";"YEAR97",#N/A,FALSE,"TENYEAR";"YEAR98",#N/A,FALSE,"TENYEAR";"YEAR99",#N/A,FALSE,"TENYEAR"}</definedName>
    <definedName name="wrn.Assumptions." localSheetId="0" hidden="1">{"Assumptions",#N/A,FALSE,"Assum"}</definedName>
    <definedName name="wrn.Assumptions." hidden="1">{"Assumptions",#N/A,FALSE,"Assum"}</definedName>
    <definedName name="wrn.Auto._.Comp." localSheetId="2" hidden="1">{#N/A,#N/A,FALSE,"Sheet1"}</definedName>
    <definedName name="wrn.Auto._.Comp." localSheetId="0" hidden="1">{#N/A,#N/A,FALSE,"Sheet1"}</definedName>
    <definedName name="wrn.Auto._.Comp." hidden="1">{#N/A,#N/A,FALSE,"Sheet1"}</definedName>
    <definedName name="wrn.Auto._.Comp._1" localSheetId="0" hidden="1">{#N/A,#N/A,FALSE,"Sheet1"}</definedName>
    <definedName name="wrn.Auto._.Comp._1" hidden="1">{#N/A,#N/A,FALSE,"Sheet1"}</definedName>
    <definedName name="wrn.Auto._.Comp._1_1" localSheetId="0" hidden="1">{#N/A,#N/A,FALSE,"Sheet1"}</definedName>
    <definedName name="wrn.Auto._.Comp._1_1" hidden="1">{#N/A,#N/A,FALSE,"Sheet1"}</definedName>
    <definedName name="wrn.Auto._.Comp._1_2" localSheetId="0" hidden="1">{#N/A,#N/A,FALSE,"Sheet1"}</definedName>
    <definedName name="wrn.Auto._.Comp._1_2" hidden="1">{#N/A,#N/A,FALSE,"Sheet1"}</definedName>
    <definedName name="wrn.Auto._.Comp._1_3" localSheetId="0" hidden="1">{#N/A,#N/A,FALSE,"Sheet1"}</definedName>
    <definedName name="wrn.Auto._.Comp._1_3" hidden="1">{#N/A,#N/A,FALSE,"Sheet1"}</definedName>
    <definedName name="wrn.Auto._.Comp._1_4" localSheetId="0" hidden="1">{#N/A,#N/A,FALSE,"Sheet1"}</definedName>
    <definedName name="wrn.Auto._.Comp._1_4" hidden="1">{#N/A,#N/A,FALSE,"Sheet1"}</definedName>
    <definedName name="wrn.Auto._.Comp._1_5" localSheetId="0" hidden="1">{#N/A,#N/A,FALSE,"Sheet1"}</definedName>
    <definedName name="wrn.Auto._.Comp._1_5" hidden="1">{#N/A,#N/A,FALSE,"Sheet1"}</definedName>
    <definedName name="wrn.Auto._.Comp._2" localSheetId="0" hidden="1">{#N/A,#N/A,FALSE,"Sheet1"}</definedName>
    <definedName name="wrn.Auto._.Comp._2" hidden="1">{#N/A,#N/A,FALSE,"Sheet1"}</definedName>
    <definedName name="wrn.Auto._.Comp._2_1" localSheetId="0" hidden="1">{#N/A,#N/A,FALSE,"Sheet1"}</definedName>
    <definedName name="wrn.Auto._.Comp._2_1" hidden="1">{#N/A,#N/A,FALSE,"Sheet1"}</definedName>
    <definedName name="wrn.Auto._.Comp._2_2" localSheetId="0" hidden="1">{#N/A,#N/A,FALSE,"Sheet1"}</definedName>
    <definedName name="wrn.Auto._.Comp._2_2" hidden="1">{#N/A,#N/A,FALSE,"Sheet1"}</definedName>
    <definedName name="wrn.Auto._.Comp._2_3" localSheetId="0" hidden="1">{#N/A,#N/A,FALSE,"Sheet1"}</definedName>
    <definedName name="wrn.Auto._.Comp._2_3" hidden="1">{#N/A,#N/A,FALSE,"Sheet1"}</definedName>
    <definedName name="wrn.Auto._.Comp._2_4" localSheetId="0" hidden="1">{#N/A,#N/A,FALSE,"Sheet1"}</definedName>
    <definedName name="wrn.Auto._.Comp._2_4" hidden="1">{#N/A,#N/A,FALSE,"Sheet1"}</definedName>
    <definedName name="wrn.Auto._.Comp._2_5" localSheetId="0" hidden="1">{#N/A,#N/A,FALSE,"Sheet1"}</definedName>
    <definedName name="wrn.Auto._.Comp._2_5" hidden="1">{#N/A,#N/A,FALSE,"Sheet1"}</definedName>
    <definedName name="wrn.Auto._.Comp._3" localSheetId="0" hidden="1">{#N/A,#N/A,FALSE,"Sheet1"}</definedName>
    <definedName name="wrn.Auto._.Comp._3" hidden="1">{#N/A,#N/A,FALSE,"Sheet1"}</definedName>
    <definedName name="wrn.Auto._.Comp._3_1" localSheetId="0" hidden="1">{#N/A,#N/A,FALSE,"Sheet1"}</definedName>
    <definedName name="wrn.Auto._.Comp._3_1" hidden="1">{#N/A,#N/A,FALSE,"Sheet1"}</definedName>
    <definedName name="wrn.Auto._.Comp._3_2" localSheetId="0" hidden="1">{#N/A,#N/A,FALSE,"Sheet1"}</definedName>
    <definedName name="wrn.Auto._.Comp._3_2" hidden="1">{#N/A,#N/A,FALSE,"Sheet1"}</definedName>
    <definedName name="wrn.Auto._.Comp._3_3" localSheetId="0" hidden="1">{#N/A,#N/A,FALSE,"Sheet1"}</definedName>
    <definedName name="wrn.Auto._.Comp._3_3" hidden="1">{#N/A,#N/A,FALSE,"Sheet1"}</definedName>
    <definedName name="wrn.Auto._.Comp._3_4" localSheetId="0" hidden="1">{#N/A,#N/A,FALSE,"Sheet1"}</definedName>
    <definedName name="wrn.Auto._.Comp._3_4" hidden="1">{#N/A,#N/A,FALSE,"Sheet1"}</definedName>
    <definedName name="wrn.Auto._.Comp._3_5" localSheetId="0" hidden="1">{#N/A,#N/A,FALSE,"Sheet1"}</definedName>
    <definedName name="wrn.Auto._.Comp._3_5" hidden="1">{#N/A,#N/A,FALSE,"Sheet1"}</definedName>
    <definedName name="wrn.Auto._.Comp._4" localSheetId="0" hidden="1">{#N/A,#N/A,FALSE,"Sheet1"}</definedName>
    <definedName name="wrn.Auto._.Comp._4" hidden="1">{#N/A,#N/A,FALSE,"Sheet1"}</definedName>
    <definedName name="wrn.Auto._.Comp._4_1" localSheetId="0" hidden="1">{#N/A,#N/A,FALSE,"Sheet1"}</definedName>
    <definedName name="wrn.Auto._.Comp._4_1" hidden="1">{#N/A,#N/A,FALSE,"Sheet1"}</definedName>
    <definedName name="wrn.Auto._.Comp._4_2" localSheetId="0" hidden="1">{#N/A,#N/A,FALSE,"Sheet1"}</definedName>
    <definedName name="wrn.Auto._.Comp._4_2" hidden="1">{#N/A,#N/A,FALSE,"Sheet1"}</definedName>
    <definedName name="wrn.Auto._.Comp._4_3" localSheetId="0" hidden="1">{#N/A,#N/A,FALSE,"Sheet1"}</definedName>
    <definedName name="wrn.Auto._.Comp._4_3" hidden="1">{#N/A,#N/A,FALSE,"Sheet1"}</definedName>
    <definedName name="wrn.Auto._.Comp._4_4" localSheetId="0" hidden="1">{#N/A,#N/A,FALSE,"Sheet1"}</definedName>
    <definedName name="wrn.Auto._.Comp._4_4" hidden="1">{#N/A,#N/A,FALSE,"Sheet1"}</definedName>
    <definedName name="wrn.Auto._.Comp._4_5" localSheetId="0" hidden="1">{#N/A,#N/A,FALSE,"Sheet1"}</definedName>
    <definedName name="wrn.Auto._.Comp._4_5" hidden="1">{#N/A,#N/A,FALSE,"Sheet1"}</definedName>
    <definedName name="wrn.Auto._.Comp._5" localSheetId="0" hidden="1">{#N/A,#N/A,FALSE,"Sheet1"}</definedName>
    <definedName name="wrn.Auto._.Comp._5" hidden="1">{#N/A,#N/A,FALSE,"Sheet1"}</definedName>
    <definedName name="wrn.Avrev." localSheetId="0" hidden="1">{"avrev",#N/A,FALSE,"AVREV";"rates",#N/A,FALSE,"AVREV"}</definedName>
    <definedName name="wrn.Avrev." hidden="1">{"avrev",#N/A,FALSE,"AVREV";"rates",#N/A,FALSE,"AVREV"}</definedName>
    <definedName name="wrn.Avrev._1" localSheetId="0" hidden="1">{"avrev",#N/A,FALSE,"AVREV";"rates",#N/A,FALSE,"AVREV"}</definedName>
    <definedName name="wrn.Avrev._1" hidden="1">{"avrev",#N/A,FALSE,"AVREV";"rates",#N/A,FALSE,"AVREV"}</definedName>
    <definedName name="wrn.Avrev._2" localSheetId="0" hidden="1">{"avrev",#N/A,FALSE,"AVREV";"rates",#N/A,FALSE,"AVREV"}</definedName>
    <definedName name="wrn.Avrev._2" hidden="1">{"avrev",#N/A,FALSE,"AVREV";"rates",#N/A,FALSE,"AVREV"}</definedName>
    <definedName name="wrn.avrevv" localSheetId="0" hidden="1">{"avrev",#N/A,FALSE,"AVREV";"rates",#N/A,FALSE,"AVREV"}</definedName>
    <definedName name="wrn.avrevv" hidden="1">{"avrev",#N/A,FALSE,"AVREV";"rates",#N/A,FALSE,"AVREV"}</definedName>
    <definedName name="wrn.avrevv_1" localSheetId="0" hidden="1">{"avrev",#N/A,FALSE,"AVREV";"rates",#N/A,FALSE,"AVREV"}</definedName>
    <definedName name="wrn.avrevv_1" hidden="1">{"avrev",#N/A,FALSE,"AVREV";"rates",#N/A,FALSE,"AVREV"}</definedName>
    <definedName name="wrn.avrevv_2" localSheetId="0" hidden="1">{"avrev",#N/A,FALSE,"AVREV";"rates",#N/A,FALSE,"AVREV"}</definedName>
    <definedName name="wrn.avrevv_2" hidden="1">{"avrev",#N/A,FALSE,"AVREV";"rates",#N/A,FALSE,"AVREV"}</definedName>
    <definedName name="wrn.avrevvv" localSheetId="0" hidden="1">{"avrev",#N/A,FALSE,"AVREV";"rates",#N/A,FALSE,"AVREV"}</definedName>
    <definedName name="wrn.avrevvv" hidden="1">{"avrev",#N/A,FALSE,"AVREV";"rates",#N/A,FALSE,"AVREV"}</definedName>
    <definedName name="wrn.avrevvv_1" localSheetId="0" hidden="1">{"avrev",#N/A,FALSE,"AVREV";"rates",#N/A,FALSE,"AVREV"}</definedName>
    <definedName name="wrn.avrevvv_1" hidden="1">{"avrev",#N/A,FALSE,"AVREV";"rates",#N/A,FALSE,"AVREV"}</definedName>
    <definedName name="wrn.avrevvv_2" localSheetId="0" hidden="1">{"avrev",#N/A,FALSE,"AVREV";"rates",#N/A,FALSE,"AVREV"}</definedName>
    <definedName name="wrn.avrevvv_2" hidden="1">{"avrev",#N/A,FALSE,"AVREV";"rates",#N/A,FALSE,"AVREV"}</definedName>
    <definedName name="wrn.b"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lance._.sheet." localSheetId="0" hidden="1">{"bs",#N/A,FALSE,"SCF"}</definedName>
    <definedName name="wrn.balance._.sheet." hidden="1">{"bs",#N/A,FALSE,"SCF"}</definedName>
    <definedName name="wrn.Bank._.Book." localSheetId="0"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localSheetId="0"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hidden="1">{#N/A,#N/A,FALSE,"P&amp;L comp summary - fy2000";#N/A,#N/A,FALSE,"bs comparative";#N/A,#N/A,FALSE,"P&amp;L comp summary - fy2001";#N/A,#N/A,FALSE,"Forecast P&amp;L Trend";#N/A,#N/A,FALSE,"Forecast bs trend";#N/A,#N/A,FALSE,"Forecast cashflows";#N/A,#N/A,FALSE,"Forecast cap ex";#N/A,#N/A,FALSE,"Forecast Inv components"}</definedName>
    <definedName name="wrn.ba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e_Middle_Drivers." localSheetId="0" hidden="1">{#N/A,#N/A,TRUE,"DCF Summary (2)";#N/A,#N/A,TRUE,"DCF Summary";#N/A,"Middle Case Drivers",TRUE,"DCF"}</definedName>
    <definedName name="wrn.Base_Middle_Drivers." hidden="1">{#N/A,#N/A,TRUE,"DCF Summary (2)";#N/A,#N/A,TRUE,"DCF Summary";#N/A,"Middle Case Drivers",TRUE,"DCF"}</definedName>
    <definedName name="wrn.basi"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Print._.Value._.MLP." localSheetId="0" hidden="1">{#N/A,#N/A,FALSE,"Valuation";#N/A,#N/A,FALSE,"MLP Impact"}</definedName>
    <definedName name="wrn.Basic._.Print._.Value._.MLP." hidden="1">{#N/A,#N/A,FALSE,"Valuation";#N/A,#N/A,FALSE,"MLP Impact"}</definedName>
    <definedName name="wrn.Basic._.Report." localSheetId="0" hidden="1">{#N/A,#N/A,FALSE,"Valuation";#N/A,#N/A,FALSE,"Inputs";#N/A,#N/A,FALSE,"Financial Statements";#N/A,#N/A,FALSE,"MLP Impact";#N/A,#N/A,FALSE,"Revenues"}</definedName>
    <definedName name="wrn.Basic._.Report." hidden="1">{#N/A,#N/A,FALSE,"Valuation";#N/A,#N/A,FALSE,"Inputs";#N/A,#N/A,FALSE,"Financial Statements";#N/A,#N/A,FALSE,"MLP Impact";#N/A,#N/A,FALSE,"Revenues"}</definedName>
    <definedName name="wrn.Basic._.Sub._.Detail." localSheetId="0" hidden="1">{"Basic Detail",#N/A,FALSE,"Basic"}</definedName>
    <definedName name="wrn.Basic._.Sub._.Detail." hidden="1">{"Basic Detail",#N/A,FALSE,"Basic"}</definedName>
    <definedName name="wrn.Basic.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0" hidden="1">{#N/A,#N/A,FALSE,"TSUM";#N/A,#N/A,FALSE,"shares";#N/A,#N/A,FALSE,"earnout";#N/A,#N/A,FALSE,"Heaty";#N/A,#N/A,FALSE,"self-tend";#N/A,#N/A,FALSE,"self-sum"}</definedName>
    <definedName name="wrn.basics." hidden="1">{#N/A,#N/A,FALSE,"TSUM";#N/A,#N/A,FALSE,"shares";#N/A,#N/A,FALSE,"earnout";#N/A,#N/A,FALSE,"Heaty";#N/A,#N/A,FALSE,"self-tend";#N/A,#N/A,FALSE,"self-sum"}</definedName>
    <definedName name="wrn.basics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idCo." localSheetId="0" hidden="1">{#N/A,#N/A,FALSE,"BidCo Assumptions";#N/A,#N/A,FALSE,"Credit Stats";#N/A,#N/A,FALSE,"Bidco Summary";#N/A,#N/A,FALSE,"BIDCO Consolidated"}</definedName>
    <definedName name="wrn.BidCo." hidden="1">{#N/A,#N/A,FALSE,"BidCo Assumptions";#N/A,#N/A,FALSE,"Credit Stats";#N/A,#N/A,FALSE,"Bidco Summary";#N/A,#N/A,FALSE,"BIDCO Consolidated"}</definedName>
    <definedName name="wrn.BidCo.2" localSheetId="0" hidden="1">{#N/A,#N/A,FALSE,"BidCo Assumptions";#N/A,#N/A,FALSE,"Credit Stats";#N/A,#N/A,FALSE,"Bidco Summary";#N/A,#N/A,FALSE,"BIDCO Consolidated"}</definedName>
    <definedName name="wrn.BidCo.2" hidden="1">{#N/A,#N/A,FALSE,"BidCo Assumptions";#N/A,#N/A,FALSE,"Credit Stats";#N/A,#N/A,FALSE,"Bidco Summary";#N/A,#N/A,FALSE,"BIDCO Consolidated"}</definedName>
    <definedName name="wrn.BLM._.on._.Letterhead." localSheetId="0" hidden="1">{"BLM Report",#N/A,FALSE,"Print Control"}</definedName>
    <definedName name="wrn.BLM._.on._.Letterhead." hidden="1">{"BLM Report",#N/A,FALSE,"Print Control"}</definedName>
    <definedName name="wrn.Board."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b." localSheetId="0" hidden="1">{#N/A,#N/A,FALSE,"PBG Plan vs Fcst";#N/A,#N/A,FALSE,"PBG Aug vs Sept";#N/A,#N/A,FALSE,"PBG Q2vQ3";#N/A,#N/A,FALSE,"PBG Q3vQ4";#N/A,#N/A,FALSE,"PBG Q2vQ3 wo Intg";#N/A,#N/A,FALSE,"PBG Q3vQ4 wo Intg ";#N/A,#N/A,FALSE,"Intg Q2vQ3";#N/A,#N/A,FALSE,"Intg Q3vQ4"}</definedName>
    <definedName name="wrn.Bob." hidden="1">{#N/A,#N/A,FALSE,"PBG Plan vs Fcst";#N/A,#N/A,FALSE,"PBG Aug vs Sept";#N/A,#N/A,FALSE,"PBG Q2vQ3";#N/A,#N/A,FALSE,"PBG Q3vQ4";#N/A,#N/A,FALSE,"PBG Q2vQ3 wo Intg";#N/A,#N/A,FALSE,"PBG Q3vQ4 wo Intg ";#N/A,#N/A,FALSE,"Intg Q2vQ3";#N/A,#N/A,FALSE,"Intg Q3vQ4"}</definedName>
    <definedName name="wrn.Book._.P._.Motta." localSheetId="0" hidden="1">{#N/A,#N/A,TRUE,"EFETIVO_2001";#N/A,#N/A,TRUE,"EFETIVO_2001 APLAN";#N/A,#N/A,TRUE,"CHAPAS";#N/A,#N/A,TRUE,"IPG";#N/A,#N/A,TRUE,"LAMINAS";#N/A,#N/A,TRUE,"REFUSAO";#N/A,#N/A,TRUE,"CONFIABIL";#N/A,#N/A,TRUE,"APOIO"}</definedName>
    <definedName name="wrn.Book._.P._.Motta." hidden="1">{#N/A,#N/A,TRUE,"EFETIVO_2001";#N/A,#N/A,TRUE,"EFETIVO_2001 APLAN";#N/A,#N/A,TRUE,"CHAPAS";#N/A,#N/A,TRUE,"IPG";#N/A,#N/A,TRUE,"LAMINAS";#N/A,#N/A,TRUE,"REFUSAO";#N/A,#N/A,TRUE,"CONFIABIL";#N/A,#N/A,TRUE,"APOIO"}</definedName>
    <definedName name="wrn.BookModel." localSheetId="0"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ookModel."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udget._.Annual." localSheetId="0"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Annual."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Model."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Trend." localSheetId="0"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dget._.Trend."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ildups." localSheetId="0"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llshit1." localSheetId="0" hidden="1">{#N/A,#N/A,FALSE,"Sheet1";#N/A,#N/A,FALSE,"Summary";#N/A,#N/A,FALSE,"proj1";#N/A,#N/A,FALSE,"proj2"}</definedName>
    <definedName name="wrn.bullshit1." hidden="1">{#N/A,#N/A,FALSE,"Sheet1";#N/A,#N/A,FALSE,"Summary";#N/A,#N/A,FALSE,"proj1";#N/A,#N/A,FALSE,"proj2"}</definedName>
    <definedName name="wrn.BY..." localSheetId="0" hidden="1">{"BY MTH W_1 YR HIST",#N/A,FALSE,"DETAIL"}</definedName>
    <definedName name="wrn.BY..." hidden="1">{"BY MTH W_1 YR HIST",#N/A,FALSE,"DETAIL"}</definedName>
    <definedName name="wrn.BY._.MTH._.W_1._.YR._.HIST." localSheetId="0" hidden="1">{"BY MTH W_1 YR HIST",#N/A,FALSE,"DETAIL"}</definedName>
    <definedName name="wrn.BY._.MTH._.W_1._.YR._.HIST." hidden="1">{"BY MTH W_1 YR HIST",#N/A,FALSE,"DETAIL"}</definedName>
    <definedName name="wrn.BY._.YEAR." localSheetId="0" hidden="1">{#N/A,#N/A,FALSE,"Total";#N/A,#N/A,FALSE,"ASNS";#N/A,#N/A,FALSE,"PNCNS";#N/A,#N/A,FALSE,"DSNS";#N/A,#N/A,FALSE,"TNS"}</definedName>
    <definedName name="wrn.BY._.YEAR." hidden="1">{#N/A,#N/A,FALSE,"Total";#N/A,#N/A,FALSE,"ASNS";#N/A,#N/A,FALSE,"PNCNS";#N/A,#N/A,FALSE,"DSNS";#N/A,#N/A,FALSE,"TNS"}</definedName>
    <definedName name="wrn.Cable._.Headcount._.Reports." localSheetId="0" hidden="1">{"Headcount Annual",#N/A,FALSE,"Headcount";"Headcount Monthly",#N/A,FALSE,"Headcount"}</definedName>
    <definedName name="wrn.Cable._.Headcount._.Reports." hidden="1">{"Headcount Annual",#N/A,FALSE,"Headcount";"Headcount Monthly",#N/A,FALSE,"Headcount"}</definedName>
    <definedName name="wrn.Calcs._.and._.Exhbts." localSheetId="0" hidden="1">{#N/A,#N/A,FALSE,"AdjFA";#N/A,#N/A,FALSE,"IncApp";#N/A,#N/A,FALSE,"Incappexh";#N/A,#N/A,FALSE,"WACC_Mults_Other Inputs 97";#N/A,#N/A,FALSE,"SuppInc App";#N/A,#N/A,FALSE,"AsstApp";#N/A,#N/A,FALSE,"MktApp";#N/A,#N/A,FALSE,"Crltn";#N/A,#N/A,FALSE,"Amort"}</definedName>
    <definedName name="wrn.Calcs._.and._.Exhbts." hidden="1">{#N/A,#N/A,FALSE,"AdjFA";#N/A,#N/A,FALSE,"IncApp";#N/A,#N/A,FALSE,"Incappexh";#N/A,#N/A,FALSE,"WACC_Mults_Other Inputs 97";#N/A,#N/A,FALSE,"SuppInc App";#N/A,#N/A,FALSE,"AsstApp";#N/A,#N/A,FALSE,"MktApp";#N/A,#N/A,FALSE,"Crltn";#N/A,#N/A,FALSE,"Amort"}</definedName>
    <definedName name="wrn.Can._.Sched._.1._.and._.2." localSheetId="0" hidden="1">{"SCH1B",#N/A,FALSE,"Canada";"SCH2B",#N/A,FALSE,"Canada"}</definedName>
    <definedName name="wrn.Can._.Sched._.1._.and._.2." hidden="1">{"SCH1B",#N/A,FALSE,"Canada";"SCH2B",#N/A,FALSE,"Canada"}</definedName>
    <definedName name="wrn.Can._.Schedule._.1." localSheetId="0" hidden="1">{"SCH1B",#N/A,FALSE,"Canada"}</definedName>
    <definedName name="wrn.Can._.Schedule._.1." hidden="1">{"SCH1B",#N/A,FALSE,"Canada"}</definedName>
    <definedName name="wrn.Can._.Schedule._.2." localSheetId="0" hidden="1">{"SCH2B",#N/A,FALSE,"Canada"}</definedName>
    <definedName name="wrn.Can._.Schedule._.2." hidden="1">{"SCH2B",#N/A,FALSE,"Canada"}</definedName>
    <definedName name="wrn.Capital." localSheetId="0" hidden="1">{"Capital",#N/A,FALSE,"CapSum"}</definedName>
    <definedName name="wrn.Capital." hidden="1">{"Capital",#N/A,FALSE,"CapSum"}</definedName>
    <definedName name="wrn.Capital._.Report." localSheetId="0" hidden="1">{"Capital",#N/A,FALSE,"CapSum"}</definedName>
    <definedName name="wrn.Capital._.Report." hidden="1">{"Capital",#N/A,FALSE,"CapSum"}</definedName>
    <definedName name="wrn.Capital._.Reports." localSheetId="0" hidden="1">{"Capital Summary",#N/A,FALSE,"CapSum";"Other Capital",#N/A,FALSE,"CapDet";"Construction Report",#N/A,FALSE,"ConstRep"}</definedName>
    <definedName name="wrn.Capital._.Reports." hidden="1">{"Capital Summary",#N/A,FALSE,"CapSum";"Other Capital",#N/A,FALSE,"CapDet";"Construction Report",#N/A,FALSE,"ConstRep"}</definedName>
    <definedName name="wrn.Capital._.Summary." localSheetId="0" hidden="1">{"Capital",#N/A,FALSE,"CapSum"}</definedName>
    <definedName name="wrn.Capital._.Summary." hidden="1">{"Capital",#N/A,FALSE,"CapSum"}</definedName>
    <definedName name="wrn.Cash._.Projection._.Report." localSheetId="0" hidden="1">{#N/A,#N/A,TRUE,"Assump Sum";#N/A,#N/A,TRUE,"MGTRPT";#N/A,#N/A,TRUE,"Rollforward";#N/A,#N/A,TRUE,"Sec Sched";#N/A,#N/A,TRUE,"Funding Trends";"Cash Projection - Monthly",#N/A,TRUE,"Monthly";"Cash Projection - Daily",#N/A,TRUE,"Daily"}</definedName>
    <definedName name="wrn.Cash._.Projection._.Report." hidden="1">{#N/A,#N/A,TRUE,"Assump Sum";#N/A,#N/A,TRUE,"MGTRPT";#N/A,#N/A,TRUE,"Rollforward";#N/A,#N/A,TRUE,"Sec Sched";#N/A,#N/A,TRUE,"Funding Trends";"Cash Projection - Monthly",#N/A,TRUE,"Monthly";"Cash Projection - Daily",#N/A,TRUE,"Daily"}</definedName>
    <definedName name="wrn.CGE" localSheetId="0"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llas." localSheetId="0" hidden="1">{#N/A,#N/A,FALSE,"High Level";#N/A,#N/A,FALSE,"Position Summaries";#N/A,#N/A,FALSE,"Position Listing"}</definedName>
    <definedName name="wrn.Cillas." hidden="1">{#N/A,#N/A,FALSE,"High Level";#N/A,#N/A,FALSE,"Position Summaries";#N/A,#N/A,FALSE,"Position Listing"}</definedName>
    <definedName name="wrn.CIN." localSheetId="0"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IPG._.All._.Sheets." localSheetId="0"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0"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0"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ttà." localSheetId="0" hidden="1">{#N/A,#N/A,FALSE,"Città XXX"}</definedName>
    <definedName name="wrn.Città." hidden="1">{#N/A,#N/A,FALSE,"Città XXX"}</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Package." localSheetId="0" hidden="1">{#N/A,#N/A,FALSE,"FL Pages ";#N/A,#N/A,FALSE,"Act vs. Plan vs. PR";#N/A,#N/A,FALSE,"CM vs PM";#N/A,#N/A,FALSE,"CM Stat 2"}</definedName>
    <definedName name="wrn.Closing._.Package." hidden="1">{#N/A,#N/A,FALSE,"FL Pages ";#N/A,#N/A,FALSE,"Act vs. Plan vs. PR";#N/A,#N/A,FALSE,"CM vs PM";#N/A,#N/A,FALSE,"CM Stat 2"}</definedName>
    <definedName name="wrn.com"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 localSheetId="0" hidden="1">{#N/A,#N/A,FALSE,"bs comparative"}</definedName>
    <definedName name="wrn.comp" hidden="1">{#N/A,#N/A,FALSE,"bs comparative"}</definedName>
    <definedName name="wrn.comp2" localSheetId="0" hidden="1">{#N/A,#N/A,FALSE,"bs comparative"}</definedName>
    <definedName name="wrn.comp2" hidden="1">{#N/A,#N/A,FALSE,"bs comparative"}</definedName>
    <definedName name="wrn.Comparative." localSheetId="0" hidden="1">{#N/A,#N/A,FALSE,"bs comparative"}</definedName>
    <definedName name="wrn.Comparative." hidden="1">{#N/A,#N/A,FALSE,"bs comparative"}</definedName>
    <definedName name="wrn.Comparative.2" localSheetId="0" hidden="1">{#N/A,#N/A,FALSE,"bs comparative"}</definedName>
    <definedName name="wrn.Comparative.2" hidden="1">{#N/A,#N/A,FALSE,"bs comparative"}</definedName>
    <definedName name="wrn.Comparatives." localSheetId="0" hidden="1">{#N/A,#N/A,TRUE,"P&amp;L comparatives - summary_per";#N/A,#N/A,TRUE,"P&amp;L comparatives - detail_per";#N/A,#N/A,TRUE,"P&amp;L comparatives - summary_ytd";#N/A,#N/A,TRUE,"P&amp;L comparatives - detail_ytd"}</definedName>
    <definedName name="wrn.Comparatives." hidden="1">{#N/A,#N/A,TRUE,"P&amp;L comparatives - summary_per";#N/A,#N/A,TRUE,"P&amp;L comparatives - detail_per";#N/A,#N/A,TRUE,"P&amp;L comparatives - summary_ytd";#N/A,#N/A,TRUE,"P&amp;L comparatives - detail_ytd"}</definedName>
    <definedName name="wrn.Comparatives._.per." localSheetId="0" hidden="1">{#N/A,#N/A,TRUE,"P&amp;L comparatives - summary_per";#N/A,#N/A,TRUE,"P&amp;L comparatives - detail_per"}</definedName>
    <definedName name="wrn.Comparatives._.per." hidden="1">{#N/A,#N/A,TRUE,"P&amp;L comparatives - summary_per";#N/A,#N/A,TRUE,"P&amp;L comparatives - detail_per"}</definedName>
    <definedName name="wrn.Comparatives._.per.2" localSheetId="0" hidden="1">{#N/A,#N/A,TRUE,"P&amp;L comparatives - summary_per";#N/A,#N/A,TRUE,"P&amp;L comparatives - detail_per"}</definedName>
    <definedName name="wrn.Comparatives._.per.2" hidden="1">{#N/A,#N/A,TRUE,"P&amp;L comparatives - summary_per";#N/A,#N/A,TRUE,"P&amp;L comparatives - detail_per"}</definedName>
    <definedName name="wrn.Comparatives._.Qtr." localSheetId="0" hidden="1">{#N/A,#N/A,TRUE,"P&amp;L comparatives - summary_qtr";#N/A,#N/A,TRUE,"P&amp;L comparatives - detail_qtr"}</definedName>
    <definedName name="wrn.Comparatives._.Qtr." hidden="1">{#N/A,#N/A,TRUE,"P&amp;L comparatives - summary_qtr";#N/A,#N/A,TRUE,"P&amp;L comparatives - detail_qtr"}</definedName>
    <definedName name="wrn.Comparatives._.Qtr.2" localSheetId="0" hidden="1">{#N/A,#N/A,TRUE,"P&amp;L comparatives - summary_qtr";#N/A,#N/A,TRUE,"P&amp;L comparatives - detail_qtr"}</definedName>
    <definedName name="wrn.Comparatives._.Qtr.2" hidden="1">{#N/A,#N/A,TRUE,"P&amp;L comparatives - summary_qtr";#N/A,#N/A,TRUE,"P&amp;L comparatives - detail_qtr"}</definedName>
    <definedName name="wrn.comparatives._.ytd." localSheetId="0" hidden="1">{#N/A,#N/A,FALSE,"P&amp;L comparatives - summary_ytd";#N/A,#N/A,FALSE,"P&amp;L comparatives - detail_ytd"}</definedName>
    <definedName name="wrn.comparatives._.ytd." hidden="1">{#N/A,#N/A,FALSE,"P&amp;L comparatives - summary_ytd";#N/A,#N/A,FALSE,"P&amp;L comparatives - detail_ytd"}</definedName>
    <definedName name="wrn.Comparatives._.ytd.2" localSheetId="0" hidden="1">{#N/A,#N/A,FALSE,"P&amp;L comparatives - summary_ytd";#N/A,#N/A,FALSE,"P&amp;L comparatives - detail_ytd"}</definedName>
    <definedName name="wrn.Comparatives._.ytd.2" hidden="1">{#N/A,#N/A,FALSE,"P&amp;L comparatives - summary_ytd";#N/A,#N/A,FALSE,"P&amp;L comparatives - detail_ytd"}</definedName>
    <definedName name="wrn.Comparatives.3" localSheetId="0" hidden="1">{#N/A,#N/A,TRUE,"P&amp;L comparatives - summary_per";#N/A,#N/A,TRUE,"P&amp;L comparatives - detail_per";#N/A,#N/A,TRUE,"P&amp;L comparatives - summary_ytd";#N/A,#N/A,TRUE,"P&amp;L comparatives - detail_ytd"}</definedName>
    <definedName name="wrn.Comparatives.3" hidden="1">{#N/A,#N/A,TRUE,"P&amp;L comparatives - summary_per";#N/A,#N/A,TRUE,"P&amp;L comparatives - detail_per";#N/A,#N/A,TRUE,"P&amp;L comparatives - summary_ytd";#N/A,#N/A,TRUE,"P&amp;L comparatives - detail_ytd"}</definedName>
    <definedName name="wrn.compare." localSheetId="0" hidden="1">{"page1",#N/A,FALSE,"Temp";"page2",#N/A,FALSE,"Temp";"page3",#N/A,FALSE,"Temp";"page4",#N/A,FALSE,"Temp";"page5",#N/A,FALSE,"Temp";"page6",#N/A,FALSE,"Temp"}</definedName>
    <definedName name="wrn.compare." hidden="1">{"page1",#N/A,FALSE,"Temp";"page2",#N/A,FALSE,"Temp";"page3",#N/A,FALSE,"Temp";"page4",#N/A,FALSE,"Temp";"page5",#N/A,FALSE,"Temp";"page6",#N/A,FALSE,"Temp"}</definedName>
    <definedName name="wrn.compare.2" localSheetId="0" hidden="1">{"page1",#N/A,FALSE,"Temp";"page2",#N/A,FALSE,"Temp";"page3",#N/A,FALSE,"Temp";"page4",#N/A,FALSE,"Temp";"page5",#N/A,FALSE,"Temp";"page6",#N/A,FALSE,"Temp"}</definedName>
    <definedName name="wrn.compare.2" hidden="1">{"page1",#N/A,FALSE,"Temp";"page2",#N/A,FALSE,"Temp";"page3",#N/A,FALSE,"Temp";"page4",#N/A,FALSE,"Temp";"page5",#N/A,FALSE,"Temp";"page6",#N/A,FALSE,"Temp"}</definedName>
    <definedName name="wrn.Compco._.Only." localSheetId="0" hidden="1">{"vi1",#N/A,FALSE,"6_30_96";"vi2",#N/A,FALSE,"6_30_96";"vi3",#N/A,FALSE,"6_30_96"}</definedName>
    <definedName name="wrn.Compco._.Only." hidden="1">{"vi1",#N/A,FALSE,"6_30_96";"vi2",#N/A,FALSE,"6_30_96";"vi3",#N/A,FALSE,"6_30_96"}</definedName>
    <definedName name="wrn.Complete." localSheetId="0"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O." localSheetId="0"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x"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nsolidato." localSheetId="0" hidden="1">{#N/A,#N/A,FALSE,"Consolidato"}</definedName>
    <definedName name="wrn.Consolidato." hidden="1">{#N/A,#N/A,FALSE,"Consolidato"}</definedName>
    <definedName name="wrn.CORPORATE." localSheetId="0" hidden="1">{"CORPORATE",#N/A,FALSE,"DETAIL"}</definedName>
    <definedName name="wrn.CORPORATE." hidden="1">{"CORPORATE",#N/A,FALSE,"DETAIL"}</definedName>
    <definedName name="wrn.CORPORATE.1" localSheetId="0" hidden="1">{"CORPORATE",#N/A,FALSE,"DETAIL"}</definedName>
    <definedName name="wrn.CORPORATE.1" hidden="1">{"CORPORATE",#N/A,FALSE,"DETAIL"}</definedName>
    <definedName name="wrn.Cost._.Adjustment." localSheetId="0" hidden="1">{#N/A,#N/A,FALSE,"Cost Adjustment "}</definedName>
    <definedName name="wrn.Cost._.Adjustment." hidden="1">{#N/A,#N/A,FALSE,"Cost Adjustment "}</definedName>
    <definedName name="wrn.Cost._.Adjustment._1" localSheetId="0" hidden="1">{#N/A,#N/A,FALSE,"Cost Adjustment "}</definedName>
    <definedName name="wrn.Cost._.Adjustment._1" hidden="1">{#N/A,#N/A,FALSE,"Cost Adjustment "}</definedName>
    <definedName name="wrn.Cost._.Adjustment._2" localSheetId="0" hidden="1">{#N/A,#N/A,FALSE,"Cost Adjustment "}</definedName>
    <definedName name="wrn.Cost._.Adjustment._2" hidden="1">{#N/A,#N/A,FALSE,"Cost Adjustment "}</definedName>
    <definedName name="wrn.Cost._.Adjustment._3" localSheetId="0" hidden="1">{#N/A,#N/A,FALSE,"Cost Adjustment "}</definedName>
    <definedName name="wrn.Cost._.Adjustment._3" hidden="1">{#N/A,#N/A,FALSE,"Cost Adjustment "}</definedName>
    <definedName name="wrn.Cost._.Adjustment._4" localSheetId="0" hidden="1">{#N/A,#N/A,FALSE,"Cost Adjustment "}</definedName>
    <definedName name="wrn.Cost._.Adjustment._4" hidden="1">{#N/A,#N/A,FALSE,"Cost Adjustment "}</definedName>
    <definedName name="wrn.Cost._.Adjustment._5" localSheetId="0" hidden="1">{#N/A,#N/A,FALSE,"Cost Adjustment "}</definedName>
    <definedName name="wrn.Cost._.Adjustment._5" hidden="1">{#N/A,#N/A,FALSE,"Cost Adjustment "}</definedName>
    <definedName name="wrn.Costs." localSheetId="0" hidden="1">{"Stage 1 Cost",#N/A,FALSE,"Stage 1";"Stage 2 Cost",#N/A,FALSE,"Stage 2";"Stage 3 Cost",#N/A,FALSE,"Stage 3"}</definedName>
    <definedName name="wrn.Costs." hidden="1">{"Stage 1 Cost",#N/A,FALSE,"Stage 1";"Stage 2 Cost",#N/A,FALSE,"Stage 2";"Stage 3 Cost",#N/A,FALSE,"Stage 3"}</definedName>
    <definedName name="wrn.cotop." localSheetId="0" hidden="1">{"ReportTop",#N/A,FALSE,"report top"}</definedName>
    <definedName name="wrn.cotop." hidden="1">{"ReportTop",#N/A,FALSE,"report top"}</definedName>
    <definedName name="wrn.Current._.Month." localSheetId="0" hidden="1">{"current month",#N/A,FALSE,"Capitalization"}</definedName>
    <definedName name="wrn.Current._.Month." hidden="1">{"current month",#N/A,FALSE,"Capitalization"}</definedName>
    <definedName name="wrn.dcf." localSheetId="2" hidden="1">{"mgmt forecast",#N/A,FALSE,"Mgmt Forecast";"dcf table",#N/A,FALSE,"Mgmt Forecast";"sensitivity",#N/A,FALSE,"Mgmt Forecast";"table inputs",#N/A,FALSE,"Mgmt Forecast";"calculations",#N/A,FALSE,"Mgmt Forecast"}</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Only." localSheetId="0"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0"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2" localSheetId="0" hidden="1">{"value box",#N/A,TRUE,"DPL Inc. Fin Statements";"unlevered free cash flows",#N/A,TRUE,"DPL Inc. Fin Statements"}</definedName>
    <definedName name="wrn.DCF._.Valuation.2" hidden="1">{"value box",#N/A,TRUE,"DPL Inc. Fin Statements";"unlevered free cash flows",#N/A,TRUE,"DPL Inc. Fin Statements"}</definedName>
    <definedName name="wrn.dcf._1" localSheetId="0"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1_1" localSheetId="0"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localSheetId="0"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localSheetId="0"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localSheetId="0"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1_5" localSheetId="0" hidden="1">{"mgmt forecast",#N/A,FALSE,"Mgmt Forecast";"dcf table",#N/A,FALSE,"Mgmt Forecast";"sensitivity",#N/A,FALSE,"Mgmt Forecast";"table inputs",#N/A,FALSE,"Mgmt Forecast";"calculations",#N/A,FALSE,"Mgmt Forecast"}</definedName>
    <definedName name="wrn.dcf._1_5" hidden="1">{"mgmt forecast",#N/A,FALSE,"Mgmt Forecast";"dcf table",#N/A,FALSE,"Mgmt Forecast";"sensitivity",#N/A,FALSE,"Mgmt Forecast";"table inputs",#N/A,FALSE,"Mgmt Forecast";"calculations",#N/A,FALSE,"Mgmt Forecast"}</definedName>
    <definedName name="wrn.dcf._2" localSheetId="0"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2_1" localSheetId="0" hidden="1">{"mgmt forecast",#N/A,FALSE,"Mgmt Forecast";"dcf table",#N/A,FALSE,"Mgmt Forecast";"sensitivity",#N/A,FALSE,"Mgmt Forecast";"table inputs",#N/A,FALSE,"Mgmt Forecast";"calculations",#N/A,FALSE,"Mgmt Forecast"}</definedName>
    <definedName name="wrn.dcf._2_1" hidden="1">{"mgmt forecast",#N/A,FALSE,"Mgmt Forecast";"dcf table",#N/A,FALSE,"Mgmt Forecast";"sensitivity",#N/A,FALSE,"Mgmt Forecast";"table inputs",#N/A,FALSE,"Mgmt Forecast";"calculations",#N/A,FALSE,"Mgmt Forecast"}</definedName>
    <definedName name="wrn.dcf._2_2" localSheetId="0" hidden="1">{"mgmt forecast",#N/A,FALSE,"Mgmt Forecast";"dcf table",#N/A,FALSE,"Mgmt Forecast";"sensitivity",#N/A,FALSE,"Mgmt Forecast";"table inputs",#N/A,FALSE,"Mgmt Forecast";"calculations",#N/A,FALSE,"Mgmt Forecast"}</definedName>
    <definedName name="wrn.dcf._2_2" hidden="1">{"mgmt forecast",#N/A,FALSE,"Mgmt Forecast";"dcf table",#N/A,FALSE,"Mgmt Forecast";"sensitivity",#N/A,FALSE,"Mgmt Forecast";"table inputs",#N/A,FALSE,"Mgmt Forecast";"calculations",#N/A,FALSE,"Mgmt Forecast"}</definedName>
    <definedName name="wrn.dcf._2_3" localSheetId="0" hidden="1">{"mgmt forecast",#N/A,FALSE,"Mgmt Forecast";"dcf table",#N/A,FALSE,"Mgmt Forecast";"sensitivity",#N/A,FALSE,"Mgmt Forecast";"table inputs",#N/A,FALSE,"Mgmt Forecast";"calculations",#N/A,FALSE,"Mgmt Forecast"}</definedName>
    <definedName name="wrn.dcf._2_3" hidden="1">{"mgmt forecast",#N/A,FALSE,"Mgmt Forecast";"dcf table",#N/A,FALSE,"Mgmt Forecast";"sensitivity",#N/A,FALSE,"Mgmt Forecast";"table inputs",#N/A,FALSE,"Mgmt Forecast";"calculations",#N/A,FALSE,"Mgmt Forecast"}</definedName>
    <definedName name="wrn.dcf._2_4" localSheetId="0" hidden="1">{"mgmt forecast",#N/A,FALSE,"Mgmt Forecast";"dcf table",#N/A,FALSE,"Mgmt Forecast";"sensitivity",#N/A,FALSE,"Mgmt Forecast";"table inputs",#N/A,FALSE,"Mgmt Forecast";"calculations",#N/A,FALSE,"Mgmt Forecast"}</definedName>
    <definedName name="wrn.dcf._2_4" hidden="1">{"mgmt forecast",#N/A,FALSE,"Mgmt Forecast";"dcf table",#N/A,FALSE,"Mgmt Forecast";"sensitivity",#N/A,FALSE,"Mgmt Forecast";"table inputs",#N/A,FALSE,"Mgmt Forecast";"calculations",#N/A,FALSE,"Mgmt Forecast"}</definedName>
    <definedName name="wrn.dcf._2_5" localSheetId="0" hidden="1">{"mgmt forecast",#N/A,FALSE,"Mgmt Forecast";"dcf table",#N/A,FALSE,"Mgmt Forecast";"sensitivity",#N/A,FALSE,"Mgmt Forecast";"table inputs",#N/A,FALSE,"Mgmt Forecast";"calculations",#N/A,FALSE,"Mgmt Forecast"}</definedName>
    <definedName name="wrn.dcf._2_5" hidden="1">{"mgmt forecast",#N/A,FALSE,"Mgmt Forecast";"dcf table",#N/A,FALSE,"Mgmt Forecast";"sensitivity",#N/A,FALSE,"Mgmt Forecast";"table inputs",#N/A,FALSE,"Mgmt Forecast";"calculations",#N/A,FALSE,"Mgmt Forecast"}</definedName>
    <definedName name="wrn.dcf._3" localSheetId="0"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3_1" localSheetId="0" hidden="1">{"mgmt forecast",#N/A,FALSE,"Mgmt Forecast";"dcf table",#N/A,FALSE,"Mgmt Forecast";"sensitivity",#N/A,FALSE,"Mgmt Forecast";"table inputs",#N/A,FALSE,"Mgmt Forecast";"calculations",#N/A,FALSE,"Mgmt Forecast"}</definedName>
    <definedName name="wrn.dcf._3_1" hidden="1">{"mgmt forecast",#N/A,FALSE,"Mgmt Forecast";"dcf table",#N/A,FALSE,"Mgmt Forecast";"sensitivity",#N/A,FALSE,"Mgmt Forecast";"table inputs",#N/A,FALSE,"Mgmt Forecast";"calculations",#N/A,FALSE,"Mgmt Forecast"}</definedName>
    <definedName name="wrn.dcf._3_2" localSheetId="0" hidden="1">{"mgmt forecast",#N/A,FALSE,"Mgmt Forecast";"dcf table",#N/A,FALSE,"Mgmt Forecast";"sensitivity",#N/A,FALSE,"Mgmt Forecast";"table inputs",#N/A,FALSE,"Mgmt Forecast";"calculations",#N/A,FALSE,"Mgmt Forecast"}</definedName>
    <definedName name="wrn.dcf._3_2" hidden="1">{"mgmt forecast",#N/A,FALSE,"Mgmt Forecast";"dcf table",#N/A,FALSE,"Mgmt Forecast";"sensitivity",#N/A,FALSE,"Mgmt Forecast";"table inputs",#N/A,FALSE,"Mgmt Forecast";"calculations",#N/A,FALSE,"Mgmt Forecast"}</definedName>
    <definedName name="wrn.dcf._3_3" localSheetId="0" hidden="1">{"mgmt forecast",#N/A,FALSE,"Mgmt Forecast";"dcf table",#N/A,FALSE,"Mgmt Forecast";"sensitivity",#N/A,FALSE,"Mgmt Forecast";"table inputs",#N/A,FALSE,"Mgmt Forecast";"calculations",#N/A,FALSE,"Mgmt Forecast"}</definedName>
    <definedName name="wrn.dcf._3_3" hidden="1">{"mgmt forecast",#N/A,FALSE,"Mgmt Forecast";"dcf table",#N/A,FALSE,"Mgmt Forecast";"sensitivity",#N/A,FALSE,"Mgmt Forecast";"table inputs",#N/A,FALSE,"Mgmt Forecast";"calculations",#N/A,FALSE,"Mgmt Forecast"}</definedName>
    <definedName name="wrn.dcf._3_4" localSheetId="0" hidden="1">{"mgmt forecast",#N/A,FALSE,"Mgmt Forecast";"dcf table",#N/A,FALSE,"Mgmt Forecast";"sensitivity",#N/A,FALSE,"Mgmt Forecast";"table inputs",#N/A,FALSE,"Mgmt Forecast";"calculations",#N/A,FALSE,"Mgmt Forecast"}</definedName>
    <definedName name="wrn.dcf._3_4" hidden="1">{"mgmt forecast",#N/A,FALSE,"Mgmt Forecast";"dcf table",#N/A,FALSE,"Mgmt Forecast";"sensitivity",#N/A,FALSE,"Mgmt Forecast";"table inputs",#N/A,FALSE,"Mgmt Forecast";"calculations",#N/A,FALSE,"Mgmt Forecast"}</definedName>
    <definedName name="wrn.dcf._3_5" localSheetId="0" hidden="1">{"mgmt forecast",#N/A,FALSE,"Mgmt Forecast";"dcf table",#N/A,FALSE,"Mgmt Forecast";"sensitivity",#N/A,FALSE,"Mgmt Forecast";"table inputs",#N/A,FALSE,"Mgmt Forecast";"calculations",#N/A,FALSE,"Mgmt Forecast"}</definedName>
    <definedName name="wrn.dcf._3_5" hidden="1">{"mgmt forecast",#N/A,FALSE,"Mgmt Forecast";"dcf table",#N/A,FALSE,"Mgmt Forecast";"sensitivity",#N/A,FALSE,"Mgmt Forecast";"table inputs",#N/A,FALSE,"Mgmt Forecast";"calculations",#N/A,FALSE,"Mgmt Forecast"}</definedName>
    <definedName name="wrn.dcf._4" localSheetId="0"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4_1" localSheetId="0" hidden="1">{"mgmt forecast",#N/A,FALSE,"Mgmt Forecast";"dcf table",#N/A,FALSE,"Mgmt Forecast";"sensitivity",#N/A,FALSE,"Mgmt Forecast";"table inputs",#N/A,FALSE,"Mgmt Forecast";"calculations",#N/A,FALSE,"Mgmt Forecast"}</definedName>
    <definedName name="wrn.dcf._4_1" hidden="1">{"mgmt forecast",#N/A,FALSE,"Mgmt Forecast";"dcf table",#N/A,FALSE,"Mgmt Forecast";"sensitivity",#N/A,FALSE,"Mgmt Forecast";"table inputs",#N/A,FALSE,"Mgmt Forecast";"calculations",#N/A,FALSE,"Mgmt Forecast"}</definedName>
    <definedName name="wrn.dcf._4_2" localSheetId="0" hidden="1">{"mgmt forecast",#N/A,FALSE,"Mgmt Forecast";"dcf table",#N/A,FALSE,"Mgmt Forecast";"sensitivity",#N/A,FALSE,"Mgmt Forecast";"table inputs",#N/A,FALSE,"Mgmt Forecast";"calculations",#N/A,FALSE,"Mgmt Forecast"}</definedName>
    <definedName name="wrn.dcf._4_2" hidden="1">{"mgmt forecast",#N/A,FALSE,"Mgmt Forecast";"dcf table",#N/A,FALSE,"Mgmt Forecast";"sensitivity",#N/A,FALSE,"Mgmt Forecast";"table inputs",#N/A,FALSE,"Mgmt Forecast";"calculations",#N/A,FALSE,"Mgmt Forecast"}</definedName>
    <definedName name="wrn.dcf._4_3" localSheetId="0" hidden="1">{"mgmt forecast",#N/A,FALSE,"Mgmt Forecast";"dcf table",#N/A,FALSE,"Mgmt Forecast";"sensitivity",#N/A,FALSE,"Mgmt Forecast";"table inputs",#N/A,FALSE,"Mgmt Forecast";"calculations",#N/A,FALSE,"Mgmt Forecast"}</definedName>
    <definedName name="wrn.dcf._4_3" hidden="1">{"mgmt forecast",#N/A,FALSE,"Mgmt Forecast";"dcf table",#N/A,FALSE,"Mgmt Forecast";"sensitivity",#N/A,FALSE,"Mgmt Forecast";"table inputs",#N/A,FALSE,"Mgmt Forecast";"calculations",#N/A,FALSE,"Mgmt Forecast"}</definedName>
    <definedName name="wrn.dcf._4_4" localSheetId="0" hidden="1">{"mgmt forecast",#N/A,FALSE,"Mgmt Forecast";"dcf table",#N/A,FALSE,"Mgmt Forecast";"sensitivity",#N/A,FALSE,"Mgmt Forecast";"table inputs",#N/A,FALSE,"Mgmt Forecast";"calculations",#N/A,FALSE,"Mgmt Forecast"}</definedName>
    <definedName name="wrn.dcf._4_4" hidden="1">{"mgmt forecast",#N/A,FALSE,"Mgmt Forecast";"dcf table",#N/A,FALSE,"Mgmt Forecast";"sensitivity",#N/A,FALSE,"Mgmt Forecast";"table inputs",#N/A,FALSE,"Mgmt Forecast";"calculations",#N/A,FALSE,"Mgmt Forecast"}</definedName>
    <definedName name="wrn.dcf._4_5" localSheetId="0" hidden="1">{"mgmt forecast",#N/A,FALSE,"Mgmt Forecast";"dcf table",#N/A,FALSE,"Mgmt Forecast";"sensitivity",#N/A,FALSE,"Mgmt Forecast";"table inputs",#N/A,FALSE,"Mgmt Forecast";"calculations",#N/A,FALSE,"Mgmt Forecast"}</definedName>
    <definedName name="wrn.dcf._4_5" hidden="1">{"mgmt forecast",#N/A,FALSE,"Mgmt Forecast";"dcf table",#N/A,FALSE,"Mgmt Forecast";"sensitivity",#N/A,FALSE,"Mgmt Forecast";"table inputs",#N/A,FALSE,"Mgmt Forecast";"calculations",#N/A,FALSE,"Mgmt Forecast"}</definedName>
    <definedName name="wrn.dcf._5" localSheetId="0"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Terminal_Value_qchm." localSheetId="0" hidden="1">{"qchm_dcf",#N/A,FALSE,"QCHMDCF2";"qchm_terminal",#N/A,FALSE,"QCHMDCF2"}</definedName>
    <definedName name="wrn.DCF_Terminal_Value_qchm." hidden="1">{"qchm_dcf",#N/A,FALSE,"QCHMDCF2";"qchm_terminal",#N/A,FALSE,"QCHMDCF2"}</definedName>
    <definedName name="wrn.Demographic._.repor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pletion." localSheetId="0" hidden="1">{#N/A,#N/A,TRUE,"Depreciation Summary";#N/A,#N/A,TRUE,"18, 21 &amp; 22 Depreciation";#N/A,#N/A,TRUE,"11 &amp; 12 Depreciation"}</definedName>
    <definedName name="wrn.depletion." hidden="1">{#N/A,#N/A,TRUE,"Depreciation Summary";#N/A,#N/A,TRUE,"18, 21 &amp; 22 Depreciation";#N/A,#N/A,TRUE,"11 &amp; 12 Depreciation"}</definedName>
    <definedName name="wrn.Depreciation." localSheetId="0" hidden="1">{#N/A,#N/A,TRUE,"Depreciation Summary";#N/A,#N/A,TRUE,"18, 21 &amp; 22 Depreciation";#N/A,#N/A,TRUE,"11 &amp; 12 Depreciation"}</definedName>
    <definedName name="wrn.Depreciation." hidden="1">{#N/A,#N/A,TRUE,"Depreciation Summary";#N/A,#N/A,TRUE,"18, 21 &amp; 22 Depreciation";#N/A,#N/A,TRUE,"11 &amp; 12 Depreciation"}</definedName>
    <definedName name="wrn.Depreciation._1" localSheetId="0" hidden="1">{#N/A,#N/A,TRUE,"Depreciation Summary";#N/A,#N/A,TRUE,"18, 21 &amp; 22 Depreciation";#N/A,#N/A,TRUE,"11 &amp; 12 Depreciation"}</definedName>
    <definedName name="wrn.Depreciation._1" hidden="1">{#N/A,#N/A,TRUE,"Depreciation Summary";#N/A,#N/A,TRUE,"18, 21 &amp; 22 Depreciation";#N/A,#N/A,TRUE,"11 &amp; 12 Depreciation"}</definedName>
    <definedName name="wrn.Depreciation._2" localSheetId="0" hidden="1">{#N/A,#N/A,TRUE,"Depreciation Summary";#N/A,#N/A,TRUE,"18, 21 &amp; 22 Depreciation";#N/A,#N/A,TRUE,"11 &amp; 12 Depreciation"}</definedName>
    <definedName name="wrn.Depreciation._2" hidden="1">{#N/A,#N/A,TRUE,"Depreciation Summary";#N/A,#N/A,TRUE,"18, 21 &amp; 22 Depreciation";#N/A,#N/A,TRUE,"11 &amp; 12 Depreciation"}</definedName>
    <definedName name="wrn.Depreciation._3" localSheetId="0" hidden="1">{#N/A,#N/A,TRUE,"Depreciation Summary";#N/A,#N/A,TRUE,"18, 21 &amp; 22 Depreciation";#N/A,#N/A,TRUE,"11 &amp; 12 Depreciation"}</definedName>
    <definedName name="wrn.Depreciation._3" hidden="1">{#N/A,#N/A,TRUE,"Depreciation Summary";#N/A,#N/A,TRUE,"18, 21 &amp; 22 Depreciation";#N/A,#N/A,TRUE,"11 &amp; 12 Depreciation"}</definedName>
    <definedName name="wrn.Depreciation._4" localSheetId="0" hidden="1">{#N/A,#N/A,TRUE,"Depreciation Summary";#N/A,#N/A,TRUE,"18, 21 &amp; 22 Depreciation";#N/A,#N/A,TRUE,"11 &amp; 12 Depreciation"}</definedName>
    <definedName name="wrn.Depreciation._4" hidden="1">{#N/A,#N/A,TRUE,"Depreciation Summary";#N/A,#N/A,TRUE,"18, 21 &amp; 22 Depreciation";#N/A,#N/A,TRUE,"11 &amp; 12 Depreciation"}</definedName>
    <definedName name="wrn.Depreciation._5" localSheetId="0" hidden="1">{#N/A,#N/A,TRUE,"Depreciation Summary";#N/A,#N/A,TRUE,"18, 21 &amp; 22 Depreciation";#N/A,#N/A,TRUE,"11 &amp; 12 Depreciation"}</definedName>
    <definedName name="wrn.Depreciation._5" hidden="1">{#N/A,#N/A,TRUE,"Depreciation Summary";#N/A,#N/A,TRUE,"18, 21 &amp; 22 Depreciation";#N/A,#N/A,TRUE,"11 &amp; 12 Depreciation"}</definedName>
    <definedName name="wrn.DEQ." localSheetId="0"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talles._.total." localSheetId="0" hidden="1">{"total","abonados garantia",FALSE,"detalle19982007"}</definedName>
    <definedName name="wrn.detalles._.total." hidden="1">{"total","abonados garantia",FALSE,"detalle19982007"}</definedName>
    <definedName name="wrn.devdeal." localSheetId="0"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igital._.Sub._.Detail." localSheetId="0" hidden="1">{"Digital Detail",#N/A,FALSE,"Digital"}</definedName>
    <definedName name="wrn.Digital._.Sub._.Detail." hidden="1">{"Digital Detail",#N/A,FALSE,"Digital"}</definedName>
    <definedName name="wrn.Distribution." localSheetId="0" hidden="1">{#N/A,#N/A,FALSE,"Condensed summary bs";#N/A,#N/A,FALSE,"Condensed summary bs chg";#N/A,#N/A,FALSE,"BS Detail"}</definedName>
    <definedName name="wrn.Distribution." hidden="1">{#N/A,#N/A,FALSE,"Condensed summary bs";#N/A,#N/A,FALSE,"Condensed summary bs chg";#N/A,#N/A,FALSE,"BS Detail"}</definedName>
    <definedName name="wrn.Distribution.2" localSheetId="0" hidden="1">{#N/A,#N/A,FALSE,"Condensed summary bs";#N/A,#N/A,FALSE,"Condensed summary bs chg";#N/A,#N/A,FALSE,"BS Detail"}</definedName>
    <definedName name="wrn.Distribution.2" hidden="1">{#N/A,#N/A,FALSE,"Condensed summary bs";#N/A,#N/A,FALSE,"Condensed summary bs chg";#N/A,#N/A,FALSE,"BS Detail"}</definedName>
    <definedName name="wrn.DOCUMENTATION." localSheetId="0" hidden="1">{"NAMED_RANGES",#N/A,FALSE,"DOCUMENTATION";"PROCEDURES",#N/A,FALSE,"DOCUMENTATION";"WARNINGS",#N/A,FALSE,"DOCUMENTATION"}</definedName>
    <definedName name="wrn.DOCUMENTATION." hidden="1">{"NAMED_RANGES",#N/A,FALSE,"DOCUMENTATION";"PROCEDURES",#N/A,FALSE,"DOCUMENTATION";"WARNINGS",#N/A,FALSE,"DOCUMENTATION"}</definedName>
    <definedName name="wrn.DWA._.Budget." localSheetId="5" hidden="1">{#N/A,#N/A,FALSE,"Screening";#N/A,#N/A,FALSE,"Multi-Purpose";#N/A,#N/A,FALSE,"Summary"}</definedName>
    <definedName name="wrn.DWA._.Budget." localSheetId="4" hidden="1">{#N/A,#N/A,FALSE,"Screening";#N/A,#N/A,FALSE,"Multi-Purpose";#N/A,#N/A,FALSE,"Summary"}</definedName>
    <definedName name="wrn.DWA._.Budget." localSheetId="3" hidden="1">{#N/A,#N/A,FALSE,"Screening";#N/A,#N/A,FALSE,"Multi-Purpose";#N/A,#N/A,FALSE,"Summary"}</definedName>
    <definedName name="wrn.DWA._.Budget." localSheetId="9" hidden="1">{#N/A,#N/A,FALSE,"Screening";#N/A,#N/A,FALSE,"Multi-Purpose";#N/A,#N/A,FALSE,"Summary"}</definedName>
    <definedName name="wrn.DWA._.Budget." localSheetId="0" hidden="1">{#N/A,#N/A,FALSE,"Screening";#N/A,#N/A,FALSE,"Multi-Purpose";#N/A,#N/A,FALSE,"Summary"}</definedName>
    <definedName name="wrn.DWA._.Budget." localSheetId="8" hidden="1">{#N/A,#N/A,FALSE,"Screening";#N/A,#N/A,FALSE,"Multi-Purpose";#N/A,#N/A,FALSE,"Summary"}</definedName>
    <definedName name="wrn.DWA._.Budget." localSheetId="6" hidden="1">{#N/A,#N/A,FALSE,"Screening";#N/A,#N/A,FALSE,"Multi-Purpose";#N/A,#N/A,FALSE,"Summary"}</definedName>
    <definedName name="wrn.DWA._.Budget." localSheetId="7" hidden="1">{#N/A,#N/A,FALSE,"Screening";#N/A,#N/A,FALSE,"Multi-Purpose";#N/A,#N/A,FALSE,"Summary"}</definedName>
    <definedName name="wrn.DWA._.Budget." hidden="1">{#N/A,#N/A,FALSE,"Screening";#N/A,#N/A,FALSE,"Multi-Purpose";#N/A,#N/A,FALSE,"Summary"}</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0" hidden="1">{#N/A,#N/A,FALSE,"2003_Input - P&amp;L"}</definedName>
    <definedName name="wrn.ebitda." hidden="1">{#N/A,#N/A,FALSE,"2003_Input - P&amp;L"}</definedName>
    <definedName name="wrn.Entire._.Model." localSheetId="0"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stados._.contables." localSheetId="0" hidden="1">{#N/A,#N/A,FALSE,"balance";#N/A,#N/A,FALSE,"P&amp;L";#N/A,#N/A,FALSE,"Equity";#N/A,#N/A,FALSE,"cash flow";#N/A,#N/A,FALSE,"bienes uso";#N/A,#N/A,FALSE,"intangibles";#N/A,#N/A,FALSE,"P&amp;L MD&amp;A";#N/A,#N/A,FALSE,"breakdown";#N/A,#N/A,FALSE,"stat ratios"}</definedName>
    <definedName name="wrn.estados._.contables." hidden="1">{#N/A,#N/A,FALSE,"balance";#N/A,#N/A,FALSE,"P&amp;L";#N/A,#N/A,FALSE,"Equity";#N/A,#N/A,FALSE,"cash flow";#N/A,#N/A,FALSE,"bienes uso";#N/A,#N/A,FALSE,"intangibles";#N/A,#N/A,FALSE,"P&amp;L MD&amp;A";#N/A,#N/A,FALSE,"breakdown";#N/A,#N/A,FALSE,"stat ratios"}</definedName>
    <definedName name="wrn.Estimate." localSheetId="0" hidden="1">{#N/A,#N/A,FALSE,"This month";#N/A,#N/A,FALSE,"Next month";#N/A,#N/A,FALSE,"Mth after next"}</definedName>
    <definedName name="wrn.Estimate." hidden="1">{#N/A,#N/A,FALSE,"This month";#N/A,#N/A,FALSE,"Next month";#N/A,#N/A,FALSE,"Mth after next"}</definedName>
    <definedName name="wrn.Everything."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xecutive._.Reports." localSheetId="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se._.Report." localSheetId="0" hidden="1">{#N/A,#N/A,FALSE,"EERFACE";#N/A,#N/A,FALSE,"EERBACK"}</definedName>
    <definedName name="wrn.Expense._.Report." hidden="1">{#N/A,#N/A,FALSE,"EERFACE";#N/A,#N/A,FALSE,"EERBACK"}</definedName>
    <definedName name="wrn.f"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alcons._.Divisions." localSheetId="0"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0" hidden="1">{#N/A,#N/A,TRUE,"Falcons_Standalone";#N/A,#N/A,TRUE,"Target_Input";#N/A,#N/A,TRUE,"Target_Calendarized"}</definedName>
    <definedName name="wrn.Falcons._.Standalone." hidden="1">{#N/A,#N/A,TRUE,"Falcons_Standalone";#N/A,#N/A,TRUE,"Target_Input";#N/A,#N/A,TRUE,"Target_Calendarized"}</definedName>
    <definedName name="wrn.FCB." localSheetId="0" hidden="1">{"FCB_ALL",#N/A,FALSE,"FCB"}</definedName>
    <definedName name="wrn.FCB." hidden="1">{"FCB_ALL",#N/A,FALSE,"FCB"}</definedName>
    <definedName name="wrn.FCB.2" localSheetId="0" hidden="1">{"FCB_ALL",#N/A,FALSE,"FCB"}</definedName>
    <definedName name="wrn.FCB.2" hidden="1">{"FCB_ALL",#N/A,FALSE,"FCB"}</definedName>
    <definedName name="wrn.fcb2" localSheetId="0" hidden="1">{"FCB_ALL",#N/A,FALSE,"FCB"}</definedName>
    <definedName name="wrn.fcb2" hidden="1">{"FCB_ALL",#N/A,FALSE,"FCB"}</definedName>
    <definedName name="wrn.fcb3" localSheetId="0" hidden="1">{"FCB_ALL",#N/A,FALSE,"FCB"}</definedName>
    <definedName name="wrn.fcb3" hidden="1">{"FCB_ALL",#N/A,FALSE,"FCB"}</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0"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0" hidden="1">{"Final_Combined",#N/A,FALSE,"FINAL"}</definedName>
    <definedName name="WRN.FINAL" hidden="1">{"Final_Combined",#N/A,FALSE,"FINAL"}</definedName>
    <definedName name="wrn.final." localSheetId="0" hidden="1">{"Final_Combined",#N/A,FALSE,"FINAL"}</definedName>
    <definedName name="wrn.final." hidden="1">{"Final_Combined",#N/A,FALSE,"FINAL"}</definedName>
    <definedName name="WRN.FINALX" localSheetId="0" hidden="1">{"Final_Combined",#N/A,FALSE,"FINAL"}</definedName>
    <definedName name="WRN.FINALX" hidden="1">{"Final_Combined",#N/A,FALSE,"FINAL"}</definedName>
    <definedName name="wrn.finalx." localSheetId="0" hidden="1">{"Final_Combined",#N/A,FALSE,"FINAL"}</definedName>
    <definedName name="wrn.finalx." hidden="1">{"Final_Combined",#N/A,FALSE,"FINAL"}</definedName>
    <definedName name="wrn.Financial." localSheetId="0" hidden="1">{#N/A,#N/A,FALSE,"P&amp;L-Actual";#N/A,#N/A,FALSE,"Balsheet";#N/A,#N/A,FALSE,"Cash flow"}</definedName>
    <definedName name="wrn.Financial." hidden="1">{#N/A,#N/A,FALSE,"P&amp;L-Actual";#N/A,#N/A,FALSE,"Balsheet";#N/A,#N/A,FALSE,"Cash flow"}</definedName>
    <definedName name="wrn.Financial._.Reports." localSheetId="0"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_.Reports."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s." localSheetId="0" hidden="1">{#N/A,#N/A,TRUE,"Income Statement";#N/A,#N/A,TRUE,"Balance Sheet";#N/A,#N/A,TRUE,"Cash Flow"}</definedName>
    <definedName name="wrn.Financials." hidden="1">{#N/A,#N/A,TRUE,"Income Statement";#N/A,#N/A,TRUE,"Balance Sheet";#N/A,#N/A,TRUE,"Cash Flow"}</definedName>
    <definedName name="wrn.Financials.3" localSheetId="0" hidden="1">{#N/A,#N/A,TRUE,"Income Statement";#N/A,#N/A,TRUE,"Balance Sheet";#N/A,#N/A,TRUE,"Cash Flow"}</definedName>
    <definedName name="wrn.Financials.3" hidden="1">{#N/A,#N/A,TRUE,"Income Statement";#N/A,#N/A,TRUE,"Balance Sheet";#N/A,#N/A,TRUE,"Cash Flow"}</definedName>
    <definedName name="wrn.Financials_long." localSheetId="0"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rst2." localSheetId="0" hidden="1">{#N/A,#N/A,FALSE,"sum-don";#N/A,#N/A,FALSE,"inc-don"}</definedName>
    <definedName name="wrn.first2." hidden="1">{#N/A,#N/A,FALSE,"sum-don";#N/A,#N/A,FALSE,"inc-don"}</definedName>
    <definedName name="wrn.first3." localSheetId="0" hidden="1">{#N/A,#N/A,FALSE,"Summary";#N/A,#N/A,FALSE,"proj1";#N/A,#N/A,FALSE,"proj2"}</definedName>
    <definedName name="wrn.first3." hidden="1">{#N/A,#N/A,FALSE,"Summary";#N/A,#N/A,FALSE,"proj1";#N/A,#N/A,FALSE,"proj2"}</definedName>
    <definedName name="wrn.first4." localSheetId="0" hidden="1">{#N/A,#N/A,FALSE,"Summary";#N/A,#N/A,FALSE,"proj1";#N/A,#N/A,FALSE,"proj2";#N/A,#N/A,FALSE,"DCF"}</definedName>
    <definedName name="wrn.first4." hidden="1">{#N/A,#N/A,FALSE,"Summary";#N/A,#N/A,FALSE,"proj1";#N/A,#N/A,FALSE,"proj2";#N/A,#N/A,FALSE,"DCF"}</definedName>
    <definedName name="wrn.Five._.Year._.Model."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C._.Detail." localSheetId="0" hidden="1">{#N/A,#N/A,TRUE,"FOC_Product_Assumptions"}</definedName>
    <definedName name="wrn.FOC._.Detail." hidden="1">{#N/A,#N/A,TRUE,"FOC_Product_Assumptions"}</definedName>
    <definedName name="wrn.Folder._.report." localSheetId="0" hidden="1">{"Folder report",#N/A,FALSE,"GC Total Brands ";"Folder report",#N/A,FALSE,"GC Botchkarev";"Folder report",#N/A,FALSE,"GC Ochota ";"Folder report",#N/A,FALSE,"GC Lowenbrau";"Folder report",#N/A,FALSE,"GC Heineken";"Folder report",#N/A,FALSE,"GC Buckler"}</definedName>
    <definedName name="wrn.Folder._.report." hidden="1">{"Folder report",#N/A,FALSE,"GC Total Brands ";"Folder report",#N/A,FALSE,"GC Botchkarev";"Folder report",#N/A,FALSE,"GC Ochota ";"Folder report",#N/A,FALSE,"GC Lowenbrau";"Folder report",#N/A,FALSE,"GC Heineken";"Folder report",#N/A,FALSE,"GC Buckler"}</definedName>
    <definedName name="wrn.Forecast."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Reports." localSheetId="0" hidden="1">{"Forecast",#N/A,FALSE,"Forecast";"Forecast vs Bud",#N/A,FALSE,"Forecast"}</definedName>
    <definedName name="wrn.Forecast._.Reports." hidden="1">{"Forecast",#N/A,FALSE,"Forecast";"Forecast vs Bud",#N/A,FALSE,"Forecast"}</definedName>
    <definedName name="wrn.Forecast.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ms." localSheetId="0"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UR._.CASES." localSheetId="0"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Monty." localSheetId="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3" localSheetId="0"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2"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Analysis_Analyst." localSheetId="0" hidden="1">{#N/A,#N/A,TRUE,"DCF Summary (2)";#N/A,#N/A,TRUE,"DCF Summary";#N/A,"Analyst Value Drivers",TRUE,"DCF"}</definedName>
    <definedName name="wrn.Full_Analysis_Analyst." hidden="1">{#N/A,#N/A,TRUE,"DCF Summary (2)";#N/A,#N/A,TRUE,"DCF Summary";#N/A,"Analyst Value Drivers",TRUE,"DCF"}</definedName>
    <definedName name="wrn.Full_Analysis_Base." localSheetId="0" hidden="1">{#N/A,#N/A,TRUE,"DCF Summary (2)";#N/A,#N/A,TRUE,"DCF Summary";#N/A,"Base Case Value Drivers",TRUE,"DCF"}</definedName>
    <definedName name="wrn.Full_Analysis_Base." hidden="1">{#N/A,#N/A,TRUE,"DCF Summary (2)";#N/A,#N/A,TRUE,"DCF Summary";#N/A,"Base Case Value Drivers",TRUE,"DCF"}</definedName>
    <definedName name="wrn.Full_Analysis_Middle." localSheetId="0" hidden="1">{#N/A,#N/A,TRUE,"DCF Summary (2)";#N/A,#N/A,TRUE,"DCF Summary";#N/A,"Middle Case Drivers",TRUE,"DCF"}</definedName>
    <definedName name="wrn.Full_Analysis_Middle." hidden="1">{#N/A,#N/A,TRUE,"DCF Summary (2)";#N/A,#N/A,TRUE,"DCF Summary";#N/A,"Middle Case Drivers",TRUE,"DCF"}</definedName>
    <definedName name="wrn.Full_Model."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Model."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Template."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Y2001._.Package."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localSheetId="0" hidden="1">{#N/A,#N/A,FALSE,"P&amp;L comp summary - fy2002";#N/A,#N/A,FALSE,"bs comparative - fy2002";#N/A,#N/A,FALSE,"Cashflow comparative - fy2002";#N/A,#N/A,FALSE,"memo -etc sales analysis";#N/A,#N/A,FALSE,"memo -Plan Assumptions"}</definedName>
    <definedName name="wrn.FY2002._.bank._.package." hidden="1">{#N/A,#N/A,FALSE,"P&amp;L comp summary - fy2002";#N/A,#N/A,FALSE,"bs comparative - fy2002";#N/A,#N/A,FALSE,"Cashflow comparative - fy2002";#N/A,#N/A,FALSE,"memo -etc sales analysis";#N/A,#N/A,FALSE,"memo -Plan Assumptions"}</definedName>
    <definedName name="wrn.FY2002._.bank._.package.2" localSheetId="0" hidden="1">{#N/A,#N/A,FALSE,"P&amp;L comp summary - fy2002";#N/A,#N/A,FALSE,"bs comparative - fy2002";#N/A,#N/A,FALSE,"Cashflow comparative - fy2002";#N/A,#N/A,FALSE,"memo -etc sales analysis";#N/A,#N/A,FALSE,"memo -Plan Assumptions"}</definedName>
    <definedName name="wrn.FY2002._.bank._.package.2" hidden="1">{#N/A,#N/A,FALSE,"P&amp;L comp summary - fy2002";#N/A,#N/A,FALSE,"bs comparative - fy2002";#N/A,#N/A,FALSE,"Cashflow comparative - fy2002";#N/A,#N/A,FALSE,"memo -etc sales analysis";#N/A,#N/A,FALSE,"memo -Plan Assumptions"}</definedName>
    <definedName name="wrn.FY97SBP." localSheetId="2" hidden="1">{#N/A,#N/A,FALSE,"FY97";#N/A,#N/A,FALSE,"FY98";#N/A,#N/A,FALSE,"FY99";#N/A,#N/A,FALSE,"FY00";#N/A,#N/A,FALSE,"FY01"}</definedName>
    <definedName name="wrn.FY97SBP." localSheetId="0" hidden="1">{#N/A,#N/A,FALSE,"FY97";#N/A,#N/A,FALSE,"FY98";#N/A,#N/A,FALSE,"FY99";#N/A,#N/A,FALSE,"FY00";#N/A,#N/A,FALSE,"FY01"}</definedName>
    <definedName name="wrn.FY97SBP." hidden="1">{#N/A,#N/A,FALSE,"FY97";#N/A,#N/A,FALSE,"FY98";#N/A,#N/A,FALSE,"FY99";#N/A,#N/A,FALSE,"FY00";#N/A,#N/A,FALSE,"FY01"}</definedName>
    <definedName name="wrn.FY97SBP._1" localSheetId="0" hidden="1">{#N/A,#N/A,FALSE,"FY97";#N/A,#N/A,FALSE,"FY98";#N/A,#N/A,FALSE,"FY99";#N/A,#N/A,FALSE,"FY00";#N/A,#N/A,FALSE,"FY01"}</definedName>
    <definedName name="wrn.FY97SBP._1" hidden="1">{#N/A,#N/A,FALSE,"FY97";#N/A,#N/A,FALSE,"FY98";#N/A,#N/A,FALSE,"FY99";#N/A,#N/A,FALSE,"FY00";#N/A,#N/A,FALSE,"FY01"}</definedName>
    <definedName name="wrn.FY97SBP._1_1" localSheetId="0" hidden="1">{#N/A,#N/A,FALSE,"FY97";#N/A,#N/A,FALSE,"FY98";#N/A,#N/A,FALSE,"FY99";#N/A,#N/A,FALSE,"FY00";#N/A,#N/A,FALSE,"FY01"}</definedName>
    <definedName name="wrn.FY97SBP._1_1" hidden="1">{#N/A,#N/A,FALSE,"FY97";#N/A,#N/A,FALSE,"FY98";#N/A,#N/A,FALSE,"FY99";#N/A,#N/A,FALSE,"FY00";#N/A,#N/A,FALSE,"FY01"}</definedName>
    <definedName name="wrn.FY97SBP._1_2" localSheetId="0" hidden="1">{#N/A,#N/A,FALSE,"FY97";#N/A,#N/A,FALSE,"FY98";#N/A,#N/A,FALSE,"FY99";#N/A,#N/A,FALSE,"FY00";#N/A,#N/A,FALSE,"FY01"}</definedName>
    <definedName name="wrn.FY97SBP._1_2" hidden="1">{#N/A,#N/A,FALSE,"FY97";#N/A,#N/A,FALSE,"FY98";#N/A,#N/A,FALSE,"FY99";#N/A,#N/A,FALSE,"FY00";#N/A,#N/A,FALSE,"FY01"}</definedName>
    <definedName name="wrn.FY97SBP._1_3" localSheetId="0" hidden="1">{#N/A,#N/A,FALSE,"FY97";#N/A,#N/A,FALSE,"FY98";#N/A,#N/A,FALSE,"FY99";#N/A,#N/A,FALSE,"FY00";#N/A,#N/A,FALSE,"FY01"}</definedName>
    <definedName name="wrn.FY97SBP._1_3" hidden="1">{#N/A,#N/A,FALSE,"FY97";#N/A,#N/A,FALSE,"FY98";#N/A,#N/A,FALSE,"FY99";#N/A,#N/A,FALSE,"FY00";#N/A,#N/A,FALSE,"FY01"}</definedName>
    <definedName name="wrn.FY97SBP._1_4" localSheetId="0" hidden="1">{#N/A,#N/A,FALSE,"FY97";#N/A,#N/A,FALSE,"FY98";#N/A,#N/A,FALSE,"FY99";#N/A,#N/A,FALSE,"FY00";#N/A,#N/A,FALSE,"FY01"}</definedName>
    <definedName name="wrn.FY97SBP._1_4" hidden="1">{#N/A,#N/A,FALSE,"FY97";#N/A,#N/A,FALSE,"FY98";#N/A,#N/A,FALSE,"FY99";#N/A,#N/A,FALSE,"FY00";#N/A,#N/A,FALSE,"FY01"}</definedName>
    <definedName name="wrn.FY97SBP._1_5" localSheetId="0" hidden="1">{#N/A,#N/A,FALSE,"FY97";#N/A,#N/A,FALSE,"FY98";#N/A,#N/A,FALSE,"FY99";#N/A,#N/A,FALSE,"FY00";#N/A,#N/A,FALSE,"FY01"}</definedName>
    <definedName name="wrn.FY97SBP._1_5" hidden="1">{#N/A,#N/A,FALSE,"FY97";#N/A,#N/A,FALSE,"FY98";#N/A,#N/A,FALSE,"FY99";#N/A,#N/A,FALSE,"FY00";#N/A,#N/A,FALSE,"FY01"}</definedName>
    <definedName name="wrn.FY97SBP._2" localSheetId="0" hidden="1">{#N/A,#N/A,FALSE,"FY97";#N/A,#N/A,FALSE,"FY98";#N/A,#N/A,FALSE,"FY99";#N/A,#N/A,FALSE,"FY00";#N/A,#N/A,FALSE,"FY01"}</definedName>
    <definedName name="wrn.FY97SBP._2" hidden="1">{#N/A,#N/A,FALSE,"FY97";#N/A,#N/A,FALSE,"FY98";#N/A,#N/A,FALSE,"FY99";#N/A,#N/A,FALSE,"FY00";#N/A,#N/A,FALSE,"FY01"}</definedName>
    <definedName name="wrn.FY97SBP._2_1" localSheetId="0" hidden="1">{#N/A,#N/A,FALSE,"FY97";#N/A,#N/A,FALSE,"FY98";#N/A,#N/A,FALSE,"FY99";#N/A,#N/A,FALSE,"FY00";#N/A,#N/A,FALSE,"FY01"}</definedName>
    <definedName name="wrn.FY97SBP._2_1" hidden="1">{#N/A,#N/A,FALSE,"FY97";#N/A,#N/A,FALSE,"FY98";#N/A,#N/A,FALSE,"FY99";#N/A,#N/A,FALSE,"FY00";#N/A,#N/A,FALSE,"FY01"}</definedName>
    <definedName name="wrn.FY97SBP._2_2" localSheetId="0" hidden="1">{#N/A,#N/A,FALSE,"FY97";#N/A,#N/A,FALSE,"FY98";#N/A,#N/A,FALSE,"FY99";#N/A,#N/A,FALSE,"FY00";#N/A,#N/A,FALSE,"FY01"}</definedName>
    <definedName name="wrn.FY97SBP._2_2" hidden="1">{#N/A,#N/A,FALSE,"FY97";#N/A,#N/A,FALSE,"FY98";#N/A,#N/A,FALSE,"FY99";#N/A,#N/A,FALSE,"FY00";#N/A,#N/A,FALSE,"FY01"}</definedName>
    <definedName name="wrn.FY97SBP._2_3" localSheetId="0" hidden="1">{#N/A,#N/A,FALSE,"FY97";#N/A,#N/A,FALSE,"FY98";#N/A,#N/A,FALSE,"FY99";#N/A,#N/A,FALSE,"FY00";#N/A,#N/A,FALSE,"FY01"}</definedName>
    <definedName name="wrn.FY97SBP._2_3" hidden="1">{#N/A,#N/A,FALSE,"FY97";#N/A,#N/A,FALSE,"FY98";#N/A,#N/A,FALSE,"FY99";#N/A,#N/A,FALSE,"FY00";#N/A,#N/A,FALSE,"FY01"}</definedName>
    <definedName name="wrn.FY97SBP._2_4" localSheetId="0" hidden="1">{#N/A,#N/A,FALSE,"FY97";#N/A,#N/A,FALSE,"FY98";#N/A,#N/A,FALSE,"FY99";#N/A,#N/A,FALSE,"FY00";#N/A,#N/A,FALSE,"FY01"}</definedName>
    <definedName name="wrn.FY97SBP._2_4" hidden="1">{#N/A,#N/A,FALSE,"FY97";#N/A,#N/A,FALSE,"FY98";#N/A,#N/A,FALSE,"FY99";#N/A,#N/A,FALSE,"FY00";#N/A,#N/A,FALSE,"FY01"}</definedName>
    <definedName name="wrn.FY97SBP._2_5" localSheetId="0" hidden="1">{#N/A,#N/A,FALSE,"FY97";#N/A,#N/A,FALSE,"FY98";#N/A,#N/A,FALSE,"FY99";#N/A,#N/A,FALSE,"FY00";#N/A,#N/A,FALSE,"FY01"}</definedName>
    <definedName name="wrn.FY97SBP._2_5" hidden="1">{#N/A,#N/A,FALSE,"FY97";#N/A,#N/A,FALSE,"FY98";#N/A,#N/A,FALSE,"FY99";#N/A,#N/A,FALSE,"FY00";#N/A,#N/A,FALSE,"FY01"}</definedName>
    <definedName name="wrn.FY97SBP._3" localSheetId="0" hidden="1">{#N/A,#N/A,FALSE,"FY97";#N/A,#N/A,FALSE,"FY98";#N/A,#N/A,FALSE,"FY99";#N/A,#N/A,FALSE,"FY00";#N/A,#N/A,FALSE,"FY01"}</definedName>
    <definedName name="wrn.FY97SBP._3" hidden="1">{#N/A,#N/A,FALSE,"FY97";#N/A,#N/A,FALSE,"FY98";#N/A,#N/A,FALSE,"FY99";#N/A,#N/A,FALSE,"FY00";#N/A,#N/A,FALSE,"FY01"}</definedName>
    <definedName name="wrn.FY97SBP._3_1" localSheetId="0" hidden="1">{#N/A,#N/A,FALSE,"FY97";#N/A,#N/A,FALSE,"FY98";#N/A,#N/A,FALSE,"FY99";#N/A,#N/A,FALSE,"FY00";#N/A,#N/A,FALSE,"FY01"}</definedName>
    <definedName name="wrn.FY97SBP._3_1" hidden="1">{#N/A,#N/A,FALSE,"FY97";#N/A,#N/A,FALSE,"FY98";#N/A,#N/A,FALSE,"FY99";#N/A,#N/A,FALSE,"FY00";#N/A,#N/A,FALSE,"FY01"}</definedName>
    <definedName name="wrn.FY97SBP._3_2" localSheetId="0" hidden="1">{#N/A,#N/A,FALSE,"FY97";#N/A,#N/A,FALSE,"FY98";#N/A,#N/A,FALSE,"FY99";#N/A,#N/A,FALSE,"FY00";#N/A,#N/A,FALSE,"FY01"}</definedName>
    <definedName name="wrn.FY97SBP._3_2" hidden="1">{#N/A,#N/A,FALSE,"FY97";#N/A,#N/A,FALSE,"FY98";#N/A,#N/A,FALSE,"FY99";#N/A,#N/A,FALSE,"FY00";#N/A,#N/A,FALSE,"FY01"}</definedName>
    <definedName name="wrn.FY97SBP._3_3" localSheetId="0" hidden="1">{#N/A,#N/A,FALSE,"FY97";#N/A,#N/A,FALSE,"FY98";#N/A,#N/A,FALSE,"FY99";#N/A,#N/A,FALSE,"FY00";#N/A,#N/A,FALSE,"FY01"}</definedName>
    <definedName name="wrn.FY97SBP._3_3" hidden="1">{#N/A,#N/A,FALSE,"FY97";#N/A,#N/A,FALSE,"FY98";#N/A,#N/A,FALSE,"FY99";#N/A,#N/A,FALSE,"FY00";#N/A,#N/A,FALSE,"FY01"}</definedName>
    <definedName name="wrn.FY97SBP._3_4" localSheetId="0" hidden="1">{#N/A,#N/A,FALSE,"FY97";#N/A,#N/A,FALSE,"FY98";#N/A,#N/A,FALSE,"FY99";#N/A,#N/A,FALSE,"FY00";#N/A,#N/A,FALSE,"FY01"}</definedName>
    <definedName name="wrn.FY97SBP._3_4" hidden="1">{#N/A,#N/A,FALSE,"FY97";#N/A,#N/A,FALSE,"FY98";#N/A,#N/A,FALSE,"FY99";#N/A,#N/A,FALSE,"FY00";#N/A,#N/A,FALSE,"FY01"}</definedName>
    <definedName name="wrn.FY97SBP._3_5" localSheetId="0" hidden="1">{#N/A,#N/A,FALSE,"FY97";#N/A,#N/A,FALSE,"FY98";#N/A,#N/A,FALSE,"FY99";#N/A,#N/A,FALSE,"FY00";#N/A,#N/A,FALSE,"FY01"}</definedName>
    <definedName name="wrn.FY97SBP._3_5" hidden="1">{#N/A,#N/A,FALSE,"FY97";#N/A,#N/A,FALSE,"FY98";#N/A,#N/A,FALSE,"FY99";#N/A,#N/A,FALSE,"FY00";#N/A,#N/A,FALSE,"FY01"}</definedName>
    <definedName name="wrn.FY97SBP._4" localSheetId="0" hidden="1">{#N/A,#N/A,FALSE,"FY97";#N/A,#N/A,FALSE,"FY98";#N/A,#N/A,FALSE,"FY99";#N/A,#N/A,FALSE,"FY00";#N/A,#N/A,FALSE,"FY01"}</definedName>
    <definedName name="wrn.FY97SBP._4" hidden="1">{#N/A,#N/A,FALSE,"FY97";#N/A,#N/A,FALSE,"FY98";#N/A,#N/A,FALSE,"FY99";#N/A,#N/A,FALSE,"FY00";#N/A,#N/A,FALSE,"FY01"}</definedName>
    <definedName name="wrn.FY97SBP._4_1" localSheetId="0" hidden="1">{#N/A,#N/A,FALSE,"FY97";#N/A,#N/A,FALSE,"FY98";#N/A,#N/A,FALSE,"FY99";#N/A,#N/A,FALSE,"FY00";#N/A,#N/A,FALSE,"FY01"}</definedName>
    <definedName name="wrn.FY97SBP._4_1" hidden="1">{#N/A,#N/A,FALSE,"FY97";#N/A,#N/A,FALSE,"FY98";#N/A,#N/A,FALSE,"FY99";#N/A,#N/A,FALSE,"FY00";#N/A,#N/A,FALSE,"FY01"}</definedName>
    <definedName name="wrn.FY97SBP._4_2" localSheetId="0" hidden="1">{#N/A,#N/A,FALSE,"FY97";#N/A,#N/A,FALSE,"FY98";#N/A,#N/A,FALSE,"FY99";#N/A,#N/A,FALSE,"FY00";#N/A,#N/A,FALSE,"FY01"}</definedName>
    <definedName name="wrn.FY97SBP._4_2" hidden="1">{#N/A,#N/A,FALSE,"FY97";#N/A,#N/A,FALSE,"FY98";#N/A,#N/A,FALSE,"FY99";#N/A,#N/A,FALSE,"FY00";#N/A,#N/A,FALSE,"FY01"}</definedName>
    <definedName name="wrn.FY97SBP._4_3" localSheetId="0" hidden="1">{#N/A,#N/A,FALSE,"FY97";#N/A,#N/A,FALSE,"FY98";#N/A,#N/A,FALSE,"FY99";#N/A,#N/A,FALSE,"FY00";#N/A,#N/A,FALSE,"FY01"}</definedName>
    <definedName name="wrn.FY97SBP._4_3" hidden="1">{#N/A,#N/A,FALSE,"FY97";#N/A,#N/A,FALSE,"FY98";#N/A,#N/A,FALSE,"FY99";#N/A,#N/A,FALSE,"FY00";#N/A,#N/A,FALSE,"FY01"}</definedName>
    <definedName name="wrn.FY97SBP._4_4" localSheetId="0" hidden="1">{#N/A,#N/A,FALSE,"FY97";#N/A,#N/A,FALSE,"FY98";#N/A,#N/A,FALSE,"FY99";#N/A,#N/A,FALSE,"FY00";#N/A,#N/A,FALSE,"FY01"}</definedName>
    <definedName name="wrn.FY97SBP._4_4" hidden="1">{#N/A,#N/A,FALSE,"FY97";#N/A,#N/A,FALSE,"FY98";#N/A,#N/A,FALSE,"FY99";#N/A,#N/A,FALSE,"FY00";#N/A,#N/A,FALSE,"FY01"}</definedName>
    <definedName name="wrn.FY97SBP._4_5" localSheetId="0" hidden="1">{#N/A,#N/A,FALSE,"FY97";#N/A,#N/A,FALSE,"FY98";#N/A,#N/A,FALSE,"FY99";#N/A,#N/A,FALSE,"FY00";#N/A,#N/A,FALSE,"FY01"}</definedName>
    <definedName name="wrn.FY97SBP._4_5" hidden="1">{#N/A,#N/A,FALSE,"FY97";#N/A,#N/A,FALSE,"FY98";#N/A,#N/A,FALSE,"FY99";#N/A,#N/A,FALSE,"FY00";#N/A,#N/A,FALSE,"FY01"}</definedName>
    <definedName name="wrn.FY97SBP._5" localSheetId="0" hidden="1">{#N/A,#N/A,FALSE,"FY97";#N/A,#N/A,FALSE,"FY98";#N/A,#N/A,FALSE,"FY99";#N/A,#N/A,FALSE,"FY00";#N/A,#N/A,FALSE,"FY01"}</definedName>
    <definedName name="wrn.FY97SBP._5" hidden="1">{#N/A,#N/A,FALSE,"FY97";#N/A,#N/A,FALSE,"FY98";#N/A,#N/A,FALSE,"FY99";#N/A,#N/A,FALSE,"FY00";#N/A,#N/A,FALSE,"FY01"}</definedName>
    <definedName name="wrn.Good._.Stuff." localSheetId="0" hidden="1">{#N/A,#N/A,FALSE,"AdjPL";#N/A,#N/A,FALSE,"AdjPLCS";#N/A,#N/A,FALSE,"AdjPLGR";#N/A,#N/A,FALSE,"AdjBS";#N/A,#N/A,FALSE,"AdjBS_CS";#N/A,#N/A,FALSE,"AdjFA";#N/A,#N/A,FALSE,"IncApp";#N/A,#N/A,FALSE,"Incappexh";#N/A,#N/A,FALSE,"WACC_Mults_Other Inputs 97";#N/A,#N/A,FALSE,"SuppInc App"}</definedName>
    <definedName name="wrn.Good._.Stuff." hidden="1">{#N/A,#N/A,FALSE,"AdjPL";#N/A,#N/A,FALSE,"AdjPLCS";#N/A,#N/A,FALSE,"AdjPLGR";#N/A,#N/A,FALSE,"AdjBS";#N/A,#N/A,FALSE,"AdjBS_CS";#N/A,#N/A,FALSE,"AdjFA";#N/A,#N/A,FALSE,"IncApp";#N/A,#N/A,FALSE,"Incappexh";#N/A,#N/A,FALSE,"WACC_Mults_Other Inputs 97";#N/A,#N/A,FALSE,"SuppInc App"}</definedName>
    <definedName name="wrn.Headcount." localSheetId="0" hidden="1">{"Annual Head",#N/A,TRUE,"Headcount";"Monthly Head",#N/A,TRUE,"Headcount"}</definedName>
    <definedName name="wrn.Headcount." hidden="1">{"Annual Head",#N/A,TRUE,"Headcount";"Monthly Head",#N/A,TRUE,"Headcount"}</definedName>
    <definedName name="wrn.Headcount._.Reports." localSheetId="0" hidden="1">{"Trend Heads",#N/A,TRUE,"Headcount";"Annual Heads",#N/A,TRUE,"Headcount"}</definedName>
    <definedName name="wrn.Headcount._.Reports." hidden="1">{"Trend Heads",#N/A,TRUE,"Headcount";"Annual Heads",#N/A,TRUE,"Headcount"}</definedName>
    <definedName name="wrn.HEAT." localSheetId="0" hidden="1">{#N/A,#N/A,FALSE,"Heat";#N/A,#N/A,FALSE,"DCF";#N/A,#N/A,FALSE,"LBO";#N/A,#N/A,FALSE,"A";#N/A,#N/A,FALSE,"C";#N/A,#N/A,FALSE,"impd";#N/A,#N/A,FALSE,"Accr-Dilu"}</definedName>
    <definedName name="wrn.HEAT." hidden="1">{#N/A,#N/A,FALSE,"Heat";#N/A,#N/A,FALSE,"DCF";#N/A,#N/A,FALSE,"LBO";#N/A,#N/A,FALSE,"A";#N/A,#N/A,FALSE,"C";#N/A,#N/A,FALSE,"impd";#N/A,#N/A,FALSE,"Accr-Dilu"}</definedName>
    <definedName name="wrn.Holding." localSheetId="0" hidden="1">{#N/A,#N/A,FALSE,"Holding"}</definedName>
    <definedName name="wrn.Holding." hidden="1">{#N/A,#N/A,FALSE,"Holding"}</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0"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0" hidden="1">{#N/A,#N/A,FALSE,"Adj2PL";#N/A,#N/A,FALSE,"AdjPL";#N/A,#N/A,FALSE,"AdjPLCS";#N/A,#N/A,FALSE,"AdjPLGR"}</definedName>
    <definedName name="wrn.Income._.Statement." hidden="1">{#N/A,#N/A,FALSE,"Adj2PL";#N/A,#N/A,FALSE,"AdjPL";#N/A,#N/A,FALSE,"AdjPLCS";#N/A,#N/A,FALSE,"AdjPLGR"}</definedName>
    <definedName name="wrn.INDEPS." localSheetId="0"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ustry.xls." localSheetId="0"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localSheetId="0" hidden="1">{"Input1",#N/A,FALSE,"PF";"Input2",#N/A,FALSE,"PF";"Input3",#N/A,FALSE,"PF"}</definedName>
    <definedName name="wrn.Inputs." hidden="1">{"Input1",#N/A,FALSE,"PF";"Input2",#N/A,FALSE,"PF";"Input3",#N/A,FALSE,"PF"}</definedName>
    <definedName name="wrn.Inputs.2" localSheetId="0" hidden="1">{"Input1",#N/A,FALSE,"PF";"Input2",#N/A,FALSE,"PF";"Input3",#N/A,FALSE,"PF"}</definedName>
    <definedName name="wrn.Inputs.2" hidden="1">{"Input1",#N/A,FALSE,"PF";"Input2",#N/A,FALSE,"PF";"Input3",#N/A,FALSE,"PF"}</definedName>
    <definedName name="wrn.Insurance." localSheetId="0" hidden="1">{"Insurance",#N/A,FALSE,"Profitable Growth by Unit"}</definedName>
    <definedName name="wrn.Insurance." hidden="1">{"Insurance",#N/A,FALSE,"Profitable Growth by Unit"}</definedName>
    <definedName name="wrn.Internal." localSheetId="0" hidden="1">{"EPS and CF",#N/A,FALSE;"Ops and Stats",#N/A,FALSE}</definedName>
    <definedName name="wrn.Internal." hidden="1">{"EPS and CF",#N/A,FALSE;"Ops and Stats",#N/A,FALSE}</definedName>
    <definedName name="wrn.inv_fcast." localSheetId="0" hidden="1">{#N/A,#N/A,FALSE,"Chart";#N/A,#N/A,FALSE,"Chart"}</definedName>
    <definedName name="wrn.inv_fcast." hidden="1">{#N/A,#N/A,FALSE,"Chart";#N/A,#N/A,FALSE,"Chart"}</definedName>
    <definedName name="wrn.inv_fcast._1" localSheetId="0" hidden="1">{#N/A,#N/A,FALSE,"Chart";#N/A,#N/A,FALSE,"Chart"}</definedName>
    <definedName name="wrn.inv_fcast._1" hidden="1">{#N/A,#N/A,FALSE,"Chart";#N/A,#N/A,FALSE,"Chart"}</definedName>
    <definedName name="wrn.inv_fcast._2" localSheetId="0" hidden="1">{#N/A,#N/A,FALSE,"Chart";#N/A,#N/A,FALSE,"Chart"}</definedName>
    <definedName name="wrn.inv_fcast._2" hidden="1">{#N/A,#N/A,FALSE,"Chart";#N/A,#N/A,FALSE,"Chart"}</definedName>
    <definedName name="wrn.Inv_Summary." localSheetId="0" hidden="1">{"Entire Spreadsheet",#N/A,FALSE,"ACCTLIST";"Invoices",#N/A,FALSE,"ACCTLIST"}</definedName>
    <definedName name="wrn.Inv_Summary." hidden="1">{"Entire Spreadsheet",#N/A,FALSE,"ACCTLIST";"Invoices",#N/A,FALSE,"ACCTLIST"}</definedName>
    <definedName name="wrn.Investment._.Package."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potesi." localSheetId="0" hidden="1">{#N/A,#N/A,FALSE,"Ipotesi comuni"}</definedName>
    <definedName name="wrn.Ipotesi." hidden="1">{#N/A,#N/A,FALSE,"Ipotesi comuni"}</definedName>
    <definedName name="wrn.ipovalue." localSheetId="0" hidden="1">{#N/A,#N/A,FALSE,"puboff";#N/A,#N/A,FALSE,"valuation";#N/A,#N/A,FALSE,"finanalsis";#N/A,#N/A,FALSE,"split";#N/A,#N/A,FALSE,"ownership"}</definedName>
    <definedName name="wrn.ipovalue." hidden="1">{#N/A,#N/A,FALSE,"puboff";#N/A,#N/A,FALSE,"valuation";#N/A,#N/A,FALSE,"finanalsis";#N/A,#N/A,FALSE,"split";#N/A,#N/A,FALSE,"ownership"}</definedName>
    <definedName name="wrn.ISCG._.model." localSheetId="0"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eff._.Standalone." localSheetId="0" hidden="1">{#N/A,#N/A,TRUE,"Acquirer_Cases_Input";#N/A,#N/A,TRUE,"Acquirer_Input";#N/A,#N/A,TRUE,"Acquirer"}</definedName>
    <definedName name="wrn.Jeff._.Standalone." hidden="1">{#N/A,#N/A,TRUE,"Acquirer_Cases_Input";#N/A,#N/A,TRUE,"Acquirer_Input";#N/A,#N/A,TRUE,"Acquirer"}</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ury." localSheetId="0"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KKK._.Review." localSheetId="0"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KK._.Review._1" localSheetId="0" hidden="1">{#N/A,#N/A,FALSE,"Cover";#N/A,#N/A,FALSE,"Profits";#N/A,#N/A,FALSE,"ABS";#N/A,#N/A,FALSE,"TFLE Detail";#N/A,#N/A,FALSE,"TFLE Walk";#N/A,#N/A,FALSE,"Variable Cost";#N/A,#N/A,FALSE,"V.C. Walk"}</definedName>
    <definedName name="wrn.KKK._.Review._1" hidden="1">{#N/A,#N/A,FALSE,"Cover";#N/A,#N/A,FALSE,"Profits";#N/A,#N/A,FALSE,"ABS";#N/A,#N/A,FALSE,"TFLE Detail";#N/A,#N/A,FALSE,"TFLE Walk";#N/A,#N/A,FALSE,"Variable Cost";#N/A,#N/A,FALSE,"V.C. Walk"}</definedName>
    <definedName name="wrn.KKK._.Review._2" localSheetId="0" hidden="1">{#N/A,#N/A,FALSE,"Cover";#N/A,#N/A,FALSE,"Profits";#N/A,#N/A,FALSE,"ABS";#N/A,#N/A,FALSE,"TFLE Detail";#N/A,#N/A,FALSE,"TFLE Walk";#N/A,#N/A,FALSE,"Variable Cost";#N/A,#N/A,FALSE,"V.C. Walk"}</definedName>
    <definedName name="wrn.KKK._.Review._2" hidden="1">{#N/A,#N/A,FALSE,"Cover";#N/A,#N/A,FALSE,"Profits";#N/A,#N/A,FALSE,"ABS";#N/A,#N/A,FALSE,"TFLE Detail";#N/A,#N/A,FALSE,"TFLE Walk";#N/A,#N/A,FALSE,"Variable Cost";#N/A,#N/A,FALSE,"V.C. Walk"}</definedName>
    <definedName name="wrn.Lead._.Sheet." localSheetId="2"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0"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0"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0"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0"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0"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0"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0"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0"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0"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0"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0"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0"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0"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0"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0"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0"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0"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0"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0"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0"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0"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0"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0"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0"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0"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1." localSheetId="2" hidden="1">{"PrintView",#N/A,FALSE,"Cash &amp; Equiv";"PrintView",#N/A,FALSE,"Investments";"Other Assets Print View",#N/A,FALSE,"Other Assets"}</definedName>
    <definedName name="wrn.lead._.sheet1." localSheetId="0"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1._1" localSheetId="0" hidden="1">{"PrintView",#N/A,FALSE,"Cash &amp; Equiv";"PrintView",#N/A,FALSE,"Investments";"Other Assets Print View",#N/A,FALSE,"Other Assets"}</definedName>
    <definedName name="wrn.lead._.sheet1._1" hidden="1">{"PrintView",#N/A,FALSE,"Cash &amp; Equiv";"PrintView",#N/A,FALSE,"Investments";"Other Assets Print View",#N/A,FALSE,"Other Assets"}</definedName>
    <definedName name="wrn.lead._.sheet1._1_1" localSheetId="0" hidden="1">{"PrintView",#N/A,FALSE,"Cash &amp; Equiv";"PrintView",#N/A,FALSE,"Investments";"Other Assets Print View",#N/A,FALSE,"Other Assets"}</definedName>
    <definedName name="wrn.lead._.sheet1._1_1" hidden="1">{"PrintView",#N/A,FALSE,"Cash &amp; Equiv";"PrintView",#N/A,FALSE,"Investments";"Other Assets Print View",#N/A,FALSE,"Other Assets"}</definedName>
    <definedName name="wrn.lead._.sheet1._1_2" localSheetId="0" hidden="1">{"PrintView",#N/A,FALSE,"Cash &amp; Equiv";"PrintView",#N/A,FALSE,"Investments";"Other Assets Print View",#N/A,FALSE,"Other Assets"}</definedName>
    <definedName name="wrn.lead._.sheet1._1_2" hidden="1">{"PrintView",#N/A,FALSE,"Cash &amp; Equiv";"PrintView",#N/A,FALSE,"Investments";"Other Assets Print View",#N/A,FALSE,"Other Assets"}</definedName>
    <definedName name="wrn.lead._.sheet1._1_3" localSheetId="0" hidden="1">{"PrintView",#N/A,FALSE,"Cash &amp; Equiv";"PrintView",#N/A,FALSE,"Investments";"Other Assets Print View",#N/A,FALSE,"Other Assets"}</definedName>
    <definedName name="wrn.lead._.sheet1._1_3" hidden="1">{"PrintView",#N/A,FALSE,"Cash &amp; Equiv";"PrintView",#N/A,FALSE,"Investments";"Other Assets Print View",#N/A,FALSE,"Other Assets"}</definedName>
    <definedName name="wrn.lead._.sheet1._1_4" localSheetId="0" hidden="1">{"PrintView",#N/A,FALSE,"Cash &amp; Equiv";"PrintView",#N/A,FALSE,"Investments";"Other Assets Print View",#N/A,FALSE,"Other Assets"}</definedName>
    <definedName name="wrn.lead._.sheet1._1_4" hidden="1">{"PrintView",#N/A,FALSE,"Cash &amp; Equiv";"PrintView",#N/A,FALSE,"Investments";"Other Assets Print View",#N/A,FALSE,"Other Assets"}</definedName>
    <definedName name="wrn.lead._.sheet1._1_5" localSheetId="0" hidden="1">{"PrintView",#N/A,FALSE,"Cash &amp; Equiv";"PrintView",#N/A,FALSE,"Investments";"Other Assets Print View",#N/A,FALSE,"Other Assets"}</definedName>
    <definedName name="wrn.lead._.sheet1._1_5" hidden="1">{"PrintView",#N/A,FALSE,"Cash &amp; Equiv";"PrintView",#N/A,FALSE,"Investments";"Other Assets Print View",#N/A,FALSE,"Other Assets"}</definedName>
    <definedName name="wrn.lead._.sheet1._2" localSheetId="0" hidden="1">{"PrintView",#N/A,FALSE,"Cash &amp; Equiv";"PrintView",#N/A,FALSE,"Investments";"Other Assets Print View",#N/A,FALSE,"Other Assets"}</definedName>
    <definedName name="wrn.lead._.sheet1._2" hidden="1">{"PrintView",#N/A,FALSE,"Cash &amp; Equiv";"PrintView",#N/A,FALSE,"Investments";"Other Assets Print View",#N/A,FALSE,"Other Assets"}</definedName>
    <definedName name="wrn.lead._.sheet1._2_1" localSheetId="0" hidden="1">{"PrintView",#N/A,FALSE,"Cash &amp; Equiv";"PrintView",#N/A,FALSE,"Investments";"Other Assets Print View",#N/A,FALSE,"Other Assets"}</definedName>
    <definedName name="wrn.lead._.sheet1._2_1" hidden="1">{"PrintView",#N/A,FALSE,"Cash &amp; Equiv";"PrintView",#N/A,FALSE,"Investments";"Other Assets Print View",#N/A,FALSE,"Other Assets"}</definedName>
    <definedName name="wrn.lead._.sheet1._2_2" localSheetId="0" hidden="1">{"PrintView",#N/A,FALSE,"Cash &amp; Equiv";"PrintView",#N/A,FALSE,"Investments";"Other Assets Print View",#N/A,FALSE,"Other Assets"}</definedName>
    <definedName name="wrn.lead._.sheet1._2_2" hidden="1">{"PrintView",#N/A,FALSE,"Cash &amp; Equiv";"PrintView",#N/A,FALSE,"Investments";"Other Assets Print View",#N/A,FALSE,"Other Assets"}</definedName>
    <definedName name="wrn.lead._.sheet1._2_3" localSheetId="0" hidden="1">{"PrintView",#N/A,FALSE,"Cash &amp; Equiv";"PrintView",#N/A,FALSE,"Investments";"Other Assets Print View",#N/A,FALSE,"Other Assets"}</definedName>
    <definedName name="wrn.lead._.sheet1._2_3" hidden="1">{"PrintView",#N/A,FALSE,"Cash &amp; Equiv";"PrintView",#N/A,FALSE,"Investments";"Other Assets Print View",#N/A,FALSE,"Other Assets"}</definedName>
    <definedName name="wrn.lead._.sheet1._2_4" localSheetId="0" hidden="1">{"PrintView",#N/A,FALSE,"Cash &amp; Equiv";"PrintView",#N/A,FALSE,"Investments";"Other Assets Print View",#N/A,FALSE,"Other Assets"}</definedName>
    <definedName name="wrn.lead._.sheet1._2_4" hidden="1">{"PrintView",#N/A,FALSE,"Cash &amp; Equiv";"PrintView",#N/A,FALSE,"Investments";"Other Assets Print View",#N/A,FALSE,"Other Assets"}</definedName>
    <definedName name="wrn.lead._.sheet1._2_5" localSheetId="0" hidden="1">{"PrintView",#N/A,FALSE,"Cash &amp; Equiv";"PrintView",#N/A,FALSE,"Investments";"Other Assets Print View",#N/A,FALSE,"Other Assets"}</definedName>
    <definedName name="wrn.lead._.sheet1._2_5" hidden="1">{"PrintView",#N/A,FALSE,"Cash &amp; Equiv";"PrintView",#N/A,FALSE,"Investments";"Other Assets Print View",#N/A,FALSE,"Other Assets"}</definedName>
    <definedName name="wrn.lead._.sheet1._3" localSheetId="0" hidden="1">{"PrintView",#N/A,FALSE,"Cash &amp; Equiv";"PrintView",#N/A,FALSE,"Investments";"Other Assets Print View",#N/A,FALSE,"Other Assets"}</definedName>
    <definedName name="wrn.lead._.sheet1._3" hidden="1">{"PrintView",#N/A,FALSE,"Cash &amp; Equiv";"PrintView",#N/A,FALSE,"Investments";"Other Assets Print View",#N/A,FALSE,"Other Assets"}</definedName>
    <definedName name="wrn.lead._.sheet1._3_1" localSheetId="0" hidden="1">{"PrintView",#N/A,FALSE,"Cash &amp; Equiv";"PrintView",#N/A,FALSE,"Investments";"Other Assets Print View",#N/A,FALSE,"Other Assets"}</definedName>
    <definedName name="wrn.lead._.sheet1._3_1" hidden="1">{"PrintView",#N/A,FALSE,"Cash &amp; Equiv";"PrintView",#N/A,FALSE,"Investments";"Other Assets Print View",#N/A,FALSE,"Other Assets"}</definedName>
    <definedName name="wrn.lead._.sheet1._3_2" localSheetId="0" hidden="1">{"PrintView",#N/A,FALSE,"Cash &amp; Equiv";"PrintView",#N/A,FALSE,"Investments";"Other Assets Print View",#N/A,FALSE,"Other Assets"}</definedName>
    <definedName name="wrn.lead._.sheet1._3_2" hidden="1">{"PrintView",#N/A,FALSE,"Cash &amp; Equiv";"PrintView",#N/A,FALSE,"Investments";"Other Assets Print View",#N/A,FALSE,"Other Assets"}</definedName>
    <definedName name="wrn.lead._.sheet1._3_3" localSheetId="0" hidden="1">{"PrintView",#N/A,FALSE,"Cash &amp; Equiv";"PrintView",#N/A,FALSE,"Investments";"Other Assets Print View",#N/A,FALSE,"Other Assets"}</definedName>
    <definedName name="wrn.lead._.sheet1._3_3" hidden="1">{"PrintView",#N/A,FALSE,"Cash &amp; Equiv";"PrintView",#N/A,FALSE,"Investments";"Other Assets Print View",#N/A,FALSE,"Other Assets"}</definedName>
    <definedName name="wrn.lead._.sheet1._3_4" localSheetId="0" hidden="1">{"PrintView",#N/A,FALSE,"Cash &amp; Equiv";"PrintView",#N/A,FALSE,"Investments";"Other Assets Print View",#N/A,FALSE,"Other Assets"}</definedName>
    <definedName name="wrn.lead._.sheet1._3_4" hidden="1">{"PrintView",#N/A,FALSE,"Cash &amp; Equiv";"PrintView",#N/A,FALSE,"Investments";"Other Assets Print View",#N/A,FALSE,"Other Assets"}</definedName>
    <definedName name="wrn.lead._.sheet1._3_5" localSheetId="0" hidden="1">{"PrintView",#N/A,FALSE,"Cash &amp; Equiv";"PrintView",#N/A,FALSE,"Investments";"Other Assets Print View",#N/A,FALSE,"Other Assets"}</definedName>
    <definedName name="wrn.lead._.sheet1._3_5" hidden="1">{"PrintView",#N/A,FALSE,"Cash &amp; Equiv";"PrintView",#N/A,FALSE,"Investments";"Other Assets Print View",#N/A,FALSE,"Other Assets"}</definedName>
    <definedName name="wrn.lead._.sheet1._4" localSheetId="0" hidden="1">{"PrintView",#N/A,FALSE,"Cash &amp; Equiv";"PrintView",#N/A,FALSE,"Investments";"Other Assets Print View",#N/A,FALSE,"Other Assets"}</definedName>
    <definedName name="wrn.lead._.sheet1._4" hidden="1">{"PrintView",#N/A,FALSE,"Cash &amp; Equiv";"PrintView",#N/A,FALSE,"Investments";"Other Assets Print View",#N/A,FALSE,"Other Assets"}</definedName>
    <definedName name="wrn.lead._.sheet1._4_1" localSheetId="0" hidden="1">{"PrintView",#N/A,FALSE,"Cash &amp; Equiv";"PrintView",#N/A,FALSE,"Investments";"Other Assets Print View",#N/A,FALSE,"Other Assets"}</definedName>
    <definedName name="wrn.lead._.sheet1._4_1" hidden="1">{"PrintView",#N/A,FALSE,"Cash &amp; Equiv";"PrintView",#N/A,FALSE,"Investments";"Other Assets Print View",#N/A,FALSE,"Other Assets"}</definedName>
    <definedName name="wrn.lead._.sheet1._4_2" localSheetId="0" hidden="1">{"PrintView",#N/A,FALSE,"Cash &amp; Equiv";"PrintView",#N/A,FALSE,"Investments";"Other Assets Print View",#N/A,FALSE,"Other Assets"}</definedName>
    <definedName name="wrn.lead._.sheet1._4_2" hidden="1">{"PrintView",#N/A,FALSE,"Cash &amp; Equiv";"PrintView",#N/A,FALSE,"Investments";"Other Assets Print View",#N/A,FALSE,"Other Assets"}</definedName>
    <definedName name="wrn.lead._.sheet1._4_3" localSheetId="0" hidden="1">{"PrintView",#N/A,FALSE,"Cash &amp; Equiv";"PrintView",#N/A,FALSE,"Investments";"Other Assets Print View",#N/A,FALSE,"Other Assets"}</definedName>
    <definedName name="wrn.lead._.sheet1._4_3" hidden="1">{"PrintView",#N/A,FALSE,"Cash &amp; Equiv";"PrintView",#N/A,FALSE,"Investments";"Other Assets Print View",#N/A,FALSE,"Other Assets"}</definedName>
    <definedName name="wrn.lead._.sheet1._4_4" localSheetId="0" hidden="1">{"PrintView",#N/A,FALSE,"Cash &amp; Equiv";"PrintView",#N/A,FALSE,"Investments";"Other Assets Print View",#N/A,FALSE,"Other Assets"}</definedName>
    <definedName name="wrn.lead._.sheet1._4_4" hidden="1">{"PrintView",#N/A,FALSE,"Cash &amp; Equiv";"PrintView",#N/A,FALSE,"Investments";"Other Assets Print View",#N/A,FALSE,"Other Assets"}</definedName>
    <definedName name="wrn.lead._.sheet1._4_5" localSheetId="0" hidden="1">{"PrintView",#N/A,FALSE,"Cash &amp; Equiv";"PrintView",#N/A,FALSE,"Investments";"Other Assets Print View",#N/A,FALSE,"Other Assets"}</definedName>
    <definedName name="wrn.lead._.sheet1._4_5" hidden="1">{"PrintView",#N/A,FALSE,"Cash &amp; Equiv";"PrintView",#N/A,FALSE,"Investments";"Other Assets Print View",#N/A,FALSE,"Other Assets"}</definedName>
    <definedName name="wrn.lead._.sheet1._5" localSheetId="0" hidden="1">{"PrintView",#N/A,FALSE,"Cash &amp; Equiv";"PrintView",#N/A,FALSE,"Investments";"Other Assets Print View",#N/A,FALSE,"Other Assets"}</definedName>
    <definedName name="wrn.lead._.sheet1._5" hidden="1">{"PrintView",#N/A,FALSE,"Cash &amp; Equiv";"PrintView",#N/A,FALSE,"Investments";"Other Assets Print View",#N/A,FALSE,"Other Assets"}</definedName>
    <definedName name="wrn.Lead._Sheet." localSheetId="2"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0"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0"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0"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0"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0"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0"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0"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0"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0"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0"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0"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0"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0"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0"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0"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0"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0"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0"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0"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0"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0"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0"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0"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0"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0"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s." localSheetId="2" hidden="1">{"PrintView",#N/A,FALSE,"Cash &amp; Equiv";"PrintView",#N/A,FALSE,"Investments";"Other Assets Print View",#N/A,FALSE,"Other Assets"}</definedName>
    <definedName name="wrn.Lead._Sheets." localSheetId="0"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d._Sheets._1" localSheetId="0" hidden="1">{"PrintView",#N/A,FALSE,"Cash &amp; Equiv";"PrintView",#N/A,FALSE,"Investments";"Other Assets Print View",#N/A,FALSE,"Other Assets"}</definedName>
    <definedName name="wrn.Lead._Sheets._1" hidden="1">{"PrintView",#N/A,FALSE,"Cash &amp; Equiv";"PrintView",#N/A,FALSE,"Investments";"Other Assets Print View",#N/A,FALSE,"Other Assets"}</definedName>
    <definedName name="wrn.Lead._Sheets._1_1" localSheetId="0" hidden="1">{"PrintView",#N/A,FALSE,"Cash &amp; Equiv";"PrintView",#N/A,FALSE,"Investments";"Other Assets Print View",#N/A,FALSE,"Other Assets"}</definedName>
    <definedName name="wrn.Lead._Sheets._1_1" hidden="1">{"PrintView",#N/A,FALSE,"Cash &amp; Equiv";"PrintView",#N/A,FALSE,"Investments";"Other Assets Print View",#N/A,FALSE,"Other Assets"}</definedName>
    <definedName name="wrn.Lead._Sheets._1_2" localSheetId="0" hidden="1">{"PrintView",#N/A,FALSE,"Cash &amp; Equiv";"PrintView",#N/A,FALSE,"Investments";"Other Assets Print View",#N/A,FALSE,"Other Assets"}</definedName>
    <definedName name="wrn.Lead._Sheets._1_2" hidden="1">{"PrintView",#N/A,FALSE,"Cash &amp; Equiv";"PrintView",#N/A,FALSE,"Investments";"Other Assets Print View",#N/A,FALSE,"Other Assets"}</definedName>
    <definedName name="wrn.Lead._Sheets._1_3" localSheetId="0" hidden="1">{"PrintView",#N/A,FALSE,"Cash &amp; Equiv";"PrintView",#N/A,FALSE,"Investments";"Other Assets Print View",#N/A,FALSE,"Other Assets"}</definedName>
    <definedName name="wrn.Lead._Sheets._1_3" hidden="1">{"PrintView",#N/A,FALSE,"Cash &amp; Equiv";"PrintView",#N/A,FALSE,"Investments";"Other Assets Print View",#N/A,FALSE,"Other Assets"}</definedName>
    <definedName name="wrn.Lead._Sheets._1_4" localSheetId="0" hidden="1">{"PrintView",#N/A,FALSE,"Cash &amp; Equiv";"PrintView",#N/A,FALSE,"Investments";"Other Assets Print View",#N/A,FALSE,"Other Assets"}</definedName>
    <definedName name="wrn.Lead._Sheets._1_4" hidden="1">{"PrintView",#N/A,FALSE,"Cash &amp; Equiv";"PrintView",#N/A,FALSE,"Investments";"Other Assets Print View",#N/A,FALSE,"Other Assets"}</definedName>
    <definedName name="wrn.Lead._Sheets._1_5" localSheetId="0" hidden="1">{"PrintView",#N/A,FALSE,"Cash &amp; Equiv";"PrintView",#N/A,FALSE,"Investments";"Other Assets Print View",#N/A,FALSE,"Other Assets"}</definedName>
    <definedName name="wrn.Lead._Sheets._1_5" hidden="1">{"PrintView",#N/A,FALSE,"Cash &amp; Equiv";"PrintView",#N/A,FALSE,"Investments";"Other Assets Print View",#N/A,FALSE,"Other Assets"}</definedName>
    <definedName name="wrn.Lead._Sheets._2" localSheetId="0" hidden="1">{"PrintView",#N/A,FALSE,"Cash &amp; Equiv";"PrintView",#N/A,FALSE,"Investments";"Other Assets Print View",#N/A,FALSE,"Other Assets"}</definedName>
    <definedName name="wrn.Lead._Sheets._2" hidden="1">{"PrintView",#N/A,FALSE,"Cash &amp; Equiv";"PrintView",#N/A,FALSE,"Investments";"Other Assets Print View",#N/A,FALSE,"Other Assets"}</definedName>
    <definedName name="wrn.Lead._Sheets._2_1" localSheetId="0" hidden="1">{"PrintView",#N/A,FALSE,"Cash &amp; Equiv";"PrintView",#N/A,FALSE,"Investments";"Other Assets Print View",#N/A,FALSE,"Other Assets"}</definedName>
    <definedName name="wrn.Lead._Sheets._2_1" hidden="1">{"PrintView",#N/A,FALSE,"Cash &amp; Equiv";"PrintView",#N/A,FALSE,"Investments";"Other Assets Print View",#N/A,FALSE,"Other Assets"}</definedName>
    <definedName name="wrn.Lead._Sheets._2_2" localSheetId="0" hidden="1">{"PrintView",#N/A,FALSE,"Cash &amp; Equiv";"PrintView",#N/A,FALSE,"Investments";"Other Assets Print View",#N/A,FALSE,"Other Assets"}</definedName>
    <definedName name="wrn.Lead._Sheets._2_2" hidden="1">{"PrintView",#N/A,FALSE,"Cash &amp; Equiv";"PrintView",#N/A,FALSE,"Investments";"Other Assets Print View",#N/A,FALSE,"Other Assets"}</definedName>
    <definedName name="wrn.Lead._Sheets._2_3" localSheetId="0" hidden="1">{"PrintView",#N/A,FALSE,"Cash &amp; Equiv";"PrintView",#N/A,FALSE,"Investments";"Other Assets Print View",#N/A,FALSE,"Other Assets"}</definedName>
    <definedName name="wrn.Lead._Sheets._2_3" hidden="1">{"PrintView",#N/A,FALSE,"Cash &amp; Equiv";"PrintView",#N/A,FALSE,"Investments";"Other Assets Print View",#N/A,FALSE,"Other Assets"}</definedName>
    <definedName name="wrn.Lead._Sheets._2_4" localSheetId="0" hidden="1">{"PrintView",#N/A,FALSE,"Cash &amp; Equiv";"PrintView",#N/A,FALSE,"Investments";"Other Assets Print View",#N/A,FALSE,"Other Assets"}</definedName>
    <definedName name="wrn.Lead._Sheets._2_4" hidden="1">{"PrintView",#N/A,FALSE,"Cash &amp; Equiv";"PrintView",#N/A,FALSE,"Investments";"Other Assets Print View",#N/A,FALSE,"Other Assets"}</definedName>
    <definedName name="wrn.Lead._Sheets._2_5" localSheetId="0" hidden="1">{"PrintView",#N/A,FALSE,"Cash &amp; Equiv";"PrintView",#N/A,FALSE,"Investments";"Other Assets Print View",#N/A,FALSE,"Other Assets"}</definedName>
    <definedName name="wrn.Lead._Sheets._2_5" hidden="1">{"PrintView",#N/A,FALSE,"Cash &amp; Equiv";"PrintView",#N/A,FALSE,"Investments";"Other Assets Print View",#N/A,FALSE,"Other Assets"}</definedName>
    <definedName name="wrn.Lead._Sheets._3" localSheetId="0" hidden="1">{"PrintView",#N/A,FALSE,"Cash &amp; Equiv";"PrintView",#N/A,FALSE,"Investments";"Other Assets Print View",#N/A,FALSE,"Other Assets"}</definedName>
    <definedName name="wrn.Lead._Sheets._3" hidden="1">{"PrintView",#N/A,FALSE,"Cash &amp; Equiv";"PrintView",#N/A,FALSE,"Investments";"Other Assets Print View",#N/A,FALSE,"Other Assets"}</definedName>
    <definedName name="wrn.Lead._Sheets._3_1" localSheetId="0" hidden="1">{"PrintView",#N/A,FALSE,"Cash &amp; Equiv";"PrintView",#N/A,FALSE,"Investments";"Other Assets Print View",#N/A,FALSE,"Other Assets"}</definedName>
    <definedName name="wrn.Lead._Sheets._3_1" hidden="1">{"PrintView",#N/A,FALSE,"Cash &amp; Equiv";"PrintView",#N/A,FALSE,"Investments";"Other Assets Print View",#N/A,FALSE,"Other Assets"}</definedName>
    <definedName name="wrn.Lead._Sheets._3_2" localSheetId="0" hidden="1">{"PrintView",#N/A,FALSE,"Cash &amp; Equiv";"PrintView",#N/A,FALSE,"Investments";"Other Assets Print View",#N/A,FALSE,"Other Assets"}</definedName>
    <definedName name="wrn.Lead._Sheets._3_2" hidden="1">{"PrintView",#N/A,FALSE,"Cash &amp; Equiv";"PrintView",#N/A,FALSE,"Investments";"Other Assets Print View",#N/A,FALSE,"Other Assets"}</definedName>
    <definedName name="wrn.Lead._Sheets._3_3" localSheetId="0" hidden="1">{"PrintView",#N/A,FALSE,"Cash &amp; Equiv";"PrintView",#N/A,FALSE,"Investments";"Other Assets Print View",#N/A,FALSE,"Other Assets"}</definedName>
    <definedName name="wrn.Lead._Sheets._3_3" hidden="1">{"PrintView",#N/A,FALSE,"Cash &amp; Equiv";"PrintView",#N/A,FALSE,"Investments";"Other Assets Print View",#N/A,FALSE,"Other Assets"}</definedName>
    <definedName name="wrn.Lead._Sheets._3_4" localSheetId="0" hidden="1">{"PrintView",#N/A,FALSE,"Cash &amp; Equiv";"PrintView",#N/A,FALSE,"Investments";"Other Assets Print View",#N/A,FALSE,"Other Assets"}</definedName>
    <definedName name="wrn.Lead._Sheets._3_4" hidden="1">{"PrintView",#N/A,FALSE,"Cash &amp; Equiv";"PrintView",#N/A,FALSE,"Investments";"Other Assets Print View",#N/A,FALSE,"Other Assets"}</definedName>
    <definedName name="wrn.Lead._Sheets._3_5" localSheetId="0" hidden="1">{"PrintView",#N/A,FALSE,"Cash &amp; Equiv";"PrintView",#N/A,FALSE,"Investments";"Other Assets Print View",#N/A,FALSE,"Other Assets"}</definedName>
    <definedName name="wrn.Lead._Sheets._3_5" hidden="1">{"PrintView",#N/A,FALSE,"Cash &amp; Equiv";"PrintView",#N/A,FALSE,"Investments";"Other Assets Print View",#N/A,FALSE,"Other Assets"}</definedName>
    <definedName name="wrn.Lead._Sheets._4" localSheetId="0" hidden="1">{"PrintView",#N/A,FALSE,"Cash &amp; Equiv";"PrintView",#N/A,FALSE,"Investments";"Other Assets Print View",#N/A,FALSE,"Other Assets"}</definedName>
    <definedName name="wrn.Lead._Sheets._4" hidden="1">{"PrintView",#N/A,FALSE,"Cash &amp; Equiv";"PrintView",#N/A,FALSE,"Investments";"Other Assets Print View",#N/A,FALSE,"Other Assets"}</definedName>
    <definedName name="wrn.Lead._Sheets._4_1" localSheetId="0" hidden="1">{"PrintView",#N/A,FALSE,"Cash &amp; Equiv";"PrintView",#N/A,FALSE,"Investments";"Other Assets Print View",#N/A,FALSE,"Other Assets"}</definedName>
    <definedName name="wrn.Lead._Sheets._4_1" hidden="1">{"PrintView",#N/A,FALSE,"Cash &amp; Equiv";"PrintView",#N/A,FALSE,"Investments";"Other Assets Print View",#N/A,FALSE,"Other Assets"}</definedName>
    <definedName name="wrn.Lead._Sheets._4_2" localSheetId="0" hidden="1">{"PrintView",#N/A,FALSE,"Cash &amp; Equiv";"PrintView",#N/A,FALSE,"Investments";"Other Assets Print View",#N/A,FALSE,"Other Assets"}</definedName>
    <definedName name="wrn.Lead._Sheets._4_2" hidden="1">{"PrintView",#N/A,FALSE,"Cash &amp; Equiv";"PrintView",#N/A,FALSE,"Investments";"Other Assets Print View",#N/A,FALSE,"Other Assets"}</definedName>
    <definedName name="wrn.Lead._Sheets._4_3" localSheetId="0" hidden="1">{"PrintView",#N/A,FALSE,"Cash &amp; Equiv";"PrintView",#N/A,FALSE,"Investments";"Other Assets Print View",#N/A,FALSE,"Other Assets"}</definedName>
    <definedName name="wrn.Lead._Sheets._4_3" hidden="1">{"PrintView",#N/A,FALSE,"Cash &amp; Equiv";"PrintView",#N/A,FALSE,"Investments";"Other Assets Print View",#N/A,FALSE,"Other Assets"}</definedName>
    <definedName name="wrn.Lead._Sheets._4_4" localSheetId="0" hidden="1">{"PrintView",#N/A,FALSE,"Cash &amp; Equiv";"PrintView",#N/A,FALSE,"Investments";"Other Assets Print View",#N/A,FALSE,"Other Assets"}</definedName>
    <definedName name="wrn.Lead._Sheets._4_4" hidden="1">{"PrintView",#N/A,FALSE,"Cash &amp; Equiv";"PrintView",#N/A,FALSE,"Investments";"Other Assets Print View",#N/A,FALSE,"Other Assets"}</definedName>
    <definedName name="wrn.Lead._Sheets._4_5" localSheetId="0" hidden="1">{"PrintView",#N/A,FALSE,"Cash &amp; Equiv";"PrintView",#N/A,FALSE,"Investments";"Other Assets Print View",#N/A,FALSE,"Other Assets"}</definedName>
    <definedName name="wrn.Lead._Sheets._4_5" hidden="1">{"PrintView",#N/A,FALSE,"Cash &amp; Equiv";"PrintView",#N/A,FALSE,"Investments";"Other Assets Print View",#N/A,FALSE,"Other Assets"}</definedName>
    <definedName name="wrn.Lead._Sheets._5" localSheetId="0" hidden="1">{"PrintView",#N/A,FALSE,"Cash &amp; Equiv";"PrintView",#N/A,FALSE,"Investments";"Other Assets Print View",#N/A,FALSE,"Other Assets"}</definedName>
    <definedName name="wrn.Lead._Sheets._5" hidden="1">{"PrintView",#N/A,FALSE,"Cash &amp; Equiv";"PrintView",#N/A,FALSE,"Investments";"Other Assets Print View",#N/A,FALSE,"Other Assets"}</definedName>
    <definedName name="wrn.Long._.Report." localSheetId="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TM._.trend." localSheetId="0" hidden="1">{#N/A,#N/A,FALSE,"P&amp;L trend - per sum";#N/A,#N/A,FALSE,"P&amp;L trend - per detail"}</definedName>
    <definedName name="wrn.LTM._.trend." hidden="1">{#N/A,#N/A,FALSE,"P&amp;L trend - per sum";#N/A,#N/A,FALSE,"P&amp;L trend - per detail"}</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0" hidden="1">{"Assumptions",#N/A,TRUE,"Assumptions";"Income",#N/A,TRUE,"Income";"Balance",#N/A,TRUE,"Balance"}</definedName>
    <definedName name="wrn.Maine." hidden="1">{"Assumptions",#N/A,TRUE,"Assumptions";"Income",#N/A,TRUE,"Income";"Balance",#N/A,TRUE,"Balance"}</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mo." localSheetId="0" hidden="1">{"Screen1",#N/A,FALSE,"Memo";"Screen2",#N/A,FALSE,"Memo";"Screen3",#N/A,FALSE,"Memo"}</definedName>
    <definedName name="wrn.Memo." hidden="1">{"Screen1",#N/A,FALSE,"Memo";"Screen2",#N/A,FALSE,"Memo";"Screen3",#N/A,FALSE,"Memo"}</definedName>
    <definedName name="wrn.Memo.v" localSheetId="0" hidden="1">{"Screen1",#N/A,FALSE,"Memo";"Screen2",#N/A,FALSE,"Memo";"Screen3",#N/A,FALSE,"Memo"}</definedName>
    <definedName name="wrn.Memo.v" hidden="1">{"Screen1",#N/A,FALSE,"Memo";"Screen2",#N/A,FALSE,"Memo";"Screen3",#N/A,FALSE,"Memo"}</definedName>
    <definedName name="wrn.merge." localSheetId="0" hidden="1">{#N/A,#N/A,FALSE,"IPO";#N/A,#N/A,FALSE,"DCF";#N/A,#N/A,FALSE,"LBO";#N/A,#N/A,FALSE,"MULT_VAL";#N/A,#N/A,FALSE,"Status Quo";#N/A,#N/A,FALSE,"Recap"}</definedName>
    <definedName name="wrn.merge." hidden="1">{#N/A,#N/A,FALSE,"IPO";#N/A,#N/A,FALSE,"DCF";#N/A,#N/A,FALSE,"LBO";#N/A,#N/A,FALSE,"MULT_VAL";#N/A,#N/A,FALSE,"Status Quo";#N/A,#N/A,FALSE,"Recap"}</definedName>
    <definedName name="wrn.MergerModel." localSheetId="0" hidden="1">{"Deal",#N/A,FALSE,"Deal";"acquiror",#N/A,FALSE,"Acquiror";"Target",#N/A,FALSE,"Target"}</definedName>
    <definedName name="wrn.MergerModel." hidden="1">{"Deal",#N/A,FALSE,"Deal";"acquiror",#N/A,FALSE,"Acquiror";"Target",#N/A,FALSE,"Target"}</definedName>
    <definedName name="wrn.MIN._.GAIN." localSheetId="0" hidden="1">{"MIN GAIN",#N/A,FALSE,"Allocations"}</definedName>
    <definedName name="wrn.MIN._.GAIN." hidden="1">{"MIN GAIN",#N/A,FALSE,"Allocations"}</definedName>
    <definedName name="wrn.Miscellaneous._.Schedules."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OBIL." localSheetId="0" hidden="1">{"quarter",#N/A,FALSE,"MOB"}</definedName>
    <definedName name="wrn.MOBIL." hidden="1">{"quarter",#N/A,FALSE,"MOB"}</definedName>
    <definedName name="wrn.model." localSheetId="0" hidden="1">{"page1",#N/A,FALSE,"GIRLBO";"page2",#N/A,FALSE,"GIRLBO";"page3",#N/A,FALSE,"GIRLBO";"page4",#N/A,FALSE,"GIRLBO";"page5",#N/A,FALSE,"GIRLBO"}</definedName>
    <definedName name="wrn.model." hidden="1">{"page1",#N/A,FALSE,"GIRLBO";"page2",#N/A,FALSE,"GIRLBO";"page3",#N/A,FALSE,"GIRLBO";"page4",#N/A,FALSE,"GIRLBO";"page5",#N/A,FALSE,"GIRLBO"}</definedName>
    <definedName name="wrn.Model.v" localSheetId="0" hidden="1">{"Screen",#N/A,FALSE,"TofC";"Screen",#N/A,FALSE,"Trans";"Screen1",#N/A,FALSE,"Fin";"Screen2",#N/A,FALSE,"Fin";"Screen3",#N/A,FALSE,"Fin";"Screen",#N/A,FALSE,"D&amp;A";"Screen",#N/A,FALSE,"Debt"}</definedName>
    <definedName name="wrn.Model.v" hidden="1">{"Screen",#N/A,FALSE,"TofC";"Screen",#N/A,FALSE,"Trans";"Screen1",#N/A,FALSE,"Fin";"Screen2",#N/A,FALSE,"Fin";"Screen3",#N/A,FALSE,"Fin";"Screen",#N/A,FALSE,"D&amp;A";"Screen",#N/A,FALSE,"Debt"}</definedName>
    <definedName name="wrn.Month._.Report._.Package." localSheetId="0" hidden="1">{#N/A,#N/A,FALSE,"Global Wls Trend";#N/A,#N/A,FALSE,"Region Trend";#N/A,#N/A,FALSE,"PBU Trend"}</definedName>
    <definedName name="wrn.Month._.Report._.Package." hidden="1">{#N/A,#N/A,FALSE,"Global Wls Trend";#N/A,#N/A,FALSE,"Region Trend";#N/A,#N/A,FALSE,"PBU Trend"}</definedName>
    <definedName name="wrn.MONTHLY." localSheetId="0" hidden="1">{"1999MONTHLY",#N/A,FALSE,"MONTHLY";"2000MONTHLY",#N/A,FALSE,"MONTHLY";"2001MONTHLY",#N/A,FALSE,"MONTHLY"}</definedName>
    <definedName name="wrn.MONTHLY." hidden="1">{"1999MONTHLY",#N/A,FALSE,"MONTHLY";"2000MONTHLY",#N/A,FALSE,"MONTHLY";"2001MONTHLY",#N/A,FALSE,"MONTHLY"}</definedName>
    <definedName name="wrn.Monthly._.Financial._.Reports." localSheetId="0"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Financial._.Reports."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MIFA._.Sheets."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report." localSheetId="0"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_.Package." localSheetId="0"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mpsc." localSheetId="0"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NA._.Sched._.1._.and._.2." localSheetId="0" hidden="1">{"SCH1C",#N/A,FALSE,"North America";"SCH2C",#N/A,FALSE,"North America"}</definedName>
    <definedName name="wrn.NA._.Sched._.1._.and._.2." hidden="1">{"SCH1C",#N/A,FALSE,"North America";"SCH2C",#N/A,FALSE,"North America"}</definedName>
    <definedName name="wrn.NA._.Schedule._.1." localSheetId="0" hidden="1">{"SCH1C",#N/A,FALSE,"North America"}</definedName>
    <definedName name="wrn.NA._.Schedule._.1." hidden="1">{"SCH1C",#N/A,FALSE,"North America"}</definedName>
    <definedName name="wrn.NA._.Schedule._.2." localSheetId="0" hidden="1">{"SCH2C",#N/A,FALSE,"North America"}</definedName>
    <definedName name="wrn.NA._.Schedule._.2." hidden="1">{"SCH2C",#N/A,FALSE,"North America"}</definedName>
    <definedName name="wrn.newest." localSheetId="0" hidden="1">{#N/A,#N/A,TRUE,"TS";#N/A,#N/A,TRUE,"Combo";#N/A,#N/A,TRUE,"FAIR";#N/A,#N/A,TRUE,"RBC";#N/A,#N/A,TRUE,"xxxx"}</definedName>
    <definedName name="wrn.newest." hidden="1">{#N/A,#N/A,TRUE,"TS";#N/A,#N/A,TRUE,"Combo";#N/A,#N/A,TRUE,"FAIR";#N/A,#N/A,TRUE,"RBC";#N/A,#N/A,TRUE,"xxxx"}</definedName>
    <definedName name="wrn.Nico." localSheetId="0" hidden="1">{#N/A,#N/A,TRUE,"Cover";#N/A,#N/A,TRUE,"Transaction Summary";#N/A,#N/A,TRUE,"Earnings Impact";#N/A,#N/A,TRUE,"accretion dilution"}</definedName>
    <definedName name="wrn.Nico." hidden="1">{#N/A,#N/A,TRUE,"Cover";#N/A,#N/A,TRUE,"Transaction Summary";#N/A,#N/A,TRUE,"Earnings Impact";#N/A,#N/A,TRUE,"accretion dilution"}</definedName>
    <definedName name="wrn.No._.Ad._.Sales._.Reports." localSheetId="0" hidden="1">{"Annual P&amp;L NoAd",#N/A,FALSE,"P&amp;L No Ad Sales";"Annual Rev NoAd",#N/A,FALSE,"DetRev No Ad Sales";"Monthly P&amp;L NoAd",#N/A,FALSE,"P&amp;L No Ad Sales";"Monthly Rev NoAd",#N/A,FALSE,"DetRev No Ad Sales"}</definedName>
    <definedName name="wrn.No._.Ad._.Sales._.Reports." hidden="1">{"Annual P&amp;L NoAd",#N/A,FALSE,"P&amp;L No Ad Sales";"Annual Rev NoAd",#N/A,FALSE,"DetRev No Ad Sales";"Monthly P&amp;L NoAd",#N/A,FALSE,"P&amp;L No Ad Sales";"Monthly Rev NoAd",#N/A,FALSE,"DetRev No Ad Sales"}</definedName>
    <definedName name="wrn.No._.AdSales._.Annual." localSheetId="0" hidden="1">{"P&amp;L No Ads Annual",#N/A,TRUE,"P&amp;L No Ad Sales";"Revenue No Ads Annual",#N/A,TRUE,"DetRev No Ad Sales"}</definedName>
    <definedName name="wrn.No._.AdSales._.Annual." hidden="1">{"P&amp;L No Ads Annual",#N/A,TRUE,"P&amp;L No Ad Sales";"Revenue No Ads Annual",#N/A,TRUE,"DetRev No Ad Sales"}</definedName>
    <definedName name="wrn.No._.AdSales._.Financial." localSheetId="0" hidden="1">{"Annual P&amp;L No Ads",#N/A,TRUE,"Trend No AdSales";"Monthly P&amp;L No Ads",#N/A,TRUE,"Trend No AdSales";"Annual Rev no Ads",#N/A,TRUE,"Trend Rev No AdSales";"Monthly Rev No Ads",#N/A,TRUE,"Trend Rev No AdSales"}</definedName>
    <definedName name="wrn.No._.AdSales._.Financial." hidden="1">{"Annual P&amp;L No Ads",#N/A,TRUE,"Trend No AdSales";"Monthly P&amp;L No Ads",#N/A,TRUE,"Trend No AdSales";"Annual Rev no Ads",#N/A,TRUE,"Trend Rev No AdSales";"Monthly Rev No Ads",#N/A,TRUE,"Trend Rev No AdSales"}</definedName>
    <definedName name="wrn.No._.Adsales._.Reports." localSheetId="0" hidden="1">{"Trend P&amp;L No Adsales",#N/A,TRUE,"P&amp;L No Ad Sales";"Annual P&amp;L No Adsales",#N/A,TRUE,"P&amp;L No Ad Sales";"Trend Revenue no Adsales",#N/A,TRUE,"DetRev No AdSales";"Annual Revenue No AdSales",#N/A,TRUE,"DetRev No AdSales"}</definedName>
    <definedName name="wrn.No._.Adsales._.Reports." hidden="1">{"Trend P&amp;L No Adsales",#N/A,TRUE,"P&amp;L No Ad Sales";"Annual P&amp;L No Adsales",#N/A,TRUE,"P&amp;L No Ad Sales";"Trend Revenue no Adsales",#N/A,TRUE,"DetRev No AdSales";"Annual Revenue No AdSales",#N/A,TRUE,"DetRev No AdSales"}</definedName>
    <definedName name="wrn.No._.AdSales._.Trend." localSheetId="0" hidden="1">{"P&amp;L No Ads Trend",#N/A,TRUE,"P&amp;L No Ad Sales";"Revenue No Ads Trend",#N/A,TRUE,"DetRev No Ad Sales"}</definedName>
    <definedName name="wrn.No._.AdSales._.Trend." hidden="1">{"P&amp;L No Ads Trend",#N/A,TRUE,"P&amp;L No Ad Sales";"Revenue No Ads Trend",#N/A,TRUE,"DetRev No Ad Sales"}</definedName>
    <definedName name="wrn.NSS." localSheetId="0"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VF._.Company."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line._.Headcount._.Reports." localSheetId="0" hidden="1">{"Online Headcount Annual",#N/A,FALSE,"Headcount";"Online Headcount Monthly",#N/A,FALSE,"Headcount"}</definedName>
    <definedName name="wrn.Online._.Headcount._.Reports." hidden="1">{"Online Headcount Annual",#N/A,FALSE,"Headcount";"Online Headcount Monthly",#N/A,FALSE,"Headcount"}</definedName>
    <definedName name="wrn.Online._.Sub._.Detail." localSheetId="0" hidden="1">{"Online Detail",#N/A,FALSE,"OnLine"}</definedName>
    <definedName name="wrn.Online._.Sub._.Detail." hidden="1">{"Online Detail",#N/A,FALSE,"OnLine"}</definedName>
    <definedName name="wrn.Options." localSheetId="0" hidden="1">{"Screen",#N/A,FALSE,"Trans";"Screen",#N/A,FALSE,"Options"}</definedName>
    <definedName name="wrn.Options." hidden="1">{"Screen",#N/A,FALSE,"Trans";"Screen",#N/A,FALSE,"Options"}</definedName>
    <definedName name="wrn.Options.v" localSheetId="0" hidden="1">{"Screen",#N/A,FALSE,"Trans";"Screen",#N/A,FALSE,"Options"}</definedName>
    <definedName name="wrn.Options.v" hidden="1">{"Screen",#N/A,FALSE,"Trans";"Screen",#N/A,FALSE,"Options"}</definedName>
    <definedName name="wrn.OTHER._.ALLOCATION." localSheetId="0" hidden="1">{#N/A,#N/A,FALSE,"OTHER ALLOC"}</definedName>
    <definedName name="wrn.OTHER._.ALLOCATION." hidden="1">{#N/A,#N/A,FALSE,"OTHER ALLOC"}</definedName>
    <definedName name="wrn.Outlook._.Report." localSheetId="0" hidden="1">{#N/A,#N/A,FALSE,"Outlook for Month ";#N/A,#N/A,FALSE,"Risk for Month ";#N/A,#N/A,FALSE,"Upside for Month"}</definedName>
    <definedName name="wrn.Outlook._.Report." hidden="1">{#N/A,#N/A,FALSE,"Outlook for Month ";#N/A,#N/A,FALSE,"Risk for Month ";#N/A,#N/A,FALSE,"Upside for Month"}</definedName>
    <definedName name="wrn.OUTPUT." localSheetId="0" hidden="1">{"DCF","UPSIDE CASE",FALSE,"Sheet1";"DCF","BASE CASE",FALSE,"Sheet1";"DCF","DOWNSIDE CASE",FALSE,"Sheet1"}</definedName>
    <definedName name="wrn.OUTPUT." hidden="1">{"DCF","UPSIDE CASE",FALSE,"Sheet1";"DCF","BASE CASE",FALSE,"Sheet1";"DCF","DOWNSIDE CASE",FALSE,"Sheet1"}</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ing._.Compco." localSheetId="0" hidden="1">{"financials",#N/A,TRUE,"6_30_96";"footnotes",#N/A,TRUE,"6_30_96";"valuation",#N/A,TRUE,"6_30_96"}</definedName>
    <definedName name="wrn.Paging._.Compco." hidden="1">{"financials",#N/A,TRUE,"6_30_96";"footnotes",#N/A,TRUE,"6_30_96";"valuation",#N/A,TRUE,"6_30_96"}</definedName>
    <definedName name="wrn.Part._.1." localSheetId="0" hidden="1">{#N/A,#N/A,FALSE,"1- Cover";#N/A,#N/A,FALSE,"2 - TSF Headcount Summary";#N/A,#N/A,FALSE,"3 - New Total Population"}</definedName>
    <definedName name="wrn.Part._.1." hidden="1">{#N/A,#N/A,FALSE,"1- Cover";#N/A,#N/A,FALSE,"2 - TSF Headcount Summary";#N/A,#N/A,FALSE,"3 - New Total Population"}</definedName>
    <definedName name="wrn.Part._.2." localSheetId="0" hidden="1">{#N/A,#N/A,FALSE,"5 - Headcount Ratios";#N/A,#N/A,FALSE,"6 - Support Ratio Data";#N/A,#N/A,FALSE,"8 - A1 - Asia";#N/A,#N/A,FALSE,"10 - A1 - North America";#N/A,#N/A,FALSE,"11 - A2 - North Sea - Norway";#N/A,#N/A,FALSE,"12 - A2 - North Sea - UK";#N/A,#N/A,FALSE,"14 - A1 - South America"}</definedName>
    <definedName name="wrn.Part._.2." hidden="1">{#N/A,#N/A,FALSE,"5 - Headcount Ratios";#N/A,#N/A,FALSE,"6 - Support Ratio Data";#N/A,#N/A,FALSE,"8 - A1 - Asia";#N/A,#N/A,FALSE,"10 - A1 - North America";#N/A,#N/A,FALSE,"11 - A2 - North Sea - Norway";#N/A,#N/A,FALSE,"12 - A2 - North Sea - UK";#N/A,#N/A,FALSE,"14 - A1 - South America"}</definedName>
    <definedName name="wrn.Pay._.Sub._.Detail." localSheetId="0" hidden="1">{"Pay Detail",#N/A,FALSE,"Pay"}</definedName>
    <definedName name="wrn.Pay._.Sub._.Detail." hidden="1">{"Pay Detail",#N/A,FALSE,"Pay"}</definedName>
    <definedName name="wrn.PCS." localSheetId="0"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DC._.LIQUID._.SPECIFIC._.GRAVITY." localSheetId="0" hidden="1">{#N/A,#N/A,FALSE,"PDC LIQ GRAVITY"}</definedName>
    <definedName name="wrn.PDC._.LIQUID._.SPECIFIC._.GRAVITY." hidden="1">{#N/A,#N/A,FALSE,"PDC LIQ GRAVITY"}</definedName>
    <definedName name="wrn.Period._.Only." localSheetId="2" hidden="1">{#N/A,#N/A,FALSE,"CONSOLIDATED";#N/A,#N/A,FALSE,"LANCE CO";#N/A,#N/A,FALSE,"VISTA"}</definedName>
    <definedName name="wrn.Period._.Only." localSheetId="0" hidden="1">{#N/A,#N/A,FALSE,"CONSOLIDATED";#N/A,#N/A,FALSE,"LANCE CO";#N/A,#N/A,FALSE,"VISTA"}</definedName>
    <definedName name="wrn.Period._.Only." hidden="1">{#N/A,#N/A,FALSE,"CONSOLIDATED";#N/A,#N/A,FALSE,"LANCE CO";#N/A,#N/A,FALSE,"VISTA"}</definedName>
    <definedName name="wrn.Period._.Only._1" localSheetId="0" hidden="1">{#N/A,#N/A,FALSE,"CONSOLIDATED";#N/A,#N/A,FALSE,"LANCE CO";#N/A,#N/A,FALSE,"VISTA"}</definedName>
    <definedName name="wrn.Period._.Only._1" hidden="1">{#N/A,#N/A,FALSE,"CONSOLIDATED";#N/A,#N/A,FALSE,"LANCE CO";#N/A,#N/A,FALSE,"VISTA"}</definedName>
    <definedName name="wrn.Period._.Only._1_1" localSheetId="0" hidden="1">{#N/A,#N/A,FALSE,"CONSOLIDATED";#N/A,#N/A,FALSE,"LANCE CO";#N/A,#N/A,FALSE,"VISTA"}</definedName>
    <definedName name="wrn.Period._.Only._1_1" hidden="1">{#N/A,#N/A,FALSE,"CONSOLIDATED";#N/A,#N/A,FALSE,"LANCE CO";#N/A,#N/A,FALSE,"VISTA"}</definedName>
    <definedName name="wrn.Period._.Only._1_2" localSheetId="0" hidden="1">{#N/A,#N/A,FALSE,"CONSOLIDATED";#N/A,#N/A,FALSE,"LANCE CO";#N/A,#N/A,FALSE,"VISTA"}</definedName>
    <definedName name="wrn.Period._.Only._1_2" hidden="1">{#N/A,#N/A,FALSE,"CONSOLIDATED";#N/A,#N/A,FALSE,"LANCE CO";#N/A,#N/A,FALSE,"VISTA"}</definedName>
    <definedName name="wrn.Period._.Only._1_3" localSheetId="0" hidden="1">{#N/A,#N/A,FALSE,"CONSOLIDATED";#N/A,#N/A,FALSE,"LANCE CO";#N/A,#N/A,FALSE,"VISTA"}</definedName>
    <definedName name="wrn.Period._.Only._1_3" hidden="1">{#N/A,#N/A,FALSE,"CONSOLIDATED";#N/A,#N/A,FALSE,"LANCE CO";#N/A,#N/A,FALSE,"VISTA"}</definedName>
    <definedName name="wrn.Period._.Only._1_4" localSheetId="0" hidden="1">{#N/A,#N/A,FALSE,"CONSOLIDATED";#N/A,#N/A,FALSE,"LANCE CO";#N/A,#N/A,FALSE,"VISTA"}</definedName>
    <definedName name="wrn.Period._.Only._1_4" hidden="1">{#N/A,#N/A,FALSE,"CONSOLIDATED";#N/A,#N/A,FALSE,"LANCE CO";#N/A,#N/A,FALSE,"VISTA"}</definedName>
    <definedName name="wrn.Period._.Only._1_5" localSheetId="0" hidden="1">{#N/A,#N/A,FALSE,"CONSOLIDATED";#N/A,#N/A,FALSE,"LANCE CO";#N/A,#N/A,FALSE,"VISTA"}</definedName>
    <definedName name="wrn.Period._.Only._1_5" hidden="1">{#N/A,#N/A,FALSE,"CONSOLIDATED";#N/A,#N/A,FALSE,"LANCE CO";#N/A,#N/A,FALSE,"VISTA"}</definedName>
    <definedName name="wrn.Period._.Only._2" localSheetId="0" hidden="1">{#N/A,#N/A,FALSE,"CONSOLIDATED";#N/A,#N/A,FALSE,"LANCE CO";#N/A,#N/A,FALSE,"VISTA"}</definedName>
    <definedName name="wrn.Period._.Only._2" hidden="1">{#N/A,#N/A,FALSE,"CONSOLIDATED";#N/A,#N/A,FALSE,"LANCE CO";#N/A,#N/A,FALSE,"VISTA"}</definedName>
    <definedName name="wrn.Period._.Only._2_1" localSheetId="0" hidden="1">{#N/A,#N/A,FALSE,"CONSOLIDATED";#N/A,#N/A,FALSE,"LANCE CO";#N/A,#N/A,FALSE,"VISTA"}</definedName>
    <definedName name="wrn.Period._.Only._2_1" hidden="1">{#N/A,#N/A,FALSE,"CONSOLIDATED";#N/A,#N/A,FALSE,"LANCE CO";#N/A,#N/A,FALSE,"VISTA"}</definedName>
    <definedName name="wrn.Period._.Only._2_2" localSheetId="0" hidden="1">{#N/A,#N/A,FALSE,"CONSOLIDATED";#N/A,#N/A,FALSE,"LANCE CO";#N/A,#N/A,FALSE,"VISTA"}</definedName>
    <definedName name="wrn.Period._.Only._2_2" hidden="1">{#N/A,#N/A,FALSE,"CONSOLIDATED";#N/A,#N/A,FALSE,"LANCE CO";#N/A,#N/A,FALSE,"VISTA"}</definedName>
    <definedName name="wrn.Period._.Only._2_3" localSheetId="0" hidden="1">{#N/A,#N/A,FALSE,"CONSOLIDATED";#N/A,#N/A,FALSE,"LANCE CO";#N/A,#N/A,FALSE,"VISTA"}</definedName>
    <definedName name="wrn.Period._.Only._2_3" hidden="1">{#N/A,#N/A,FALSE,"CONSOLIDATED";#N/A,#N/A,FALSE,"LANCE CO";#N/A,#N/A,FALSE,"VISTA"}</definedName>
    <definedName name="wrn.Period._.Only._2_4" localSheetId="0" hidden="1">{#N/A,#N/A,FALSE,"CONSOLIDATED";#N/A,#N/A,FALSE,"LANCE CO";#N/A,#N/A,FALSE,"VISTA"}</definedName>
    <definedName name="wrn.Period._.Only._2_4" hidden="1">{#N/A,#N/A,FALSE,"CONSOLIDATED";#N/A,#N/A,FALSE,"LANCE CO";#N/A,#N/A,FALSE,"VISTA"}</definedName>
    <definedName name="wrn.Period._.Only._2_5" localSheetId="0" hidden="1">{#N/A,#N/A,FALSE,"CONSOLIDATED";#N/A,#N/A,FALSE,"LANCE CO";#N/A,#N/A,FALSE,"VISTA"}</definedName>
    <definedName name="wrn.Period._.Only._2_5" hidden="1">{#N/A,#N/A,FALSE,"CONSOLIDATED";#N/A,#N/A,FALSE,"LANCE CO";#N/A,#N/A,FALSE,"VISTA"}</definedName>
    <definedName name="wrn.Period._.Only._3" localSheetId="0" hidden="1">{#N/A,#N/A,FALSE,"CONSOLIDATED";#N/A,#N/A,FALSE,"LANCE CO";#N/A,#N/A,FALSE,"VISTA"}</definedName>
    <definedName name="wrn.Period._.Only._3" hidden="1">{#N/A,#N/A,FALSE,"CONSOLIDATED";#N/A,#N/A,FALSE,"LANCE CO";#N/A,#N/A,FALSE,"VISTA"}</definedName>
    <definedName name="wrn.Period._.Only._3_1" localSheetId="0" hidden="1">{#N/A,#N/A,FALSE,"CONSOLIDATED";#N/A,#N/A,FALSE,"LANCE CO";#N/A,#N/A,FALSE,"VISTA"}</definedName>
    <definedName name="wrn.Period._.Only._3_1" hidden="1">{#N/A,#N/A,FALSE,"CONSOLIDATED";#N/A,#N/A,FALSE,"LANCE CO";#N/A,#N/A,FALSE,"VISTA"}</definedName>
    <definedName name="wrn.Period._.Only._3_2" localSheetId="0" hidden="1">{#N/A,#N/A,FALSE,"CONSOLIDATED";#N/A,#N/A,FALSE,"LANCE CO";#N/A,#N/A,FALSE,"VISTA"}</definedName>
    <definedName name="wrn.Period._.Only._3_2" hidden="1">{#N/A,#N/A,FALSE,"CONSOLIDATED";#N/A,#N/A,FALSE,"LANCE CO";#N/A,#N/A,FALSE,"VISTA"}</definedName>
    <definedName name="wrn.Period._.Only._3_3" localSheetId="0" hidden="1">{#N/A,#N/A,FALSE,"CONSOLIDATED";#N/A,#N/A,FALSE,"LANCE CO";#N/A,#N/A,FALSE,"VISTA"}</definedName>
    <definedName name="wrn.Period._.Only._3_3" hidden="1">{#N/A,#N/A,FALSE,"CONSOLIDATED";#N/A,#N/A,FALSE,"LANCE CO";#N/A,#N/A,FALSE,"VISTA"}</definedName>
    <definedName name="wrn.Period._.Only._3_4" localSheetId="0" hidden="1">{#N/A,#N/A,FALSE,"CONSOLIDATED";#N/A,#N/A,FALSE,"LANCE CO";#N/A,#N/A,FALSE,"VISTA"}</definedName>
    <definedName name="wrn.Period._.Only._3_4" hidden="1">{#N/A,#N/A,FALSE,"CONSOLIDATED";#N/A,#N/A,FALSE,"LANCE CO";#N/A,#N/A,FALSE,"VISTA"}</definedName>
    <definedName name="wrn.Period._.Only._3_5" localSheetId="0" hidden="1">{#N/A,#N/A,FALSE,"CONSOLIDATED";#N/A,#N/A,FALSE,"LANCE CO";#N/A,#N/A,FALSE,"VISTA"}</definedName>
    <definedName name="wrn.Period._.Only._3_5" hidden="1">{#N/A,#N/A,FALSE,"CONSOLIDATED";#N/A,#N/A,FALSE,"LANCE CO";#N/A,#N/A,FALSE,"VISTA"}</definedName>
    <definedName name="wrn.Period._.Only._4" localSheetId="0" hidden="1">{#N/A,#N/A,FALSE,"CONSOLIDATED";#N/A,#N/A,FALSE,"LANCE CO";#N/A,#N/A,FALSE,"VISTA"}</definedName>
    <definedName name="wrn.Period._.Only._4" hidden="1">{#N/A,#N/A,FALSE,"CONSOLIDATED";#N/A,#N/A,FALSE,"LANCE CO";#N/A,#N/A,FALSE,"VISTA"}</definedName>
    <definedName name="wrn.Period._.Only._4_1" localSheetId="0" hidden="1">{#N/A,#N/A,FALSE,"CONSOLIDATED";#N/A,#N/A,FALSE,"LANCE CO";#N/A,#N/A,FALSE,"VISTA"}</definedName>
    <definedName name="wrn.Period._.Only._4_1" hidden="1">{#N/A,#N/A,FALSE,"CONSOLIDATED";#N/A,#N/A,FALSE,"LANCE CO";#N/A,#N/A,FALSE,"VISTA"}</definedName>
    <definedName name="wrn.Period._.Only._4_2" localSheetId="0" hidden="1">{#N/A,#N/A,FALSE,"CONSOLIDATED";#N/A,#N/A,FALSE,"LANCE CO";#N/A,#N/A,FALSE,"VISTA"}</definedName>
    <definedName name="wrn.Period._.Only._4_2" hidden="1">{#N/A,#N/A,FALSE,"CONSOLIDATED";#N/A,#N/A,FALSE,"LANCE CO";#N/A,#N/A,FALSE,"VISTA"}</definedName>
    <definedName name="wrn.Period._.Only._4_3" localSheetId="0" hidden="1">{#N/A,#N/A,FALSE,"CONSOLIDATED";#N/A,#N/A,FALSE,"LANCE CO";#N/A,#N/A,FALSE,"VISTA"}</definedName>
    <definedName name="wrn.Period._.Only._4_3" hidden="1">{#N/A,#N/A,FALSE,"CONSOLIDATED";#N/A,#N/A,FALSE,"LANCE CO";#N/A,#N/A,FALSE,"VISTA"}</definedName>
    <definedName name="wrn.Period._.Only._4_4" localSheetId="0" hidden="1">{#N/A,#N/A,FALSE,"CONSOLIDATED";#N/A,#N/A,FALSE,"LANCE CO";#N/A,#N/A,FALSE,"VISTA"}</definedName>
    <definedName name="wrn.Period._.Only._4_4" hidden="1">{#N/A,#N/A,FALSE,"CONSOLIDATED";#N/A,#N/A,FALSE,"LANCE CO";#N/A,#N/A,FALSE,"VISTA"}</definedName>
    <definedName name="wrn.Period._.Only._4_5" localSheetId="0" hidden="1">{#N/A,#N/A,FALSE,"CONSOLIDATED";#N/A,#N/A,FALSE,"LANCE CO";#N/A,#N/A,FALSE,"VISTA"}</definedName>
    <definedName name="wrn.Period._.Only._4_5" hidden="1">{#N/A,#N/A,FALSE,"CONSOLIDATED";#N/A,#N/A,FALSE,"LANCE CO";#N/A,#N/A,FALSE,"VISTA"}</definedName>
    <definedName name="wrn.Period._.Only._5" localSheetId="0" hidden="1">{#N/A,#N/A,FALSE,"CONSOLIDATED";#N/A,#N/A,FALSE,"LANCE CO";#N/A,#N/A,FALSE,"VISTA"}</definedName>
    <definedName name="wrn.Period._.Only._5" hidden="1">{#N/A,#N/A,FALSE,"CONSOLIDATED";#N/A,#N/A,FALSE,"LANCE CO";#N/A,#N/A,FALSE,"VISTA"}</definedName>
    <definedName name="wrn.PLAN." localSheetId="0" hidden="1">{#N/A,#N/A,FALSE,"5YRPL";#N/A,#N/A,FALSE,"3YRPL"}</definedName>
    <definedName name="wrn.PLAN." hidden="1">{#N/A,#N/A,FALSE,"5YRPL";#N/A,#N/A,FALSE,"3YRPL"}</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 localSheetId="0" hidden="1">{"page1",#N/A,FALSE,"PF";"page2",#N/A,FALSE,"PF";"page3",#N/A,FALSE,"PF";"page4",#N/A,FALSE,"Bal_Sht"}</definedName>
    <definedName name="wrn.print." hidden="1">{"page1",#N/A,FALSE,"PF";"page2",#N/A,FALSE,"PF";"page3",#N/A,FALSE,"PF";"page4",#N/A,FALSE,"Bal_Sht"}</definedName>
    <definedName name="wrn.Print._.All." localSheetId="0" hidden="1">{#N/A,#N/A,FALSE,"Valuation";#N/A,#N/A,FALSE,"Financial Statements";#N/A,#N/A,FALSE,"MLP Impact";#N/A,#N/A,FALSE,"Inputs";#N/A,#N/A,FALSE,"Contracts";#N/A,#N/A,FALSE,"Financing";#N/A,#N/A,FALSE,"Depreciation";#N/A,#N/A,FALSE,"Income Taxes";#N/A,#N/A,FALSE,"Revenues"}</definedName>
    <definedName name="wrn.Print._.All." hidden="1">{#N/A,#N/A,FALSE,"Valuation";#N/A,#N/A,FALSE,"Financial Statements";#N/A,#N/A,FALSE,"MLP Impact";#N/A,#N/A,FALSE,"Inputs";#N/A,#N/A,FALSE,"Contracts";#N/A,#N/A,FALSE,"Financing";#N/A,#N/A,FALSE,"Depreciation";#N/A,#N/A,FALSE,"Income Taxes";#N/A,#N/A,FALSE,"Revenues"}</definedName>
    <definedName name="wrn.Print._.All._.Worksheets." localSheetId="2" hidden="1">{#N/A,#N/A,FALSE,"Capitaliztion Matrix";#N/A,#N/A,FALSE,"4YR P&amp;L";#N/A,#N/A,FALSE,"Program Contributions";#N/A,#N/A,FALSE,"P&amp;L Trans YR 2";#N/A,#N/A,FALSE,"Rev &amp; EBITDA YR2";#N/A,#N/A,FALSE,"P&amp;L Trans YR 1";#N/A,#N/A,FALSE,"Rev &amp; EBITDA YR1"}</definedName>
    <definedName name="wrn.Print._.All._.Worksheets." localSheetId="0"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0"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Worksheets._1_1" localSheetId="0" hidden="1">{#N/A,#N/A,FALSE,"Capitaliztion Matrix";#N/A,#N/A,FALSE,"4YR P&amp;L";#N/A,#N/A,FALSE,"Program Contributions";#N/A,#N/A,FALSE,"P&amp;L Trans YR 2";#N/A,#N/A,FALSE,"Rev &amp; EBITDA YR2";#N/A,#N/A,FALSE,"P&amp;L Trans YR 1";#N/A,#N/A,FALSE,"Rev &amp; EBITDA YR1"}</definedName>
    <definedName name="wrn.Print._.All._.Worksheets._1_1" hidden="1">{#N/A,#N/A,FALSE,"Capitaliztion Matrix";#N/A,#N/A,FALSE,"4YR P&amp;L";#N/A,#N/A,FALSE,"Program Contributions";#N/A,#N/A,FALSE,"P&amp;L Trans YR 2";#N/A,#N/A,FALSE,"Rev &amp; EBITDA YR2";#N/A,#N/A,FALSE,"P&amp;L Trans YR 1";#N/A,#N/A,FALSE,"Rev &amp; EBITDA YR1"}</definedName>
    <definedName name="wrn.Print._.All._.Worksheets._1_2" localSheetId="0" hidden="1">{#N/A,#N/A,FALSE,"Capitaliztion Matrix";#N/A,#N/A,FALSE,"4YR P&amp;L";#N/A,#N/A,FALSE,"Program Contributions";#N/A,#N/A,FALSE,"P&amp;L Trans YR 2";#N/A,#N/A,FALSE,"Rev &amp; EBITDA YR2";#N/A,#N/A,FALSE,"P&amp;L Trans YR 1";#N/A,#N/A,FALSE,"Rev &amp; EBITDA YR1"}</definedName>
    <definedName name="wrn.Print._.All._.Worksheets._1_2" hidden="1">{#N/A,#N/A,FALSE,"Capitaliztion Matrix";#N/A,#N/A,FALSE,"4YR P&amp;L";#N/A,#N/A,FALSE,"Program Contributions";#N/A,#N/A,FALSE,"P&amp;L Trans YR 2";#N/A,#N/A,FALSE,"Rev &amp; EBITDA YR2";#N/A,#N/A,FALSE,"P&amp;L Trans YR 1";#N/A,#N/A,FALSE,"Rev &amp; EBITDA YR1"}</definedName>
    <definedName name="wrn.Print._.All._.Worksheets._1_3" localSheetId="0" hidden="1">{#N/A,#N/A,FALSE,"Capitaliztion Matrix";#N/A,#N/A,FALSE,"4YR P&amp;L";#N/A,#N/A,FALSE,"Program Contributions";#N/A,#N/A,FALSE,"P&amp;L Trans YR 2";#N/A,#N/A,FALSE,"Rev &amp; EBITDA YR2";#N/A,#N/A,FALSE,"P&amp;L Trans YR 1";#N/A,#N/A,FALSE,"Rev &amp; EBITDA YR1"}</definedName>
    <definedName name="wrn.Print._.All._.Worksheets._1_3" hidden="1">{#N/A,#N/A,FALSE,"Capitaliztion Matrix";#N/A,#N/A,FALSE,"4YR P&amp;L";#N/A,#N/A,FALSE,"Program Contributions";#N/A,#N/A,FALSE,"P&amp;L Trans YR 2";#N/A,#N/A,FALSE,"Rev &amp; EBITDA YR2";#N/A,#N/A,FALSE,"P&amp;L Trans YR 1";#N/A,#N/A,FALSE,"Rev &amp; EBITDA YR1"}</definedName>
    <definedName name="wrn.Print._.All._.Worksheets._1_4" localSheetId="0" hidden="1">{#N/A,#N/A,FALSE,"Capitaliztion Matrix";#N/A,#N/A,FALSE,"4YR P&amp;L";#N/A,#N/A,FALSE,"Program Contributions";#N/A,#N/A,FALSE,"P&amp;L Trans YR 2";#N/A,#N/A,FALSE,"Rev &amp; EBITDA YR2";#N/A,#N/A,FALSE,"P&amp;L Trans YR 1";#N/A,#N/A,FALSE,"Rev &amp; EBITDA YR1"}</definedName>
    <definedName name="wrn.Print._.All._.Worksheets._1_4" hidden="1">{#N/A,#N/A,FALSE,"Capitaliztion Matrix";#N/A,#N/A,FALSE,"4YR P&amp;L";#N/A,#N/A,FALSE,"Program Contributions";#N/A,#N/A,FALSE,"P&amp;L Trans YR 2";#N/A,#N/A,FALSE,"Rev &amp; EBITDA YR2";#N/A,#N/A,FALSE,"P&amp;L Trans YR 1";#N/A,#N/A,FALSE,"Rev &amp; EBITDA YR1"}</definedName>
    <definedName name="wrn.Print._.All._.Worksheets._1_5" localSheetId="0" hidden="1">{#N/A,#N/A,FALSE,"Capitaliztion Matrix";#N/A,#N/A,FALSE,"4YR P&amp;L";#N/A,#N/A,FALSE,"Program Contributions";#N/A,#N/A,FALSE,"P&amp;L Trans YR 2";#N/A,#N/A,FALSE,"Rev &amp; EBITDA YR2";#N/A,#N/A,FALSE,"P&amp;L Trans YR 1";#N/A,#N/A,FALSE,"Rev &amp; EBITDA YR1"}</definedName>
    <definedName name="wrn.Print._.All._.Worksheets._1_5" hidden="1">{#N/A,#N/A,FALSE,"Capitaliztion Matrix";#N/A,#N/A,FALSE,"4YR P&amp;L";#N/A,#N/A,FALSE,"Program Contributions";#N/A,#N/A,FALSE,"P&amp;L Trans YR 2";#N/A,#N/A,FALSE,"Rev &amp; EBITDA YR2";#N/A,#N/A,FALSE,"P&amp;L Trans YR 1";#N/A,#N/A,FALSE,"Rev &amp; EBITDA YR1"}</definedName>
    <definedName name="wrn.Print._.All._.Worksheets._2" localSheetId="0" hidden="1">{#N/A,#N/A,FALSE,"Capitaliztion Matrix";#N/A,#N/A,FALSE,"4YR P&amp;L";#N/A,#N/A,FALSE,"Program Contributions";#N/A,#N/A,FALSE,"P&amp;L Trans YR 2";#N/A,#N/A,FALSE,"Rev &amp; EBITDA YR2";#N/A,#N/A,FALSE,"P&amp;L Trans YR 1";#N/A,#N/A,FALSE,"Rev &amp; EBITDA YR1"}</definedName>
    <definedName name="wrn.Print._.All._.Worksheets._2" hidden="1">{#N/A,#N/A,FALSE,"Capitaliztion Matrix";#N/A,#N/A,FALSE,"4YR P&amp;L";#N/A,#N/A,FALSE,"Program Contributions";#N/A,#N/A,FALSE,"P&amp;L Trans YR 2";#N/A,#N/A,FALSE,"Rev &amp; EBITDA YR2";#N/A,#N/A,FALSE,"P&amp;L Trans YR 1";#N/A,#N/A,FALSE,"Rev &amp; EBITDA YR1"}</definedName>
    <definedName name="wrn.Print._.All._.Worksheets._2_1" localSheetId="0" hidden="1">{#N/A,#N/A,FALSE,"Capitaliztion Matrix";#N/A,#N/A,FALSE,"4YR P&amp;L";#N/A,#N/A,FALSE,"Program Contributions";#N/A,#N/A,FALSE,"P&amp;L Trans YR 2";#N/A,#N/A,FALSE,"Rev &amp; EBITDA YR2";#N/A,#N/A,FALSE,"P&amp;L Trans YR 1";#N/A,#N/A,FALSE,"Rev &amp; EBITDA YR1"}</definedName>
    <definedName name="wrn.Print._.All._.Worksheets._2_1" hidden="1">{#N/A,#N/A,FALSE,"Capitaliztion Matrix";#N/A,#N/A,FALSE,"4YR P&amp;L";#N/A,#N/A,FALSE,"Program Contributions";#N/A,#N/A,FALSE,"P&amp;L Trans YR 2";#N/A,#N/A,FALSE,"Rev &amp; EBITDA YR2";#N/A,#N/A,FALSE,"P&amp;L Trans YR 1";#N/A,#N/A,FALSE,"Rev &amp; EBITDA YR1"}</definedName>
    <definedName name="wrn.Print._.All._.Worksheets._2_2" localSheetId="0" hidden="1">{#N/A,#N/A,FALSE,"Capitaliztion Matrix";#N/A,#N/A,FALSE,"4YR P&amp;L";#N/A,#N/A,FALSE,"Program Contributions";#N/A,#N/A,FALSE,"P&amp;L Trans YR 2";#N/A,#N/A,FALSE,"Rev &amp; EBITDA YR2";#N/A,#N/A,FALSE,"P&amp;L Trans YR 1";#N/A,#N/A,FALSE,"Rev &amp; EBITDA YR1"}</definedName>
    <definedName name="wrn.Print._.All._.Worksheets._2_2" hidden="1">{#N/A,#N/A,FALSE,"Capitaliztion Matrix";#N/A,#N/A,FALSE,"4YR P&amp;L";#N/A,#N/A,FALSE,"Program Contributions";#N/A,#N/A,FALSE,"P&amp;L Trans YR 2";#N/A,#N/A,FALSE,"Rev &amp; EBITDA YR2";#N/A,#N/A,FALSE,"P&amp;L Trans YR 1";#N/A,#N/A,FALSE,"Rev &amp; EBITDA YR1"}</definedName>
    <definedName name="wrn.Print._.All._.Worksheets._2_3" localSheetId="0" hidden="1">{#N/A,#N/A,FALSE,"Capitaliztion Matrix";#N/A,#N/A,FALSE,"4YR P&amp;L";#N/A,#N/A,FALSE,"Program Contributions";#N/A,#N/A,FALSE,"P&amp;L Trans YR 2";#N/A,#N/A,FALSE,"Rev &amp; EBITDA YR2";#N/A,#N/A,FALSE,"P&amp;L Trans YR 1";#N/A,#N/A,FALSE,"Rev &amp; EBITDA YR1"}</definedName>
    <definedName name="wrn.Print._.All._.Worksheets._2_3" hidden="1">{#N/A,#N/A,FALSE,"Capitaliztion Matrix";#N/A,#N/A,FALSE,"4YR P&amp;L";#N/A,#N/A,FALSE,"Program Contributions";#N/A,#N/A,FALSE,"P&amp;L Trans YR 2";#N/A,#N/A,FALSE,"Rev &amp; EBITDA YR2";#N/A,#N/A,FALSE,"P&amp;L Trans YR 1";#N/A,#N/A,FALSE,"Rev &amp; EBITDA YR1"}</definedName>
    <definedName name="wrn.Print._.All._.Worksheets._2_4" localSheetId="0" hidden="1">{#N/A,#N/A,FALSE,"Capitaliztion Matrix";#N/A,#N/A,FALSE,"4YR P&amp;L";#N/A,#N/A,FALSE,"Program Contributions";#N/A,#N/A,FALSE,"P&amp;L Trans YR 2";#N/A,#N/A,FALSE,"Rev &amp; EBITDA YR2";#N/A,#N/A,FALSE,"P&amp;L Trans YR 1";#N/A,#N/A,FALSE,"Rev &amp; EBITDA YR1"}</definedName>
    <definedName name="wrn.Print._.All._.Worksheets._2_4" hidden="1">{#N/A,#N/A,FALSE,"Capitaliztion Matrix";#N/A,#N/A,FALSE,"4YR P&amp;L";#N/A,#N/A,FALSE,"Program Contributions";#N/A,#N/A,FALSE,"P&amp;L Trans YR 2";#N/A,#N/A,FALSE,"Rev &amp; EBITDA YR2";#N/A,#N/A,FALSE,"P&amp;L Trans YR 1";#N/A,#N/A,FALSE,"Rev &amp; EBITDA YR1"}</definedName>
    <definedName name="wrn.Print._.All._.Worksheets._2_5" localSheetId="0" hidden="1">{#N/A,#N/A,FALSE,"Capitaliztion Matrix";#N/A,#N/A,FALSE,"4YR P&amp;L";#N/A,#N/A,FALSE,"Program Contributions";#N/A,#N/A,FALSE,"P&amp;L Trans YR 2";#N/A,#N/A,FALSE,"Rev &amp; EBITDA YR2";#N/A,#N/A,FALSE,"P&amp;L Trans YR 1";#N/A,#N/A,FALSE,"Rev &amp; EBITDA YR1"}</definedName>
    <definedName name="wrn.Print._.All._.Worksheets._2_5" hidden="1">{#N/A,#N/A,FALSE,"Capitaliztion Matrix";#N/A,#N/A,FALSE,"4YR P&amp;L";#N/A,#N/A,FALSE,"Program Contributions";#N/A,#N/A,FALSE,"P&amp;L Trans YR 2";#N/A,#N/A,FALSE,"Rev &amp; EBITDA YR2";#N/A,#N/A,FALSE,"P&amp;L Trans YR 1";#N/A,#N/A,FALSE,"Rev &amp; EBITDA YR1"}</definedName>
    <definedName name="wrn.Print._.All._.Worksheets._3" localSheetId="0" hidden="1">{#N/A,#N/A,FALSE,"Capitaliztion Matrix";#N/A,#N/A,FALSE,"4YR P&amp;L";#N/A,#N/A,FALSE,"Program Contributions";#N/A,#N/A,FALSE,"P&amp;L Trans YR 2";#N/A,#N/A,FALSE,"Rev &amp; EBITDA YR2";#N/A,#N/A,FALSE,"P&amp;L Trans YR 1";#N/A,#N/A,FALSE,"Rev &amp; EBITDA YR1"}</definedName>
    <definedName name="wrn.Print._.All._.Worksheets._3" hidden="1">{#N/A,#N/A,FALSE,"Capitaliztion Matrix";#N/A,#N/A,FALSE,"4YR P&amp;L";#N/A,#N/A,FALSE,"Program Contributions";#N/A,#N/A,FALSE,"P&amp;L Trans YR 2";#N/A,#N/A,FALSE,"Rev &amp; EBITDA YR2";#N/A,#N/A,FALSE,"P&amp;L Trans YR 1";#N/A,#N/A,FALSE,"Rev &amp; EBITDA YR1"}</definedName>
    <definedName name="wrn.Print._.All._.Worksheets._3_1" localSheetId="0" hidden="1">{#N/A,#N/A,FALSE,"Capitaliztion Matrix";#N/A,#N/A,FALSE,"4YR P&amp;L";#N/A,#N/A,FALSE,"Program Contributions";#N/A,#N/A,FALSE,"P&amp;L Trans YR 2";#N/A,#N/A,FALSE,"Rev &amp; EBITDA YR2";#N/A,#N/A,FALSE,"P&amp;L Trans YR 1";#N/A,#N/A,FALSE,"Rev &amp; EBITDA YR1"}</definedName>
    <definedName name="wrn.Print._.All._.Worksheets._3_1" hidden="1">{#N/A,#N/A,FALSE,"Capitaliztion Matrix";#N/A,#N/A,FALSE,"4YR P&amp;L";#N/A,#N/A,FALSE,"Program Contributions";#N/A,#N/A,FALSE,"P&amp;L Trans YR 2";#N/A,#N/A,FALSE,"Rev &amp; EBITDA YR2";#N/A,#N/A,FALSE,"P&amp;L Trans YR 1";#N/A,#N/A,FALSE,"Rev &amp; EBITDA YR1"}</definedName>
    <definedName name="wrn.Print._.All._.Worksheets._3_2" localSheetId="0" hidden="1">{#N/A,#N/A,FALSE,"Capitaliztion Matrix";#N/A,#N/A,FALSE,"4YR P&amp;L";#N/A,#N/A,FALSE,"Program Contributions";#N/A,#N/A,FALSE,"P&amp;L Trans YR 2";#N/A,#N/A,FALSE,"Rev &amp; EBITDA YR2";#N/A,#N/A,FALSE,"P&amp;L Trans YR 1";#N/A,#N/A,FALSE,"Rev &amp; EBITDA YR1"}</definedName>
    <definedName name="wrn.Print._.All._.Worksheets._3_2" hidden="1">{#N/A,#N/A,FALSE,"Capitaliztion Matrix";#N/A,#N/A,FALSE,"4YR P&amp;L";#N/A,#N/A,FALSE,"Program Contributions";#N/A,#N/A,FALSE,"P&amp;L Trans YR 2";#N/A,#N/A,FALSE,"Rev &amp; EBITDA YR2";#N/A,#N/A,FALSE,"P&amp;L Trans YR 1";#N/A,#N/A,FALSE,"Rev &amp; EBITDA YR1"}</definedName>
    <definedName name="wrn.Print._.All._.Worksheets._3_3" localSheetId="0" hidden="1">{#N/A,#N/A,FALSE,"Capitaliztion Matrix";#N/A,#N/A,FALSE,"4YR P&amp;L";#N/A,#N/A,FALSE,"Program Contributions";#N/A,#N/A,FALSE,"P&amp;L Trans YR 2";#N/A,#N/A,FALSE,"Rev &amp; EBITDA YR2";#N/A,#N/A,FALSE,"P&amp;L Trans YR 1";#N/A,#N/A,FALSE,"Rev &amp; EBITDA YR1"}</definedName>
    <definedName name="wrn.Print._.All._.Worksheets._3_3" hidden="1">{#N/A,#N/A,FALSE,"Capitaliztion Matrix";#N/A,#N/A,FALSE,"4YR P&amp;L";#N/A,#N/A,FALSE,"Program Contributions";#N/A,#N/A,FALSE,"P&amp;L Trans YR 2";#N/A,#N/A,FALSE,"Rev &amp; EBITDA YR2";#N/A,#N/A,FALSE,"P&amp;L Trans YR 1";#N/A,#N/A,FALSE,"Rev &amp; EBITDA YR1"}</definedName>
    <definedName name="wrn.Print._.All._.Worksheets._3_4" localSheetId="0" hidden="1">{#N/A,#N/A,FALSE,"Capitaliztion Matrix";#N/A,#N/A,FALSE,"4YR P&amp;L";#N/A,#N/A,FALSE,"Program Contributions";#N/A,#N/A,FALSE,"P&amp;L Trans YR 2";#N/A,#N/A,FALSE,"Rev &amp; EBITDA YR2";#N/A,#N/A,FALSE,"P&amp;L Trans YR 1";#N/A,#N/A,FALSE,"Rev &amp; EBITDA YR1"}</definedName>
    <definedName name="wrn.Print._.All._.Worksheets._3_4" hidden="1">{#N/A,#N/A,FALSE,"Capitaliztion Matrix";#N/A,#N/A,FALSE,"4YR P&amp;L";#N/A,#N/A,FALSE,"Program Contributions";#N/A,#N/A,FALSE,"P&amp;L Trans YR 2";#N/A,#N/A,FALSE,"Rev &amp; EBITDA YR2";#N/A,#N/A,FALSE,"P&amp;L Trans YR 1";#N/A,#N/A,FALSE,"Rev &amp; EBITDA YR1"}</definedName>
    <definedName name="wrn.Print._.All._.Worksheets._3_5" localSheetId="0" hidden="1">{#N/A,#N/A,FALSE,"Capitaliztion Matrix";#N/A,#N/A,FALSE,"4YR P&amp;L";#N/A,#N/A,FALSE,"Program Contributions";#N/A,#N/A,FALSE,"P&amp;L Trans YR 2";#N/A,#N/A,FALSE,"Rev &amp; EBITDA YR2";#N/A,#N/A,FALSE,"P&amp;L Trans YR 1";#N/A,#N/A,FALSE,"Rev &amp; EBITDA YR1"}</definedName>
    <definedName name="wrn.Print._.All._.Worksheets._3_5" hidden="1">{#N/A,#N/A,FALSE,"Capitaliztion Matrix";#N/A,#N/A,FALSE,"4YR P&amp;L";#N/A,#N/A,FALSE,"Program Contributions";#N/A,#N/A,FALSE,"P&amp;L Trans YR 2";#N/A,#N/A,FALSE,"Rev &amp; EBITDA YR2";#N/A,#N/A,FALSE,"P&amp;L Trans YR 1";#N/A,#N/A,FALSE,"Rev &amp; EBITDA YR1"}</definedName>
    <definedName name="wrn.Print._.All._.Worksheets._4" localSheetId="0" hidden="1">{#N/A,#N/A,FALSE,"Capitaliztion Matrix";#N/A,#N/A,FALSE,"4YR P&amp;L";#N/A,#N/A,FALSE,"Program Contributions";#N/A,#N/A,FALSE,"P&amp;L Trans YR 2";#N/A,#N/A,FALSE,"Rev &amp; EBITDA YR2";#N/A,#N/A,FALSE,"P&amp;L Trans YR 1";#N/A,#N/A,FALSE,"Rev &amp; EBITDA YR1"}</definedName>
    <definedName name="wrn.Print._.All._.Worksheets._4" hidden="1">{#N/A,#N/A,FALSE,"Capitaliztion Matrix";#N/A,#N/A,FALSE,"4YR P&amp;L";#N/A,#N/A,FALSE,"Program Contributions";#N/A,#N/A,FALSE,"P&amp;L Trans YR 2";#N/A,#N/A,FALSE,"Rev &amp; EBITDA YR2";#N/A,#N/A,FALSE,"P&amp;L Trans YR 1";#N/A,#N/A,FALSE,"Rev &amp; EBITDA YR1"}</definedName>
    <definedName name="wrn.Print._.All._.Worksheets._4_1" localSheetId="0" hidden="1">{#N/A,#N/A,FALSE,"Capitaliztion Matrix";#N/A,#N/A,FALSE,"4YR P&amp;L";#N/A,#N/A,FALSE,"Program Contributions";#N/A,#N/A,FALSE,"P&amp;L Trans YR 2";#N/A,#N/A,FALSE,"Rev &amp; EBITDA YR2";#N/A,#N/A,FALSE,"P&amp;L Trans YR 1";#N/A,#N/A,FALSE,"Rev &amp; EBITDA YR1"}</definedName>
    <definedName name="wrn.Print._.All._.Worksheets._4_1" hidden="1">{#N/A,#N/A,FALSE,"Capitaliztion Matrix";#N/A,#N/A,FALSE,"4YR P&amp;L";#N/A,#N/A,FALSE,"Program Contributions";#N/A,#N/A,FALSE,"P&amp;L Trans YR 2";#N/A,#N/A,FALSE,"Rev &amp; EBITDA YR2";#N/A,#N/A,FALSE,"P&amp;L Trans YR 1";#N/A,#N/A,FALSE,"Rev &amp; EBITDA YR1"}</definedName>
    <definedName name="wrn.Print._.All._.Worksheets._4_2" localSheetId="0" hidden="1">{#N/A,#N/A,FALSE,"Capitaliztion Matrix";#N/A,#N/A,FALSE,"4YR P&amp;L";#N/A,#N/A,FALSE,"Program Contributions";#N/A,#N/A,FALSE,"P&amp;L Trans YR 2";#N/A,#N/A,FALSE,"Rev &amp; EBITDA YR2";#N/A,#N/A,FALSE,"P&amp;L Trans YR 1";#N/A,#N/A,FALSE,"Rev &amp; EBITDA YR1"}</definedName>
    <definedName name="wrn.Print._.All._.Worksheets._4_2" hidden="1">{#N/A,#N/A,FALSE,"Capitaliztion Matrix";#N/A,#N/A,FALSE,"4YR P&amp;L";#N/A,#N/A,FALSE,"Program Contributions";#N/A,#N/A,FALSE,"P&amp;L Trans YR 2";#N/A,#N/A,FALSE,"Rev &amp; EBITDA YR2";#N/A,#N/A,FALSE,"P&amp;L Trans YR 1";#N/A,#N/A,FALSE,"Rev &amp; EBITDA YR1"}</definedName>
    <definedName name="wrn.Print._.All._.Worksheets._4_3" localSheetId="0" hidden="1">{#N/A,#N/A,FALSE,"Capitaliztion Matrix";#N/A,#N/A,FALSE,"4YR P&amp;L";#N/A,#N/A,FALSE,"Program Contributions";#N/A,#N/A,FALSE,"P&amp;L Trans YR 2";#N/A,#N/A,FALSE,"Rev &amp; EBITDA YR2";#N/A,#N/A,FALSE,"P&amp;L Trans YR 1";#N/A,#N/A,FALSE,"Rev &amp; EBITDA YR1"}</definedName>
    <definedName name="wrn.Print._.All._.Worksheets._4_3" hidden="1">{#N/A,#N/A,FALSE,"Capitaliztion Matrix";#N/A,#N/A,FALSE,"4YR P&amp;L";#N/A,#N/A,FALSE,"Program Contributions";#N/A,#N/A,FALSE,"P&amp;L Trans YR 2";#N/A,#N/A,FALSE,"Rev &amp; EBITDA YR2";#N/A,#N/A,FALSE,"P&amp;L Trans YR 1";#N/A,#N/A,FALSE,"Rev &amp; EBITDA YR1"}</definedName>
    <definedName name="wrn.Print._.All._.Worksheets._4_4" localSheetId="0" hidden="1">{#N/A,#N/A,FALSE,"Capitaliztion Matrix";#N/A,#N/A,FALSE,"4YR P&amp;L";#N/A,#N/A,FALSE,"Program Contributions";#N/A,#N/A,FALSE,"P&amp;L Trans YR 2";#N/A,#N/A,FALSE,"Rev &amp; EBITDA YR2";#N/A,#N/A,FALSE,"P&amp;L Trans YR 1";#N/A,#N/A,FALSE,"Rev &amp; EBITDA YR1"}</definedName>
    <definedName name="wrn.Print._.All._.Worksheets._4_4" hidden="1">{#N/A,#N/A,FALSE,"Capitaliztion Matrix";#N/A,#N/A,FALSE,"4YR P&amp;L";#N/A,#N/A,FALSE,"Program Contributions";#N/A,#N/A,FALSE,"P&amp;L Trans YR 2";#N/A,#N/A,FALSE,"Rev &amp; EBITDA YR2";#N/A,#N/A,FALSE,"P&amp;L Trans YR 1";#N/A,#N/A,FALSE,"Rev &amp; EBITDA YR1"}</definedName>
    <definedName name="wrn.Print._.All._.Worksheets._4_5" localSheetId="0" hidden="1">{#N/A,#N/A,FALSE,"Capitaliztion Matrix";#N/A,#N/A,FALSE,"4YR P&amp;L";#N/A,#N/A,FALSE,"Program Contributions";#N/A,#N/A,FALSE,"P&amp;L Trans YR 2";#N/A,#N/A,FALSE,"Rev &amp; EBITDA YR2";#N/A,#N/A,FALSE,"P&amp;L Trans YR 1";#N/A,#N/A,FALSE,"Rev &amp; EBITDA YR1"}</definedName>
    <definedName name="wrn.Print._.All._.Worksheets._4_5" hidden="1">{#N/A,#N/A,FALSE,"Capitaliztion Matrix";#N/A,#N/A,FALSE,"4YR P&amp;L";#N/A,#N/A,FALSE,"Program Contributions";#N/A,#N/A,FALSE,"P&amp;L Trans YR 2";#N/A,#N/A,FALSE,"Rev &amp; EBITDA YR2";#N/A,#N/A,FALSE,"P&amp;L Trans YR 1";#N/A,#N/A,FALSE,"Rev &amp; EBITDA YR1"}</definedName>
    <definedName name="wrn.Print._.All._.Worksheets._5" localSheetId="0" hidden="1">{#N/A,#N/A,FALSE,"Capitaliztion Matrix";#N/A,#N/A,FALSE,"4YR P&amp;L";#N/A,#N/A,FALSE,"Program Contributions";#N/A,#N/A,FALSE,"P&amp;L Trans YR 2";#N/A,#N/A,FALSE,"Rev &amp; EBITDA YR2";#N/A,#N/A,FALSE,"P&amp;L Trans YR 1";#N/A,#N/A,FALSE,"Rev &amp; EBITDA YR1"}</definedName>
    <definedName name="wrn.Print._.All._.Worksheets._5" hidden="1">{#N/A,#N/A,FALSE,"Capitaliztion Matrix";#N/A,#N/A,FALSE,"4YR P&amp;L";#N/A,#N/A,FALSE,"Program Contributions";#N/A,#N/A,FALSE,"P&amp;L Trans YR 2";#N/A,#N/A,FALSE,"Rev &amp; EBITDA YR2";#N/A,#N/A,FALSE,"P&amp;L Trans YR 1";#N/A,#N/A,FALSE,"Rev &amp; EBITDA YR1"}</definedName>
    <definedName name="wrn.Print._.Full." localSheetId="0" hidden="1">{"Print Summary",#N/A,FALSE,"Summary Analysis";"Print FCF",#N/A,FALSE,"FCF Analysis";"Print Sensitivity",#N/A,FALSE,"Sensitivity Analysis";"Print NAV",#N/A,FALSE,"NAV Analysis";"Print Credit",#N/A,FALSE,"Credit Analysis"}</definedName>
    <definedName name="wrn.Print._.Full." hidden="1">{"Print Summary",#N/A,FALSE,"Summary Analysis";"Print FCF",#N/A,FALSE,"FCF Analysis";"Print Sensitivity",#N/A,FALSE,"Sensitivity Analysis";"Print NAV",#N/A,FALSE,"NAV Analysis";"Print Credit",#N/A,FALSE,"Credit Analysis"}</definedName>
    <definedName name="wrn.PRINT._.FULL2" localSheetId="0" hidden="1">{"Page1",#N/A,FALSE,"4YR_PROJ";"Page2",#N/A,FALSE,"EPS IMPACT";"Page3",#N/A,FALSE,"TOPrS";"Page4",#N/A,FALSE,"Shares Matrix";"Page5",#N/A,FALSE,"RAT_CAP";"Page6",#N/A,FALSE,"PRIDES"}</definedName>
    <definedName name="wrn.PRINT._.FULL2" hidden="1">{"Page1",#N/A,FALSE,"4YR_PROJ";"Page2",#N/A,FALSE,"EPS IMPACT";"Page3",#N/A,FALSE,"TOPrS";"Page4",#N/A,FALSE,"Shares Matrix";"Page5",#N/A,FALSE,"RAT_CAP";"Page6",#N/A,FALSE,"PRIDES"}</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Out._.1." localSheetId="0" hidden="1">{"Five Year",#N/A,FALSE,"Summary (2)";"Month 1 and Years",#N/A,FALSE,"Cash Budget"}</definedName>
    <definedName name="wrn.Print._.Out._.1." hidden="1">{"Five Year",#N/A,FALSE,"Summary (2)";"Month 1 and Years",#N/A,FALSE,"Cash Budget"}</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2" localSheetId="0" hidden="1">{"page1",#N/A,FALSE,"PF";"page2",#N/A,FALSE,"PF";"page3",#N/A,FALSE,"PF";"page4",#N/A,FALSE,"Bal_Sht"}</definedName>
    <definedName name="wrn.print.2" hidden="1">{"page1",#N/A,FALSE,"PF";"page2",#N/A,FALSE,"PF";"page3",#N/A,FALSE,"PF";"page4",#N/A,FALSE,"Bal_Sht"}</definedName>
    <definedName name="wrn.Print_model." localSheetId="0"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localSheetId="0" hidden="1">{"page1",#N/A,FALSE,"PF";"page2",#N/A,FALSE,"PF";"page3",#N/A,FALSE,"PF";"page4",#N/A,FALSE,"Bal_Sht"}</definedName>
    <definedName name="wrn.PRINT1." hidden="1">{"page1",#N/A,FALSE,"PF";"page2",#N/A,FALSE,"PF";"page3",#N/A,FALSE,"PF";"page4",#N/A,FALSE,"Bal_Sht"}</definedName>
    <definedName name="wrn.PRINT12" localSheetId="0" hidden="1">{"page1",#N/A,FALSE,"PF";"page2",#N/A,FALSE,"PF";"page3",#N/A,FALSE,"PF";"page4",#N/A,FALSE,"Bal_Sht"}</definedName>
    <definedName name="wrn.PRINT12" hidden="1">{"page1",#N/A,FALSE,"PF";"page2",#N/A,FALSE,"PF";"page3",#N/A,FALSE,"PF";"page4",#N/A,FALSE,"Bal_Sht"}</definedName>
    <definedName name="wrn.print2." localSheetId="0"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2."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ALL." localSheetId="0" hidden="1">{#N/A,#N/A,FALSE,"Balance Sheet";#N/A,#N/A,FALSE,"Income Stmt";"TAJES",#N/A,FALSE,"TAJE'S";"ALLOCATIONS",#N/A,FALSE,"ALLOCATIONS";#N/A,#N/A,FALSE,"Min Gain";#N/A,#N/A,FALSE,"TBBS";#N/A,#N/A,FALSE,"PBC REQUEST"}</definedName>
    <definedName name="wrn.PRINTALL." hidden="1">{#N/A,#N/A,FALSE,"Balance Sheet";#N/A,#N/A,FALSE,"Income Stmt";"TAJES",#N/A,FALSE,"TAJE'S";"ALLOCATIONS",#N/A,FALSE,"ALLOCATIONS";#N/A,#N/A,FALSE,"Min Gain";#N/A,#N/A,FALSE,"TBBS";#N/A,#N/A,FALSE,"PBC REQUEST"}</definedName>
    <definedName name="wrn.PrintAll.2" localSheetId="0" hidden="1">{"PA1",#N/A,TRUE,"BORDMW";"pa2",#N/A,TRUE,"BORDMW";"PA3",#N/A,TRUE,"BORDMW";"PA4",#N/A,TRUE,"BORDMW"}</definedName>
    <definedName name="wrn.PrintAll.2" hidden="1">{"PA1",#N/A,TRUE,"BORDMW";"pa2",#N/A,TRUE,"BORDMW";"PA3",#N/A,TRUE,"BORDMW";"PA4",#N/A,TRUE,"BORDMW"}</definedName>
    <definedName name="wrn.Productivity." localSheetId="0" hidden="1">{#N/A,#N/A,TRUE,"Prod Cover Sheets";"Prod Rec Wksht",#N/A,TRUE,"Prod Rec. Wksht (OLD)";"Table 3 and 4",#N/A,TRUE,"Prod Rec. Wksht (OLD)";"Table 5",#N/A,TRUE,"Prod Rec. Wksht (OLD)";"Tables",#N/A,TRUE,"Prod (OLD)";#N/A,#N/A,TRUE,"605&amp;606 Hrs (PC)"}</definedName>
    <definedName name="wrn.Productivity." hidden="1">{#N/A,#N/A,TRUE,"Prod Cover Sheets";"Prod Rec Wksht",#N/A,TRUE,"Prod Rec. Wksht (OLD)";"Table 3 and 4",#N/A,TRUE,"Prod Rec. Wksht (OLD)";"Table 5",#N/A,TRUE,"Prod Rec. Wksht (OLD)";"Tables",#N/A,TRUE,"Prod (OLD)";#N/A,#N/A,TRUE,"605&amp;606 Hrs (PC)"}</definedName>
    <definedName name="wrn.Productivity._.Calculation."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 hidden="1">{#N/A,#N/A,TRUE,"Summary True-up";#N/A,#N/A,TRUE,"Production True-up";#N/A,#N/A,TRUE,"Adj Hour Wksht True-up";#N/A,#N/A,TRUE,"605&amp;606 Hrs True-up";#N/A,#N/A,TRUE,"Rept Interval True-up";#N/A,#N/A,TRUE,"Sum Prod True-up";#N/A,#N/A,TRUE,"Rec. Wksht True-up";#N/A,#N/A,TRUE,"Loc 13 Allocation True-up"}</definedName>
    <definedName name="wrn.Productivity._.Calculation._1"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1" hidden="1">{#N/A,#N/A,TRUE,"Summary True-up";#N/A,#N/A,TRUE,"Production True-up";#N/A,#N/A,TRUE,"Adj Hour Wksht True-up";#N/A,#N/A,TRUE,"605&amp;606 Hrs True-up";#N/A,#N/A,TRUE,"Rept Interval True-up";#N/A,#N/A,TRUE,"Sum Prod True-up";#N/A,#N/A,TRUE,"Rec. Wksht True-up";#N/A,#N/A,TRUE,"Loc 13 Allocation True-up"}</definedName>
    <definedName name="wrn.Productivity._.Calculation._2"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2" hidden="1">{#N/A,#N/A,TRUE,"Summary True-up";#N/A,#N/A,TRUE,"Production True-up";#N/A,#N/A,TRUE,"Adj Hour Wksht True-up";#N/A,#N/A,TRUE,"605&amp;606 Hrs True-up";#N/A,#N/A,TRUE,"Rept Interval True-up";#N/A,#N/A,TRUE,"Sum Prod True-up";#N/A,#N/A,TRUE,"Rec. Wksht True-up";#N/A,#N/A,TRUE,"Loc 13 Allocation True-up"}</definedName>
    <definedName name="wrn.Productivity._.Calculation._3"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3" hidden="1">{#N/A,#N/A,TRUE,"Summary True-up";#N/A,#N/A,TRUE,"Production True-up";#N/A,#N/A,TRUE,"Adj Hour Wksht True-up";#N/A,#N/A,TRUE,"605&amp;606 Hrs True-up";#N/A,#N/A,TRUE,"Rept Interval True-up";#N/A,#N/A,TRUE,"Sum Prod True-up";#N/A,#N/A,TRUE,"Rec. Wksht True-up";#N/A,#N/A,TRUE,"Loc 13 Allocation True-up"}</definedName>
    <definedName name="wrn.Productivity._.Calculation._4"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4" hidden="1">{#N/A,#N/A,TRUE,"Summary True-up";#N/A,#N/A,TRUE,"Production True-up";#N/A,#N/A,TRUE,"Adj Hour Wksht True-up";#N/A,#N/A,TRUE,"605&amp;606 Hrs True-up";#N/A,#N/A,TRUE,"Rept Interval True-up";#N/A,#N/A,TRUE,"Sum Prod True-up";#N/A,#N/A,TRUE,"Rec. Wksht True-up";#N/A,#N/A,TRUE,"Loc 13 Allocation True-up"}</definedName>
    <definedName name="wrn.Productivity._.Calculation._5"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5" hidden="1">{#N/A,#N/A,TRUE,"Summary True-up";#N/A,#N/A,TRUE,"Production True-up";#N/A,#N/A,TRUE,"Adj Hour Wksht True-up";#N/A,#N/A,TRUE,"605&amp;606 Hrs True-up";#N/A,#N/A,TRUE,"Rept Interval True-up";#N/A,#N/A,TRUE,"Sum Prod True-up";#N/A,#N/A,TRUE,"Rec. Wksht True-up";#N/A,#N/A,TRUE,"Loc 13 Allocation True-up"}</definedName>
    <definedName name="wrn.Productivity._1" localSheetId="0" hidden="1">{#N/A,#N/A,TRUE,"Prod Cover Sheets";"Prod Rec Wksht",#N/A,TRUE,"Prod Rec. Wksht (OLD)";"Table 3 and 4",#N/A,TRUE,"Prod Rec. Wksht (OLD)";"Table 5",#N/A,TRUE,"Prod Rec. Wksht (OLD)";"Tables",#N/A,TRUE,"Prod (OLD)";#N/A,#N/A,TRUE,"605&amp;606 Hrs (PC)"}</definedName>
    <definedName name="wrn.Productivity._1" hidden="1">{#N/A,#N/A,TRUE,"Prod Cover Sheets";"Prod Rec Wksht",#N/A,TRUE,"Prod Rec. Wksht (OLD)";"Table 3 and 4",#N/A,TRUE,"Prod Rec. Wksht (OLD)";"Table 5",#N/A,TRUE,"Prod Rec. Wksht (OLD)";"Tables",#N/A,TRUE,"Prod (OLD)";#N/A,#N/A,TRUE,"605&amp;606 Hrs (PC)"}</definedName>
    <definedName name="wrn.Productivity._2" localSheetId="0" hidden="1">{#N/A,#N/A,TRUE,"Prod Cover Sheets";"Prod Rec Wksht",#N/A,TRUE,"Prod Rec. Wksht (OLD)";"Table 3 and 4",#N/A,TRUE,"Prod Rec. Wksht (OLD)";"Table 5",#N/A,TRUE,"Prod Rec. Wksht (OLD)";"Tables",#N/A,TRUE,"Prod (OLD)";#N/A,#N/A,TRUE,"605&amp;606 Hrs (PC)"}</definedName>
    <definedName name="wrn.Productivity._2" hidden="1">{#N/A,#N/A,TRUE,"Prod Cover Sheets";"Prod Rec Wksht",#N/A,TRUE,"Prod Rec. Wksht (OLD)";"Table 3 and 4",#N/A,TRUE,"Prod Rec. Wksht (OLD)";"Table 5",#N/A,TRUE,"Prod Rec. Wksht (OLD)";"Tables",#N/A,TRUE,"Prod (OLD)";#N/A,#N/A,TRUE,"605&amp;606 Hrs (PC)"}</definedName>
    <definedName name="wrn.Productivity._3" localSheetId="0" hidden="1">{#N/A,#N/A,TRUE,"Prod Cover Sheets";"Prod Rec Wksht",#N/A,TRUE,"Prod Rec. Wksht (OLD)";"Table 3 and 4",#N/A,TRUE,"Prod Rec. Wksht (OLD)";"Table 5",#N/A,TRUE,"Prod Rec. Wksht (OLD)";"Tables",#N/A,TRUE,"Prod (OLD)";#N/A,#N/A,TRUE,"605&amp;606 Hrs (PC)"}</definedName>
    <definedName name="wrn.Productivity._3" hidden="1">{#N/A,#N/A,TRUE,"Prod Cover Sheets";"Prod Rec Wksht",#N/A,TRUE,"Prod Rec. Wksht (OLD)";"Table 3 and 4",#N/A,TRUE,"Prod Rec. Wksht (OLD)";"Table 5",#N/A,TRUE,"Prod Rec. Wksht (OLD)";"Tables",#N/A,TRUE,"Prod (OLD)";#N/A,#N/A,TRUE,"605&amp;606 Hrs (PC)"}</definedName>
    <definedName name="wrn.Productivity._4" localSheetId="0" hidden="1">{#N/A,#N/A,TRUE,"Prod Cover Sheets";"Prod Rec Wksht",#N/A,TRUE,"Prod Rec. Wksht (OLD)";"Table 3 and 4",#N/A,TRUE,"Prod Rec. Wksht (OLD)";"Table 5",#N/A,TRUE,"Prod Rec. Wksht (OLD)";"Tables",#N/A,TRUE,"Prod (OLD)";#N/A,#N/A,TRUE,"605&amp;606 Hrs (PC)"}</definedName>
    <definedName name="wrn.Productivity._4" hidden="1">{#N/A,#N/A,TRUE,"Prod Cover Sheets";"Prod Rec Wksht",#N/A,TRUE,"Prod Rec. Wksht (OLD)";"Table 3 and 4",#N/A,TRUE,"Prod Rec. Wksht (OLD)";"Table 5",#N/A,TRUE,"Prod Rec. Wksht (OLD)";"Tables",#N/A,TRUE,"Prod (OLD)";#N/A,#N/A,TRUE,"605&amp;606 Hrs (PC)"}</definedName>
    <definedName name="wrn.Productivity._5" localSheetId="0" hidden="1">{#N/A,#N/A,TRUE,"Prod Cover Sheets";"Prod Rec Wksht",#N/A,TRUE,"Prod Rec. Wksht (OLD)";"Table 3 and 4",#N/A,TRUE,"Prod Rec. Wksht (OLD)";"Table 5",#N/A,TRUE,"Prod Rec. Wksht (OLD)";"Tables",#N/A,TRUE,"Prod (OLD)";#N/A,#N/A,TRUE,"605&amp;606 Hrs (PC)"}</definedName>
    <definedName name="wrn.Productivity._5" hidden="1">{#N/A,#N/A,TRUE,"Prod Cover Sheets";"Prod Rec Wksht",#N/A,TRUE,"Prod Rec. Wksht (OLD)";"Table 3 and 4",#N/A,TRUE,"Prod Rec. Wksht (OLD)";"Table 5",#N/A,TRUE,"Prod Rec. Wksht (OLD)";"Tables",#N/A,TRUE,"Prod (OLD)";#N/A,#N/A,TRUE,"605&amp;606 Hrs (PC)"}</definedName>
    <definedName name="wrn.Profit._.Analysis." localSheetId="0"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Analysis._1" localSheetId="0" hidden="1">{#N/A,#N/A,FALSE,"Profit Status";#N/A,#N/A,FALSE,"Invest";#N/A,#N/A,FALSE,"Revenue";#N/A,#N/A,FALSE,"Variable Cost";#N/A,#N/A,FALSE,"Options &amp; Series"}</definedName>
    <definedName name="wrn.Profit._.Analysis._1" hidden="1">{#N/A,#N/A,FALSE,"Profit Status";#N/A,#N/A,FALSE,"Invest";#N/A,#N/A,FALSE,"Revenue";#N/A,#N/A,FALSE,"Variable Cost";#N/A,#N/A,FALSE,"Options &amp; Series"}</definedName>
    <definedName name="wrn.Profit._.Analysis._2" localSheetId="0" hidden="1">{#N/A,#N/A,FALSE,"Profit Status";#N/A,#N/A,FALSE,"Invest";#N/A,#N/A,FALSE,"Revenue";#N/A,#N/A,FALSE,"Variable Cost";#N/A,#N/A,FALSE,"Options &amp; Series"}</definedName>
    <definedName name="wrn.Profit._.Analysis._2" hidden="1">{#N/A,#N/A,FALSE,"Profit Status";#N/A,#N/A,FALSE,"Invest";#N/A,#N/A,FALSE,"Revenue";#N/A,#N/A,FALSE,"Variable Cost";#N/A,#N/A,FALSE,"Options &amp; Series"}</definedName>
    <definedName name="wrn.Proforma." localSheetId="0"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_.Charts." localSheetId="0" hidden="1">{#N/A,#N/A,FALSE,"2 Expense";#N/A,#N/A,FALSE,"1 Sales";#N/A,#N/A,FALSE,"3 Exp Overview";#N/A,#N/A,FALSE,"4 Overall Exp"}</definedName>
    <definedName name="wrn.Proforma._.Charts." hidden="1">{#N/A,#N/A,FALSE,"2 Expense";#N/A,#N/A,FALSE,"1 Sales";#N/A,#N/A,FALSE,"3 Exp Overview";#N/A,#N/A,FALSE,"4 Overall Exp"}</definedName>
    <definedName name="wrn.PROPERTY." localSheetId="0" hidden="1">{#N/A,#N/A,FALSE,"Property"}</definedName>
    <definedName name="wrn.PROPERTY." hidden="1">{#N/A,#N/A,FALSE,"Property"}</definedName>
    <definedName name="wrn.PROVSS." localSheetId="0" hidden="1">{"FOOTNOTE",#N/A,FALSE,"PROV";"SUMMARY",#N/A,FALSE,"PROV";"RATE",#N/A,FALSE,"PROV";"PROV CALC",#N/A,FALSE,"PROV";"PROV TO TR",#N/A,FALSE,"PROV";"TAX ACCOUNT ANAL",#N/A,FALSE,"PROV"}</definedName>
    <definedName name="wrn.PROVSS." hidden="1">{"FOOTNOTE",#N/A,FALSE,"PROV";"SUMMARY",#N/A,FALSE,"PROV";"RATE",#N/A,FALSE,"PROV";"PROV CALC",#N/A,FALSE,"PROV";"PROV TO TR",#N/A,FALSE,"PROV";"TAX ACCOUNT ANAL",#N/A,FALSE,"PROV"}</definedName>
    <definedName name="wrn.Publications." localSheetId="0" hidden="1">{"Page 1",#N/A,FALSE;"Page 2",#N/A,FALSE}</definedName>
    <definedName name="wrn.Publications." hidden="1">{"Page 1",#N/A,FALSE;"Page 2",#N/A,FALSE}</definedName>
    <definedName name="wrn.Pulp." localSheetId="0" hidden="1">{"Pulp Production",#N/A,FALSE,"Pulp";"Pulp Earnings",#N/A,FALSE,"Pulp"}</definedName>
    <definedName name="wrn.Pulp." hidden="1">{"Pulp Production",#N/A,FALSE,"Pulp";"Pulp Earnings",#N/A,FALSE,"Pulp"}</definedName>
    <definedName name="wrn.Pulp.2" localSheetId="0" hidden="1">{"Pulp Production",#N/A,FALSE,"Pulp";"Pulp Earnings",#N/A,FALSE,"Pulp"}</definedName>
    <definedName name="wrn.Pulp.2" hidden="1">{"Pulp Production",#N/A,FALSE,"Pulp";"Pulp Earnings",#N/A,FALSE,"Pulp"}</definedName>
    <definedName name="wrn.Pulp.3" localSheetId="0" hidden="1">{"Pulp Production",#N/A,FALSE,"Pulp";"Pulp Earnings",#N/A,FALSE,"Pulp"}</definedName>
    <definedName name="wrn.Pulp.3" hidden="1">{"Pulp Production",#N/A,FALSE,"Pulp";"Pulp Earnings",#N/A,FALSE,"Pulp"}</definedName>
    <definedName name="wrn.Pump." localSheetId="0"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 localSheetId="0" hidden="1">{#N/A,#N/A,FALSE,"Covenant summary - QTR";#N/A,#N/A,FALSE,"Covenant Calcs - QTR";"ltm_qtr",#N/A,FALSE,"P&amp;L LTM - detail";"bs_qtr",#N/A,FALSE,"Condensed summary bs"}</definedName>
    <definedName name="wrn.QTR." hidden="1">{#N/A,#N/A,FALSE,"Covenant summary - QTR";#N/A,#N/A,FALSE,"Covenant Calcs - QTR";"ltm_qtr",#N/A,FALSE,"P&amp;L LTM - detail";"bs_qtr",#N/A,FALSE,"Condensed summary bs"}</definedName>
    <definedName name="wrn.QTRLY." localSheetId="0" hidden="1">{"QTRLY1999",#N/A,FALSE,"QTRLY";"QTRLY2000",#N/A,FALSE,"QTRLY";"QTRLY2001",#N/A,FALSE,"QTRLY"}</definedName>
    <definedName name="wrn.QTRLY." hidden="1">{"QTRLY1999",#N/A,FALSE,"QTRLY";"QTRLY2000",#N/A,FALSE,"QTRLY";"QTRLY2001",#N/A,FALSE,"QTRLY"}</definedName>
    <definedName name="wrn.QUARTER." localSheetId="0" hidden="1">{#N/A,#N/A,FALSE,"QTR Total";#N/A,#N/A,FALSE,"QTR ASNS";#N/A,#N/A,FALSE,"QTR PNCNS";#N/A,#N/A,FALSE,"QTR DSNS";#N/A,#N/A,FALSE,"QTR TNS"}</definedName>
    <definedName name="wrn.QUARTER." hidden="1">{#N/A,#N/A,FALSE,"QTR Total";#N/A,#N/A,FALSE,"QTR ASNS";#N/A,#N/A,FALSE,"QTR PNCNS";#N/A,#N/A,FALSE,"QTR DSNS";#N/A,#N/A,FALSE,"QTR TNS"}</definedName>
    <definedName name="wrn.Quarter._.Reporting._.Package." localSheetId="0"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_.Reporting._.Package."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ly._.MIFA._.Sheets."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s." localSheetId="0" hidden="1">{#N/A,#N/A,TRUE,"P&amp;L quarters - trend var 2Q";#N/A,#N/A,TRUE,"P&amp;L quarters - trend 2Q";#N/A,#N/A,TRUE,"P&amp;L quarters - trend var fcst";#N/A,#N/A,TRUE,"P&amp;L quarters - trend fcst"}</definedName>
    <definedName name="wrn.Quarters." hidden="1">{#N/A,#N/A,TRUE,"P&amp;L quarters - trend var 2Q";#N/A,#N/A,TRUE,"P&amp;L quarters - trend 2Q";#N/A,#N/A,TRUE,"P&amp;L quarters - trend var fcst";#N/A,#N/A,TRUE,"P&amp;L quarters - trend fcst"}</definedName>
    <definedName name="wrn.Questor."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otes." localSheetId="0" hidden="1">{#N/A,#N/A,FALSE,"Assumptions";#N/A,#N/A,FALSE,"Financials"}</definedName>
    <definedName name="wrn.Quotes." hidden="1">{#N/A,#N/A,FALSE,"Assumptions";#N/A,#N/A,FALSE,"Financials"}</definedName>
    <definedName name="wrn.Quotes._1" localSheetId="0" hidden="1">{#N/A,#N/A,FALSE,"Assumptions";#N/A,#N/A,FALSE,"Financials"}</definedName>
    <definedName name="wrn.Quotes._1" hidden="1">{#N/A,#N/A,FALSE,"Assumptions";#N/A,#N/A,FALSE,"Financials"}</definedName>
    <definedName name="wrn.Quotes._2" localSheetId="0" hidden="1">{#N/A,#N/A,FALSE,"Assumptions";#N/A,#N/A,FALSE,"Financials"}</definedName>
    <definedName name="wrn.Quotes._2" hidden="1">{#N/A,#N/A,FALSE,"Assumptions";#N/A,#N/A,FALSE,"Financials"}</definedName>
    <definedName name="wrn.Rate._.Reports." localSheetId="0"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elevant." localSheetId="0"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0" hidden="1">{#N/A,#N/A,FALSE,"AD_Purch";#N/A,#N/A,FALSE,"Projections";#N/A,#N/A,FALSE,"DCF";#N/A,#N/A,FALSE,"Mkt Val"}</definedName>
    <definedName name="wrn.RELEVANTSHEETS." hidden="1">{#N/A,#N/A,FALSE,"AD_Purch";#N/A,#N/A,FALSE,"Projections";#N/A,#N/A,FALSE,"DCF";#N/A,#N/A,FALSE,"Mkt Val"}</definedName>
    <definedName name="wrn.rep." localSheetId="0" hidden="1">{"Deposits",#N/A,FALSE,"Database"}</definedName>
    <definedName name="wrn.rep." hidden="1">{"Deposits",#N/A,FALSE,"Database"}</definedName>
    <definedName name="wrn.Report." localSheetId="0"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_.1." localSheetId="0" hidden="1">{"lbo-1",#N/A,FALSE,"TEMPLATE";"lbo-2",#N/A,FALSE,"TEMPLATE";"lbo-3",#N/A,FALSE,"TEMPLATE";"lbo-4",#N/A,FALSE,"TEMPLATE";"lbo-5",#N/A,FALSE,"TEMPLATE"}</definedName>
    <definedName name="wrn.Report._.1." hidden="1">{"lbo-1",#N/A,FALSE,"TEMPLATE";"lbo-2",#N/A,FALSE,"TEMPLATE";"lbo-3",#N/A,FALSE,"TEMPLATE";"lbo-4",#N/A,FALSE,"TEMPLATE";"lbo-5",#N/A,FALSE,"TEMPLATE"}</definedName>
    <definedName name="wrn.Report._.Test." localSheetId="0"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1." localSheetId="0" hidden="1">{"Page1",#N/A,FALSE,"Mirror";"Page2",#N/A,FALSE,"Mirror";"Page3",#N/A,FALSE,"Mirror";"Page4",#N/A,FALSE,"Mirror";"Page5",#N/A,FALSE,"Mirror"}</definedName>
    <definedName name="wrn.Report1." hidden="1">{"Page1",#N/A,FALSE,"Mirror";"Page2",#N/A,FALSE,"Mirror";"Page3",#N/A,FALSE,"Mirror";"Page4",#N/A,FALSE,"Mirror";"Page5",#N/A,FALSE,"Mirror"}</definedName>
    <definedName name="wrn.Reports._.Only." localSheetId="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SUMEN." localSheetId="0" hidden="1">{#N/A,#N/A,FALSE,"Carat";"VENTA",#N/A,FALSE,"05";#N/A,#N/A,FALSE,"06";"CASHFLOW",#N/A,FALSE,"05";"TAX PLAN",#N/A,FALSE,"05"}</definedName>
    <definedName name="wrn.RESUMEN." hidden="1">{#N/A,#N/A,FALSE,"Carat";"VENTA",#N/A,FALSE,"05";#N/A,#N/A,FALSE,"06";"CASHFLOW",#N/A,FALSE,"05";"TAX PLAN",#N/A,FALSE,"05"}</definedName>
    <definedName name="wrn.Returns." localSheetId="0" hidden="1">{"Returns1",#N/A,FALSE,"Trans";"Returns2",#N/A,FALSE,"Trans";"Returns3",#N/A,FALSE,"Trans";"Returns4",#N/A,FALSE,"Trans";"Returns5",#N/A,FALSE,"Trans"}</definedName>
    <definedName name="wrn.Returns." hidden="1">{"Returns1",#N/A,FALSE,"Trans";"Returns2",#N/A,FALSE,"Trans";"Returns3",#N/A,FALSE,"Trans";"Returns4",#N/A,FALSE,"Trans";"Returns5",#N/A,FALSE,"Trans"}</definedName>
    <definedName name="wrn.Returns.v" localSheetId="0" hidden="1">{"Returns1",#N/A,FALSE,"Trans";"Returns2",#N/A,FALSE,"Trans";"Returns3",#N/A,FALSE,"Trans";"Returns4",#N/A,FALSE,"Trans";"Returns5",#N/A,FALSE,"Trans"}</definedName>
    <definedName name="wrn.Returns.v" hidden="1">{"Returns1",#N/A,FALSE,"Trans";"Returns2",#N/A,FALSE,"Trans";"Returns3",#N/A,FALSE,"Trans";"Returns4",#N/A,FALSE,"Trans";"Returns5",#N/A,FALSE,"Trans"}</definedName>
    <definedName name="wrn.Revs." localSheetId="0" hidden="1">{"Base_rev",#N/A,FALSE,"Proj_IS_Base";"Projrev",#N/A,FALSE,"Proj_IS_wOTLC";"Delta",#N/A,FALSE,"Delta Rev_PV"}</definedName>
    <definedName name="wrn.Revs." hidden="1">{"Base_rev",#N/A,FALSE,"Proj_IS_Base";"Projrev",#N/A,FALSE,"Proj_IS_wOTLC";"Delta",#N/A,FALSE,"Delta Rev_PV"}</definedName>
    <definedName name="wrn.Rippert." localSheetId="0"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prt." localSheetId="0" hidden="1">{#N/A,#N/A,FALSE,"A";#N/A,#N/A,FALSE,"B-1";#N/A,#N/A,FALSE,"WACC";#N/A,#N/A,FALSE,"C-1 ";#N/A,#N/A,FALSE,"C-2";#N/A,#N/A,FALSE,"D-1";#N/A,#N/A,FALSE,"D-2";#N/A,#N/A,FALSE,"D-3"}</definedName>
    <definedName name="wrn.rprt." hidden="1">{#N/A,#N/A,FALSE,"A";#N/A,#N/A,FALSE,"B-1";#N/A,#N/A,FALSE,"WACC";#N/A,#N/A,FALSE,"C-1 ";#N/A,#N/A,FALSE,"C-2";#N/A,#N/A,FALSE,"D-1";#N/A,#N/A,FALSE,"D-2";#N/A,#N/A,FALSE,"D-3"}</definedName>
    <definedName name="wrn.RPT." localSheetId="0"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ales._.and._.LFL._.assumptions." localSheetId="0" hidden="1">{#N/A,#N/A,FALSE,"H1H2";"Sales by division",#N/A,FALSE,"H1H2";"LFL assumptions",#N/A,FALSE,"H1H2"}</definedName>
    <definedName name="wrn.Sales._.and._.LFL._.assumptions." hidden="1">{#N/A,#N/A,FALSE,"H1H2";"Sales by division",#N/A,FALSE,"H1H2";"LFL assumptions",#N/A,FALSE,"H1H2"}</definedName>
    <definedName name="wrn.sales.2" localSheetId="0" hidden="1">{"sales",#N/A,FALSE,"Sales";"sales existing",#N/A,FALSE,"Sales";"sales rd1",#N/A,FALSE,"Sales";"sales rd2",#N/A,FALSE,"Sales"}</definedName>
    <definedName name="wrn.sales.2" hidden="1">{"sales",#N/A,FALSE,"Sales";"sales existing",#N/A,FALSE,"Sales";"sales rd1",#N/A,FALSE,"Sales";"sales rd2",#N/A,FALSE,"Sales"}</definedName>
    <definedName name="wrn.SalesMarginPages." localSheetId="2" hidden="1">{"(MEASDATA) BY QUARTER",#N/A,FALSE,"measdata";"(PROGDETAIL) BY MONTH",#N/A,FALSE,"progdetail";"(PROGDETAIL) BY QTR",#N/A,FALSE,"progdetail";"(ORDERS) GOR ORDERS",#N/A,FALSE,"Orders";"(DELIVERIES) UNIT SALES",#N/A,FALSE,"Deliveries";"(SEGMENTDETAILS) DATA",#N/A,FALSE,"QTRComments"}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 hidden="1">{"(MEASDATA) BY QUARTER",#N/A,FALSE,"measdata";"(PROGDETAIL) BY MONTH",#N/A,FALSE,"progdetail";"(PROGDETAIL) BY QTR",#N/A,FALSE,"progdetail";"(ORDERS) GOR ORDERS",#N/A,FALSE,"Orders";"(DELIVERIES) UNIT SALES",#N/A,FALSE,"Deliveries";"(SEGMENTDETAILS) DATA",#N/A,FALSE,"QTRComments"}</definedName>
    <definedName name="wrn.SalesMarginPages._1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1" hidden="1">{"(MEASDATA) BY QUARTER",#N/A,FALSE,"measdata";"(PROGDETAIL) BY MONTH",#N/A,FALSE,"progdetail";"(PROGDETAIL) BY QTR",#N/A,FALSE,"progdetail";"(ORDERS) GOR ORDERS",#N/A,FALSE,"Orders";"(DELIVERIES) UNIT SALES",#N/A,FALSE,"Deliveries";"(SEGMENTDETAILS) DATA",#N/A,FALSE,"QTRComments"}</definedName>
    <definedName name="wrn.SalesMarginPages._1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2" hidden="1">{"(MEASDATA) BY QUARTER",#N/A,FALSE,"measdata";"(PROGDETAIL) BY MONTH",#N/A,FALSE,"progdetail";"(PROGDETAIL) BY QTR",#N/A,FALSE,"progdetail";"(ORDERS) GOR ORDERS",#N/A,FALSE,"Orders";"(DELIVERIES) UNIT SALES",#N/A,FALSE,"Deliveries";"(SEGMENTDETAILS) DATA",#N/A,FALSE,"QTRComments"}</definedName>
    <definedName name="wrn.SalesMarginPages._1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3" hidden="1">{"(MEASDATA) BY QUARTER",#N/A,FALSE,"measdata";"(PROGDETAIL) BY MONTH",#N/A,FALSE,"progdetail";"(PROGDETAIL) BY QTR",#N/A,FALSE,"progdetail";"(ORDERS) GOR ORDERS",#N/A,FALSE,"Orders";"(DELIVERIES) UNIT SALES",#N/A,FALSE,"Deliveries";"(SEGMENTDETAILS) DATA",#N/A,FALSE,"QTRComments"}</definedName>
    <definedName name="wrn.SalesMarginPages._1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4" hidden="1">{"(MEASDATA) BY QUARTER",#N/A,FALSE,"measdata";"(PROGDETAIL) BY MONTH",#N/A,FALSE,"progdetail";"(PROGDETAIL) BY QTR",#N/A,FALSE,"progdetail";"(ORDERS) GOR ORDERS",#N/A,FALSE,"Orders";"(DELIVERIES) UNIT SALES",#N/A,FALSE,"Deliveries";"(SEGMENTDETAILS) DATA",#N/A,FALSE,"QTRComments"}</definedName>
    <definedName name="wrn.SalesMarginPages._1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5" hidden="1">{"(MEASDATA) BY QUARTER",#N/A,FALSE,"measdata";"(PROGDETAIL) BY MONTH",#N/A,FALSE,"progdetail";"(PROGDETAIL) BY QTR",#N/A,FALSE,"progdetail";"(ORDERS) GOR ORDERS",#N/A,FALSE,"Orders";"(DELIVERIES) UNIT SALES",#N/A,FALSE,"Deliveries";"(SEGMENTDETAILS) DATA",#N/A,FALSE,"QTRComments"}</definedName>
    <definedName name="wrn.SalesMarginPages.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 hidden="1">{"(MEASDATA) BY QUARTER",#N/A,FALSE,"measdata";"(PROGDETAIL) BY MONTH",#N/A,FALSE,"progdetail";"(PROGDETAIL) BY QTR",#N/A,FALSE,"progdetail";"(ORDERS) GOR ORDERS",#N/A,FALSE,"Orders";"(DELIVERIES) UNIT SALES",#N/A,FALSE,"Deliveries";"(SEGMENTDETAILS) DATA",#N/A,FALSE,"QTRComments"}</definedName>
    <definedName name="wrn.SalesMarginPages._2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1" hidden="1">{"(MEASDATA) BY QUARTER",#N/A,FALSE,"measdata";"(PROGDETAIL) BY MONTH",#N/A,FALSE,"progdetail";"(PROGDETAIL) BY QTR",#N/A,FALSE,"progdetail";"(ORDERS) GOR ORDERS",#N/A,FALSE,"Orders";"(DELIVERIES) UNIT SALES",#N/A,FALSE,"Deliveries";"(SEGMENTDETAILS) DATA",#N/A,FALSE,"QTRComments"}</definedName>
    <definedName name="wrn.SalesMarginPages._2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2" hidden="1">{"(MEASDATA) BY QUARTER",#N/A,FALSE,"measdata";"(PROGDETAIL) BY MONTH",#N/A,FALSE,"progdetail";"(PROGDETAIL) BY QTR",#N/A,FALSE,"progdetail";"(ORDERS) GOR ORDERS",#N/A,FALSE,"Orders";"(DELIVERIES) UNIT SALES",#N/A,FALSE,"Deliveries";"(SEGMENTDETAILS) DATA",#N/A,FALSE,"QTRComments"}</definedName>
    <definedName name="wrn.SalesMarginPages._2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3" hidden="1">{"(MEASDATA) BY QUARTER",#N/A,FALSE,"measdata";"(PROGDETAIL) BY MONTH",#N/A,FALSE,"progdetail";"(PROGDETAIL) BY QTR",#N/A,FALSE,"progdetail";"(ORDERS) GOR ORDERS",#N/A,FALSE,"Orders";"(DELIVERIES) UNIT SALES",#N/A,FALSE,"Deliveries";"(SEGMENTDETAILS) DATA",#N/A,FALSE,"QTRComments"}</definedName>
    <definedName name="wrn.SalesMarginPages._2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4" hidden="1">{"(MEASDATA) BY QUARTER",#N/A,FALSE,"measdata";"(PROGDETAIL) BY MONTH",#N/A,FALSE,"progdetail";"(PROGDETAIL) BY QTR",#N/A,FALSE,"progdetail";"(ORDERS) GOR ORDERS",#N/A,FALSE,"Orders";"(DELIVERIES) UNIT SALES",#N/A,FALSE,"Deliveries";"(SEGMENTDETAILS) DATA",#N/A,FALSE,"QTRComments"}</definedName>
    <definedName name="wrn.SalesMarginPages._2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5" hidden="1">{"(MEASDATA) BY QUARTER",#N/A,FALSE,"measdata";"(PROGDETAIL) BY MONTH",#N/A,FALSE,"progdetail";"(PROGDETAIL) BY QTR",#N/A,FALSE,"progdetail";"(ORDERS) GOR ORDERS",#N/A,FALSE,"Orders";"(DELIVERIES) UNIT SALES",#N/A,FALSE,"Deliveries";"(SEGMENTDETAILS) DATA",#N/A,FALSE,"QTRComments"}</definedName>
    <definedName name="wrn.SalesMarginPages.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 hidden="1">{"(MEASDATA) BY QUARTER",#N/A,FALSE,"measdata";"(PROGDETAIL) BY MONTH",#N/A,FALSE,"progdetail";"(PROGDETAIL) BY QTR",#N/A,FALSE,"progdetail";"(ORDERS) GOR ORDERS",#N/A,FALSE,"Orders";"(DELIVERIES) UNIT SALES",#N/A,FALSE,"Deliveries";"(SEGMENTDETAILS) DATA",#N/A,FALSE,"QTRComments"}</definedName>
    <definedName name="wrn.SalesMarginPages._3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1" hidden="1">{"(MEASDATA) BY QUARTER",#N/A,FALSE,"measdata";"(PROGDETAIL) BY MONTH",#N/A,FALSE,"progdetail";"(PROGDETAIL) BY QTR",#N/A,FALSE,"progdetail";"(ORDERS) GOR ORDERS",#N/A,FALSE,"Orders";"(DELIVERIES) UNIT SALES",#N/A,FALSE,"Deliveries";"(SEGMENTDETAILS) DATA",#N/A,FALSE,"QTRComments"}</definedName>
    <definedName name="wrn.SalesMarginPages._3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2" hidden="1">{"(MEASDATA) BY QUARTER",#N/A,FALSE,"measdata";"(PROGDETAIL) BY MONTH",#N/A,FALSE,"progdetail";"(PROGDETAIL) BY QTR",#N/A,FALSE,"progdetail";"(ORDERS) GOR ORDERS",#N/A,FALSE,"Orders";"(DELIVERIES) UNIT SALES",#N/A,FALSE,"Deliveries";"(SEGMENTDETAILS) DATA",#N/A,FALSE,"QTRComments"}</definedName>
    <definedName name="wrn.SalesMarginPages._3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3" hidden="1">{"(MEASDATA) BY QUARTER",#N/A,FALSE,"measdata";"(PROGDETAIL) BY MONTH",#N/A,FALSE,"progdetail";"(PROGDETAIL) BY QTR",#N/A,FALSE,"progdetail";"(ORDERS) GOR ORDERS",#N/A,FALSE,"Orders";"(DELIVERIES) UNIT SALES",#N/A,FALSE,"Deliveries";"(SEGMENTDETAILS) DATA",#N/A,FALSE,"QTRComments"}</definedName>
    <definedName name="wrn.SalesMarginPages._3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4" hidden="1">{"(MEASDATA) BY QUARTER",#N/A,FALSE,"measdata";"(PROGDETAIL) BY MONTH",#N/A,FALSE,"progdetail";"(PROGDETAIL) BY QTR",#N/A,FALSE,"progdetail";"(ORDERS) GOR ORDERS",#N/A,FALSE,"Orders";"(DELIVERIES) UNIT SALES",#N/A,FALSE,"Deliveries";"(SEGMENTDETAILS) DATA",#N/A,FALSE,"QTRComments"}</definedName>
    <definedName name="wrn.SalesMarginPages._3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5" hidden="1">{"(MEASDATA) BY QUARTER",#N/A,FALSE,"measdata";"(PROGDETAIL) BY MONTH",#N/A,FALSE,"progdetail";"(PROGDETAIL) BY QTR",#N/A,FALSE,"progdetail";"(ORDERS) GOR ORDERS",#N/A,FALSE,"Orders";"(DELIVERIES) UNIT SALES",#N/A,FALSE,"Deliveries";"(SEGMENTDETAILS) DATA",#N/A,FALSE,"QTRComments"}</definedName>
    <definedName name="wrn.SalesMarginPages.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 hidden="1">{"(MEASDATA) BY QUARTER",#N/A,FALSE,"measdata";"(PROGDETAIL) BY MONTH",#N/A,FALSE,"progdetail";"(PROGDETAIL) BY QTR",#N/A,FALSE,"progdetail";"(ORDERS) GOR ORDERS",#N/A,FALSE,"Orders";"(DELIVERIES) UNIT SALES",#N/A,FALSE,"Deliveries";"(SEGMENTDETAILS) DATA",#N/A,FALSE,"QTRComments"}</definedName>
    <definedName name="wrn.SalesMarginPages._4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1" hidden="1">{"(MEASDATA) BY QUARTER",#N/A,FALSE,"measdata";"(PROGDETAIL) BY MONTH",#N/A,FALSE,"progdetail";"(PROGDETAIL) BY QTR",#N/A,FALSE,"progdetail";"(ORDERS) GOR ORDERS",#N/A,FALSE,"Orders";"(DELIVERIES) UNIT SALES",#N/A,FALSE,"Deliveries";"(SEGMENTDETAILS) DATA",#N/A,FALSE,"QTRComments"}</definedName>
    <definedName name="wrn.SalesMarginPages._4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2" hidden="1">{"(MEASDATA) BY QUARTER",#N/A,FALSE,"measdata";"(PROGDETAIL) BY MONTH",#N/A,FALSE,"progdetail";"(PROGDETAIL) BY QTR",#N/A,FALSE,"progdetail";"(ORDERS) GOR ORDERS",#N/A,FALSE,"Orders";"(DELIVERIES) UNIT SALES",#N/A,FALSE,"Deliveries";"(SEGMENTDETAILS) DATA",#N/A,FALSE,"QTRComments"}</definedName>
    <definedName name="wrn.SalesMarginPages._4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3" hidden="1">{"(MEASDATA) BY QUARTER",#N/A,FALSE,"measdata";"(PROGDETAIL) BY MONTH",#N/A,FALSE,"progdetail";"(PROGDETAIL) BY QTR",#N/A,FALSE,"progdetail";"(ORDERS) GOR ORDERS",#N/A,FALSE,"Orders";"(DELIVERIES) UNIT SALES",#N/A,FALSE,"Deliveries";"(SEGMENTDETAILS) DATA",#N/A,FALSE,"QTRComments"}</definedName>
    <definedName name="wrn.SalesMarginPages._4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4" hidden="1">{"(MEASDATA) BY QUARTER",#N/A,FALSE,"measdata";"(PROGDETAIL) BY MONTH",#N/A,FALSE,"progdetail";"(PROGDETAIL) BY QTR",#N/A,FALSE,"progdetail";"(ORDERS) GOR ORDERS",#N/A,FALSE,"Orders";"(DELIVERIES) UNIT SALES",#N/A,FALSE,"Deliveries";"(SEGMENTDETAILS) DATA",#N/A,FALSE,"QTRComments"}</definedName>
    <definedName name="wrn.SalesMarginPages._4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5" hidden="1">{"(MEASDATA) BY QUARTER",#N/A,FALSE,"measdata";"(PROGDETAIL) BY MONTH",#N/A,FALSE,"progdetail";"(PROGDETAIL) BY QTR",#N/A,FALSE,"progdetail";"(ORDERS) GOR ORDERS",#N/A,FALSE,"Orders";"(DELIVERIES) UNIT SALES",#N/A,FALSE,"Deliveries";"(SEGMENTDETAILS) DATA",#N/A,FALSE,"QTRComments"}</definedName>
    <definedName name="wrn.SalesMarginPages.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5" hidden="1">{"(MEASDATA) BY QUARTER",#N/A,FALSE,"measdata";"(PROGDETAIL) BY MONTH",#N/A,FALSE,"progdetail";"(PROGDETAIL) BY QTR",#N/A,FALSE,"progdetail";"(ORDERS) GOR ORDERS",#N/A,FALSE,"Orders";"(DELIVERIES) UNIT SALES",#N/A,FALSE,"Deliveries";"(SEGMENTDETAILS) DATA",#N/A,FALSE,"QTRComments"}</definedName>
    <definedName name="wrn.SANDSQUARTERLY."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EI." localSheetId="2" hidden="1">{#N/A,#N/A,TRUE,"Table1";#N/A,#N/A,TRUE,"Table2";#N/A,#N/A,TRUE,"Table3";#N/A,#N/A,TRUE,"Table4";#N/A,#N/A,TRUE,"Table5";#N/A,#N/A,TRUE,"Table6";#N/A,#N/A,TRUE,"Table7";#N/A,#N/A,TRUE,"Table8";#N/A,#N/A,TRUE,"Table9";#N/A,#N/A,TRUE,"Table10";#N/A,#N/A,TRUE,"Table11";#N/A,#N/A,TRUE,"Table12";#N/A,#N/A,TRUE,"Table13";#N/A,#N/A,TRUE,"Table14"}</definedName>
    <definedName name="wrn.SBEI." localSheetId="0"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localSheetId="0"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BEI._1_1" localSheetId="0" hidden="1">{#N/A,#N/A,TRUE,"Table1";#N/A,#N/A,TRUE,"Table2";#N/A,#N/A,TRUE,"Table3";#N/A,#N/A,TRUE,"Table4";#N/A,#N/A,TRUE,"Table5";#N/A,#N/A,TRUE,"Table6";#N/A,#N/A,TRUE,"Table7";#N/A,#N/A,TRUE,"Table8";#N/A,#N/A,TRUE,"Table9";#N/A,#N/A,TRUE,"Table10";#N/A,#N/A,TRUE,"Table11";#N/A,#N/A,TRUE,"Table12";#N/A,#N/A,TRUE,"Table13";#N/A,#N/A,TRUE,"Table14"}</definedName>
    <definedName name="wrn.SBEI._1_1" hidden="1">{#N/A,#N/A,TRUE,"Table1";#N/A,#N/A,TRUE,"Table2";#N/A,#N/A,TRUE,"Table3";#N/A,#N/A,TRUE,"Table4";#N/A,#N/A,TRUE,"Table5";#N/A,#N/A,TRUE,"Table6";#N/A,#N/A,TRUE,"Table7";#N/A,#N/A,TRUE,"Table8";#N/A,#N/A,TRUE,"Table9";#N/A,#N/A,TRUE,"Table10";#N/A,#N/A,TRUE,"Table11";#N/A,#N/A,TRUE,"Table12";#N/A,#N/A,TRUE,"Table13";#N/A,#N/A,TRUE,"Table14"}</definedName>
    <definedName name="wrn.SBEI._1_2" localSheetId="0" hidden="1">{#N/A,#N/A,TRUE,"Table1";#N/A,#N/A,TRUE,"Table2";#N/A,#N/A,TRUE,"Table3";#N/A,#N/A,TRUE,"Table4";#N/A,#N/A,TRUE,"Table5";#N/A,#N/A,TRUE,"Table6";#N/A,#N/A,TRUE,"Table7";#N/A,#N/A,TRUE,"Table8";#N/A,#N/A,TRUE,"Table9";#N/A,#N/A,TRUE,"Table10";#N/A,#N/A,TRUE,"Table11";#N/A,#N/A,TRUE,"Table12";#N/A,#N/A,TRUE,"Table13";#N/A,#N/A,TRUE,"Table14"}</definedName>
    <definedName name="wrn.SBEI._1_2" hidden="1">{#N/A,#N/A,TRUE,"Table1";#N/A,#N/A,TRUE,"Table2";#N/A,#N/A,TRUE,"Table3";#N/A,#N/A,TRUE,"Table4";#N/A,#N/A,TRUE,"Table5";#N/A,#N/A,TRUE,"Table6";#N/A,#N/A,TRUE,"Table7";#N/A,#N/A,TRUE,"Table8";#N/A,#N/A,TRUE,"Table9";#N/A,#N/A,TRUE,"Table10";#N/A,#N/A,TRUE,"Table11";#N/A,#N/A,TRUE,"Table12";#N/A,#N/A,TRUE,"Table13";#N/A,#N/A,TRUE,"Table14"}</definedName>
    <definedName name="wrn.SBEI._1_3" localSheetId="0" hidden="1">{#N/A,#N/A,TRUE,"Table1";#N/A,#N/A,TRUE,"Table2";#N/A,#N/A,TRUE,"Table3";#N/A,#N/A,TRUE,"Table4";#N/A,#N/A,TRUE,"Table5";#N/A,#N/A,TRUE,"Table6";#N/A,#N/A,TRUE,"Table7";#N/A,#N/A,TRUE,"Table8";#N/A,#N/A,TRUE,"Table9";#N/A,#N/A,TRUE,"Table10";#N/A,#N/A,TRUE,"Table11";#N/A,#N/A,TRUE,"Table12";#N/A,#N/A,TRUE,"Table13";#N/A,#N/A,TRUE,"Table14"}</definedName>
    <definedName name="wrn.SBEI._1_3" hidden="1">{#N/A,#N/A,TRUE,"Table1";#N/A,#N/A,TRUE,"Table2";#N/A,#N/A,TRUE,"Table3";#N/A,#N/A,TRUE,"Table4";#N/A,#N/A,TRUE,"Table5";#N/A,#N/A,TRUE,"Table6";#N/A,#N/A,TRUE,"Table7";#N/A,#N/A,TRUE,"Table8";#N/A,#N/A,TRUE,"Table9";#N/A,#N/A,TRUE,"Table10";#N/A,#N/A,TRUE,"Table11";#N/A,#N/A,TRUE,"Table12";#N/A,#N/A,TRUE,"Table13";#N/A,#N/A,TRUE,"Table14"}</definedName>
    <definedName name="wrn.SBEI._1_4" localSheetId="0" hidden="1">{#N/A,#N/A,TRUE,"Table1";#N/A,#N/A,TRUE,"Table2";#N/A,#N/A,TRUE,"Table3";#N/A,#N/A,TRUE,"Table4";#N/A,#N/A,TRUE,"Table5";#N/A,#N/A,TRUE,"Table6";#N/A,#N/A,TRUE,"Table7";#N/A,#N/A,TRUE,"Table8";#N/A,#N/A,TRUE,"Table9";#N/A,#N/A,TRUE,"Table10";#N/A,#N/A,TRUE,"Table11";#N/A,#N/A,TRUE,"Table12";#N/A,#N/A,TRUE,"Table13";#N/A,#N/A,TRUE,"Table14"}</definedName>
    <definedName name="wrn.SBEI._1_4" hidden="1">{#N/A,#N/A,TRUE,"Table1";#N/A,#N/A,TRUE,"Table2";#N/A,#N/A,TRUE,"Table3";#N/A,#N/A,TRUE,"Table4";#N/A,#N/A,TRUE,"Table5";#N/A,#N/A,TRUE,"Table6";#N/A,#N/A,TRUE,"Table7";#N/A,#N/A,TRUE,"Table8";#N/A,#N/A,TRUE,"Table9";#N/A,#N/A,TRUE,"Table10";#N/A,#N/A,TRUE,"Table11";#N/A,#N/A,TRUE,"Table12";#N/A,#N/A,TRUE,"Table13";#N/A,#N/A,TRUE,"Table14"}</definedName>
    <definedName name="wrn.SBEI._1_5" localSheetId="0" hidden="1">{#N/A,#N/A,TRUE,"Table1";#N/A,#N/A,TRUE,"Table2";#N/A,#N/A,TRUE,"Table3";#N/A,#N/A,TRUE,"Table4";#N/A,#N/A,TRUE,"Table5";#N/A,#N/A,TRUE,"Table6";#N/A,#N/A,TRUE,"Table7";#N/A,#N/A,TRUE,"Table8";#N/A,#N/A,TRUE,"Table9";#N/A,#N/A,TRUE,"Table10";#N/A,#N/A,TRUE,"Table11";#N/A,#N/A,TRUE,"Table12";#N/A,#N/A,TRUE,"Table13";#N/A,#N/A,TRUE,"Table14"}</definedName>
    <definedName name="wrn.SBEI._1_5" hidden="1">{#N/A,#N/A,TRUE,"Table1";#N/A,#N/A,TRUE,"Table2";#N/A,#N/A,TRUE,"Table3";#N/A,#N/A,TRUE,"Table4";#N/A,#N/A,TRUE,"Table5";#N/A,#N/A,TRUE,"Table6";#N/A,#N/A,TRUE,"Table7";#N/A,#N/A,TRUE,"Table8";#N/A,#N/A,TRUE,"Table9";#N/A,#N/A,TRUE,"Table10";#N/A,#N/A,TRUE,"Table11";#N/A,#N/A,TRUE,"Table12";#N/A,#N/A,TRUE,"Table13";#N/A,#N/A,TRUE,"Table14"}</definedName>
    <definedName name="wrn.SBEI._2" localSheetId="0" hidden="1">{#N/A,#N/A,TRUE,"Table1";#N/A,#N/A,TRUE,"Table2";#N/A,#N/A,TRUE,"Table3";#N/A,#N/A,TRUE,"Table4";#N/A,#N/A,TRUE,"Table5";#N/A,#N/A,TRUE,"Table6";#N/A,#N/A,TRUE,"Table7";#N/A,#N/A,TRUE,"Table8";#N/A,#N/A,TRUE,"Table9";#N/A,#N/A,TRUE,"Table10";#N/A,#N/A,TRUE,"Table11";#N/A,#N/A,TRUE,"Table12";#N/A,#N/A,TRUE,"Table13";#N/A,#N/A,TRUE,"Table14"}</definedName>
    <definedName name="wrn.SBEI._2" hidden="1">{#N/A,#N/A,TRUE,"Table1";#N/A,#N/A,TRUE,"Table2";#N/A,#N/A,TRUE,"Table3";#N/A,#N/A,TRUE,"Table4";#N/A,#N/A,TRUE,"Table5";#N/A,#N/A,TRUE,"Table6";#N/A,#N/A,TRUE,"Table7";#N/A,#N/A,TRUE,"Table8";#N/A,#N/A,TRUE,"Table9";#N/A,#N/A,TRUE,"Table10";#N/A,#N/A,TRUE,"Table11";#N/A,#N/A,TRUE,"Table12";#N/A,#N/A,TRUE,"Table13";#N/A,#N/A,TRUE,"Table14"}</definedName>
    <definedName name="wrn.SBEI._2_1" localSheetId="0" hidden="1">{#N/A,#N/A,TRUE,"Table1";#N/A,#N/A,TRUE,"Table2";#N/A,#N/A,TRUE,"Table3";#N/A,#N/A,TRUE,"Table4";#N/A,#N/A,TRUE,"Table5";#N/A,#N/A,TRUE,"Table6";#N/A,#N/A,TRUE,"Table7";#N/A,#N/A,TRUE,"Table8";#N/A,#N/A,TRUE,"Table9";#N/A,#N/A,TRUE,"Table10";#N/A,#N/A,TRUE,"Table11";#N/A,#N/A,TRUE,"Table12";#N/A,#N/A,TRUE,"Table13";#N/A,#N/A,TRUE,"Table14"}</definedName>
    <definedName name="wrn.SBEI._2_1" hidden="1">{#N/A,#N/A,TRUE,"Table1";#N/A,#N/A,TRUE,"Table2";#N/A,#N/A,TRUE,"Table3";#N/A,#N/A,TRUE,"Table4";#N/A,#N/A,TRUE,"Table5";#N/A,#N/A,TRUE,"Table6";#N/A,#N/A,TRUE,"Table7";#N/A,#N/A,TRUE,"Table8";#N/A,#N/A,TRUE,"Table9";#N/A,#N/A,TRUE,"Table10";#N/A,#N/A,TRUE,"Table11";#N/A,#N/A,TRUE,"Table12";#N/A,#N/A,TRUE,"Table13";#N/A,#N/A,TRUE,"Table14"}</definedName>
    <definedName name="wrn.SBEI._2_2" localSheetId="0" hidden="1">{#N/A,#N/A,TRUE,"Table1";#N/A,#N/A,TRUE,"Table2";#N/A,#N/A,TRUE,"Table3";#N/A,#N/A,TRUE,"Table4";#N/A,#N/A,TRUE,"Table5";#N/A,#N/A,TRUE,"Table6";#N/A,#N/A,TRUE,"Table7";#N/A,#N/A,TRUE,"Table8";#N/A,#N/A,TRUE,"Table9";#N/A,#N/A,TRUE,"Table10";#N/A,#N/A,TRUE,"Table11";#N/A,#N/A,TRUE,"Table12";#N/A,#N/A,TRUE,"Table13";#N/A,#N/A,TRUE,"Table14"}</definedName>
    <definedName name="wrn.SBEI._2_2" hidden="1">{#N/A,#N/A,TRUE,"Table1";#N/A,#N/A,TRUE,"Table2";#N/A,#N/A,TRUE,"Table3";#N/A,#N/A,TRUE,"Table4";#N/A,#N/A,TRUE,"Table5";#N/A,#N/A,TRUE,"Table6";#N/A,#N/A,TRUE,"Table7";#N/A,#N/A,TRUE,"Table8";#N/A,#N/A,TRUE,"Table9";#N/A,#N/A,TRUE,"Table10";#N/A,#N/A,TRUE,"Table11";#N/A,#N/A,TRUE,"Table12";#N/A,#N/A,TRUE,"Table13";#N/A,#N/A,TRUE,"Table14"}</definedName>
    <definedName name="wrn.SBEI._2_3" localSheetId="0" hidden="1">{#N/A,#N/A,TRUE,"Table1";#N/A,#N/A,TRUE,"Table2";#N/A,#N/A,TRUE,"Table3";#N/A,#N/A,TRUE,"Table4";#N/A,#N/A,TRUE,"Table5";#N/A,#N/A,TRUE,"Table6";#N/A,#N/A,TRUE,"Table7";#N/A,#N/A,TRUE,"Table8";#N/A,#N/A,TRUE,"Table9";#N/A,#N/A,TRUE,"Table10";#N/A,#N/A,TRUE,"Table11";#N/A,#N/A,TRUE,"Table12";#N/A,#N/A,TRUE,"Table13";#N/A,#N/A,TRUE,"Table14"}</definedName>
    <definedName name="wrn.SBEI._2_3" hidden="1">{#N/A,#N/A,TRUE,"Table1";#N/A,#N/A,TRUE,"Table2";#N/A,#N/A,TRUE,"Table3";#N/A,#N/A,TRUE,"Table4";#N/A,#N/A,TRUE,"Table5";#N/A,#N/A,TRUE,"Table6";#N/A,#N/A,TRUE,"Table7";#N/A,#N/A,TRUE,"Table8";#N/A,#N/A,TRUE,"Table9";#N/A,#N/A,TRUE,"Table10";#N/A,#N/A,TRUE,"Table11";#N/A,#N/A,TRUE,"Table12";#N/A,#N/A,TRUE,"Table13";#N/A,#N/A,TRUE,"Table14"}</definedName>
    <definedName name="wrn.SBEI._2_4" localSheetId="0" hidden="1">{#N/A,#N/A,TRUE,"Table1";#N/A,#N/A,TRUE,"Table2";#N/A,#N/A,TRUE,"Table3";#N/A,#N/A,TRUE,"Table4";#N/A,#N/A,TRUE,"Table5";#N/A,#N/A,TRUE,"Table6";#N/A,#N/A,TRUE,"Table7";#N/A,#N/A,TRUE,"Table8";#N/A,#N/A,TRUE,"Table9";#N/A,#N/A,TRUE,"Table10";#N/A,#N/A,TRUE,"Table11";#N/A,#N/A,TRUE,"Table12";#N/A,#N/A,TRUE,"Table13";#N/A,#N/A,TRUE,"Table14"}</definedName>
    <definedName name="wrn.SBEI._2_4" hidden="1">{#N/A,#N/A,TRUE,"Table1";#N/A,#N/A,TRUE,"Table2";#N/A,#N/A,TRUE,"Table3";#N/A,#N/A,TRUE,"Table4";#N/A,#N/A,TRUE,"Table5";#N/A,#N/A,TRUE,"Table6";#N/A,#N/A,TRUE,"Table7";#N/A,#N/A,TRUE,"Table8";#N/A,#N/A,TRUE,"Table9";#N/A,#N/A,TRUE,"Table10";#N/A,#N/A,TRUE,"Table11";#N/A,#N/A,TRUE,"Table12";#N/A,#N/A,TRUE,"Table13";#N/A,#N/A,TRUE,"Table14"}</definedName>
    <definedName name="wrn.SBEI._2_5" localSheetId="0" hidden="1">{#N/A,#N/A,TRUE,"Table1";#N/A,#N/A,TRUE,"Table2";#N/A,#N/A,TRUE,"Table3";#N/A,#N/A,TRUE,"Table4";#N/A,#N/A,TRUE,"Table5";#N/A,#N/A,TRUE,"Table6";#N/A,#N/A,TRUE,"Table7";#N/A,#N/A,TRUE,"Table8";#N/A,#N/A,TRUE,"Table9";#N/A,#N/A,TRUE,"Table10";#N/A,#N/A,TRUE,"Table11";#N/A,#N/A,TRUE,"Table12";#N/A,#N/A,TRUE,"Table13";#N/A,#N/A,TRUE,"Table14"}</definedName>
    <definedName name="wrn.SBEI._2_5" hidden="1">{#N/A,#N/A,TRUE,"Table1";#N/A,#N/A,TRUE,"Table2";#N/A,#N/A,TRUE,"Table3";#N/A,#N/A,TRUE,"Table4";#N/A,#N/A,TRUE,"Table5";#N/A,#N/A,TRUE,"Table6";#N/A,#N/A,TRUE,"Table7";#N/A,#N/A,TRUE,"Table8";#N/A,#N/A,TRUE,"Table9";#N/A,#N/A,TRUE,"Table10";#N/A,#N/A,TRUE,"Table11";#N/A,#N/A,TRUE,"Table12";#N/A,#N/A,TRUE,"Table13";#N/A,#N/A,TRUE,"Table14"}</definedName>
    <definedName name="wrn.SBEI._3" localSheetId="0" hidden="1">{#N/A,#N/A,TRUE,"Table1";#N/A,#N/A,TRUE,"Table2";#N/A,#N/A,TRUE,"Table3";#N/A,#N/A,TRUE,"Table4";#N/A,#N/A,TRUE,"Table5";#N/A,#N/A,TRUE,"Table6";#N/A,#N/A,TRUE,"Table7";#N/A,#N/A,TRUE,"Table8";#N/A,#N/A,TRUE,"Table9";#N/A,#N/A,TRUE,"Table10";#N/A,#N/A,TRUE,"Table11";#N/A,#N/A,TRUE,"Table12";#N/A,#N/A,TRUE,"Table13";#N/A,#N/A,TRUE,"Table14"}</definedName>
    <definedName name="wrn.SBEI._3" hidden="1">{#N/A,#N/A,TRUE,"Table1";#N/A,#N/A,TRUE,"Table2";#N/A,#N/A,TRUE,"Table3";#N/A,#N/A,TRUE,"Table4";#N/A,#N/A,TRUE,"Table5";#N/A,#N/A,TRUE,"Table6";#N/A,#N/A,TRUE,"Table7";#N/A,#N/A,TRUE,"Table8";#N/A,#N/A,TRUE,"Table9";#N/A,#N/A,TRUE,"Table10";#N/A,#N/A,TRUE,"Table11";#N/A,#N/A,TRUE,"Table12";#N/A,#N/A,TRUE,"Table13";#N/A,#N/A,TRUE,"Table14"}</definedName>
    <definedName name="wrn.SBEI._3_1" localSheetId="0" hidden="1">{#N/A,#N/A,TRUE,"Table1";#N/A,#N/A,TRUE,"Table2";#N/A,#N/A,TRUE,"Table3";#N/A,#N/A,TRUE,"Table4";#N/A,#N/A,TRUE,"Table5";#N/A,#N/A,TRUE,"Table6";#N/A,#N/A,TRUE,"Table7";#N/A,#N/A,TRUE,"Table8";#N/A,#N/A,TRUE,"Table9";#N/A,#N/A,TRUE,"Table10";#N/A,#N/A,TRUE,"Table11";#N/A,#N/A,TRUE,"Table12";#N/A,#N/A,TRUE,"Table13";#N/A,#N/A,TRUE,"Table14"}</definedName>
    <definedName name="wrn.SBEI._3_1" hidden="1">{#N/A,#N/A,TRUE,"Table1";#N/A,#N/A,TRUE,"Table2";#N/A,#N/A,TRUE,"Table3";#N/A,#N/A,TRUE,"Table4";#N/A,#N/A,TRUE,"Table5";#N/A,#N/A,TRUE,"Table6";#N/A,#N/A,TRUE,"Table7";#N/A,#N/A,TRUE,"Table8";#N/A,#N/A,TRUE,"Table9";#N/A,#N/A,TRUE,"Table10";#N/A,#N/A,TRUE,"Table11";#N/A,#N/A,TRUE,"Table12";#N/A,#N/A,TRUE,"Table13";#N/A,#N/A,TRUE,"Table14"}</definedName>
    <definedName name="wrn.SBEI._3_2" localSheetId="0" hidden="1">{#N/A,#N/A,TRUE,"Table1";#N/A,#N/A,TRUE,"Table2";#N/A,#N/A,TRUE,"Table3";#N/A,#N/A,TRUE,"Table4";#N/A,#N/A,TRUE,"Table5";#N/A,#N/A,TRUE,"Table6";#N/A,#N/A,TRUE,"Table7";#N/A,#N/A,TRUE,"Table8";#N/A,#N/A,TRUE,"Table9";#N/A,#N/A,TRUE,"Table10";#N/A,#N/A,TRUE,"Table11";#N/A,#N/A,TRUE,"Table12";#N/A,#N/A,TRUE,"Table13";#N/A,#N/A,TRUE,"Table14"}</definedName>
    <definedName name="wrn.SBEI._3_2" hidden="1">{#N/A,#N/A,TRUE,"Table1";#N/A,#N/A,TRUE,"Table2";#N/A,#N/A,TRUE,"Table3";#N/A,#N/A,TRUE,"Table4";#N/A,#N/A,TRUE,"Table5";#N/A,#N/A,TRUE,"Table6";#N/A,#N/A,TRUE,"Table7";#N/A,#N/A,TRUE,"Table8";#N/A,#N/A,TRUE,"Table9";#N/A,#N/A,TRUE,"Table10";#N/A,#N/A,TRUE,"Table11";#N/A,#N/A,TRUE,"Table12";#N/A,#N/A,TRUE,"Table13";#N/A,#N/A,TRUE,"Table14"}</definedName>
    <definedName name="wrn.SBEI._3_3" localSheetId="0" hidden="1">{#N/A,#N/A,TRUE,"Table1";#N/A,#N/A,TRUE,"Table2";#N/A,#N/A,TRUE,"Table3";#N/A,#N/A,TRUE,"Table4";#N/A,#N/A,TRUE,"Table5";#N/A,#N/A,TRUE,"Table6";#N/A,#N/A,TRUE,"Table7";#N/A,#N/A,TRUE,"Table8";#N/A,#N/A,TRUE,"Table9";#N/A,#N/A,TRUE,"Table10";#N/A,#N/A,TRUE,"Table11";#N/A,#N/A,TRUE,"Table12";#N/A,#N/A,TRUE,"Table13";#N/A,#N/A,TRUE,"Table14"}</definedName>
    <definedName name="wrn.SBEI._3_3" hidden="1">{#N/A,#N/A,TRUE,"Table1";#N/A,#N/A,TRUE,"Table2";#N/A,#N/A,TRUE,"Table3";#N/A,#N/A,TRUE,"Table4";#N/A,#N/A,TRUE,"Table5";#N/A,#N/A,TRUE,"Table6";#N/A,#N/A,TRUE,"Table7";#N/A,#N/A,TRUE,"Table8";#N/A,#N/A,TRUE,"Table9";#N/A,#N/A,TRUE,"Table10";#N/A,#N/A,TRUE,"Table11";#N/A,#N/A,TRUE,"Table12";#N/A,#N/A,TRUE,"Table13";#N/A,#N/A,TRUE,"Table14"}</definedName>
    <definedName name="wrn.SBEI._3_4" localSheetId="0" hidden="1">{#N/A,#N/A,TRUE,"Table1";#N/A,#N/A,TRUE,"Table2";#N/A,#N/A,TRUE,"Table3";#N/A,#N/A,TRUE,"Table4";#N/A,#N/A,TRUE,"Table5";#N/A,#N/A,TRUE,"Table6";#N/A,#N/A,TRUE,"Table7";#N/A,#N/A,TRUE,"Table8";#N/A,#N/A,TRUE,"Table9";#N/A,#N/A,TRUE,"Table10";#N/A,#N/A,TRUE,"Table11";#N/A,#N/A,TRUE,"Table12";#N/A,#N/A,TRUE,"Table13";#N/A,#N/A,TRUE,"Table14"}</definedName>
    <definedName name="wrn.SBEI._3_4" hidden="1">{#N/A,#N/A,TRUE,"Table1";#N/A,#N/A,TRUE,"Table2";#N/A,#N/A,TRUE,"Table3";#N/A,#N/A,TRUE,"Table4";#N/A,#N/A,TRUE,"Table5";#N/A,#N/A,TRUE,"Table6";#N/A,#N/A,TRUE,"Table7";#N/A,#N/A,TRUE,"Table8";#N/A,#N/A,TRUE,"Table9";#N/A,#N/A,TRUE,"Table10";#N/A,#N/A,TRUE,"Table11";#N/A,#N/A,TRUE,"Table12";#N/A,#N/A,TRUE,"Table13";#N/A,#N/A,TRUE,"Table14"}</definedName>
    <definedName name="wrn.SBEI._3_5" localSheetId="0" hidden="1">{#N/A,#N/A,TRUE,"Table1";#N/A,#N/A,TRUE,"Table2";#N/A,#N/A,TRUE,"Table3";#N/A,#N/A,TRUE,"Table4";#N/A,#N/A,TRUE,"Table5";#N/A,#N/A,TRUE,"Table6";#N/A,#N/A,TRUE,"Table7";#N/A,#N/A,TRUE,"Table8";#N/A,#N/A,TRUE,"Table9";#N/A,#N/A,TRUE,"Table10";#N/A,#N/A,TRUE,"Table11";#N/A,#N/A,TRUE,"Table12";#N/A,#N/A,TRUE,"Table13";#N/A,#N/A,TRUE,"Table14"}</definedName>
    <definedName name="wrn.SBEI._3_5" hidden="1">{#N/A,#N/A,TRUE,"Table1";#N/A,#N/A,TRUE,"Table2";#N/A,#N/A,TRUE,"Table3";#N/A,#N/A,TRUE,"Table4";#N/A,#N/A,TRUE,"Table5";#N/A,#N/A,TRUE,"Table6";#N/A,#N/A,TRUE,"Table7";#N/A,#N/A,TRUE,"Table8";#N/A,#N/A,TRUE,"Table9";#N/A,#N/A,TRUE,"Table10";#N/A,#N/A,TRUE,"Table11";#N/A,#N/A,TRUE,"Table12";#N/A,#N/A,TRUE,"Table13";#N/A,#N/A,TRUE,"Table14"}</definedName>
    <definedName name="wrn.SBEI._4" localSheetId="0" hidden="1">{#N/A,#N/A,TRUE,"Table1";#N/A,#N/A,TRUE,"Table2";#N/A,#N/A,TRUE,"Table3";#N/A,#N/A,TRUE,"Table4";#N/A,#N/A,TRUE,"Table5";#N/A,#N/A,TRUE,"Table6";#N/A,#N/A,TRUE,"Table7";#N/A,#N/A,TRUE,"Table8";#N/A,#N/A,TRUE,"Table9";#N/A,#N/A,TRUE,"Table10";#N/A,#N/A,TRUE,"Table11";#N/A,#N/A,TRUE,"Table12";#N/A,#N/A,TRUE,"Table13";#N/A,#N/A,TRUE,"Table14"}</definedName>
    <definedName name="wrn.SBEI._4" hidden="1">{#N/A,#N/A,TRUE,"Table1";#N/A,#N/A,TRUE,"Table2";#N/A,#N/A,TRUE,"Table3";#N/A,#N/A,TRUE,"Table4";#N/A,#N/A,TRUE,"Table5";#N/A,#N/A,TRUE,"Table6";#N/A,#N/A,TRUE,"Table7";#N/A,#N/A,TRUE,"Table8";#N/A,#N/A,TRUE,"Table9";#N/A,#N/A,TRUE,"Table10";#N/A,#N/A,TRUE,"Table11";#N/A,#N/A,TRUE,"Table12";#N/A,#N/A,TRUE,"Table13";#N/A,#N/A,TRUE,"Table14"}</definedName>
    <definedName name="wrn.SBEI._4_1" localSheetId="0" hidden="1">{#N/A,#N/A,TRUE,"Table1";#N/A,#N/A,TRUE,"Table2";#N/A,#N/A,TRUE,"Table3";#N/A,#N/A,TRUE,"Table4";#N/A,#N/A,TRUE,"Table5";#N/A,#N/A,TRUE,"Table6";#N/A,#N/A,TRUE,"Table7";#N/A,#N/A,TRUE,"Table8";#N/A,#N/A,TRUE,"Table9";#N/A,#N/A,TRUE,"Table10";#N/A,#N/A,TRUE,"Table11";#N/A,#N/A,TRUE,"Table12";#N/A,#N/A,TRUE,"Table13";#N/A,#N/A,TRUE,"Table14"}</definedName>
    <definedName name="wrn.SBEI._4_1" hidden="1">{#N/A,#N/A,TRUE,"Table1";#N/A,#N/A,TRUE,"Table2";#N/A,#N/A,TRUE,"Table3";#N/A,#N/A,TRUE,"Table4";#N/A,#N/A,TRUE,"Table5";#N/A,#N/A,TRUE,"Table6";#N/A,#N/A,TRUE,"Table7";#N/A,#N/A,TRUE,"Table8";#N/A,#N/A,TRUE,"Table9";#N/A,#N/A,TRUE,"Table10";#N/A,#N/A,TRUE,"Table11";#N/A,#N/A,TRUE,"Table12";#N/A,#N/A,TRUE,"Table13";#N/A,#N/A,TRUE,"Table14"}</definedName>
    <definedName name="wrn.SBEI._4_2" localSheetId="0" hidden="1">{#N/A,#N/A,TRUE,"Table1";#N/A,#N/A,TRUE,"Table2";#N/A,#N/A,TRUE,"Table3";#N/A,#N/A,TRUE,"Table4";#N/A,#N/A,TRUE,"Table5";#N/A,#N/A,TRUE,"Table6";#N/A,#N/A,TRUE,"Table7";#N/A,#N/A,TRUE,"Table8";#N/A,#N/A,TRUE,"Table9";#N/A,#N/A,TRUE,"Table10";#N/A,#N/A,TRUE,"Table11";#N/A,#N/A,TRUE,"Table12";#N/A,#N/A,TRUE,"Table13";#N/A,#N/A,TRUE,"Table14"}</definedName>
    <definedName name="wrn.SBEI._4_2" hidden="1">{#N/A,#N/A,TRUE,"Table1";#N/A,#N/A,TRUE,"Table2";#N/A,#N/A,TRUE,"Table3";#N/A,#N/A,TRUE,"Table4";#N/A,#N/A,TRUE,"Table5";#N/A,#N/A,TRUE,"Table6";#N/A,#N/A,TRUE,"Table7";#N/A,#N/A,TRUE,"Table8";#N/A,#N/A,TRUE,"Table9";#N/A,#N/A,TRUE,"Table10";#N/A,#N/A,TRUE,"Table11";#N/A,#N/A,TRUE,"Table12";#N/A,#N/A,TRUE,"Table13";#N/A,#N/A,TRUE,"Table14"}</definedName>
    <definedName name="wrn.SBEI._4_3" localSheetId="0" hidden="1">{#N/A,#N/A,TRUE,"Table1";#N/A,#N/A,TRUE,"Table2";#N/A,#N/A,TRUE,"Table3";#N/A,#N/A,TRUE,"Table4";#N/A,#N/A,TRUE,"Table5";#N/A,#N/A,TRUE,"Table6";#N/A,#N/A,TRUE,"Table7";#N/A,#N/A,TRUE,"Table8";#N/A,#N/A,TRUE,"Table9";#N/A,#N/A,TRUE,"Table10";#N/A,#N/A,TRUE,"Table11";#N/A,#N/A,TRUE,"Table12";#N/A,#N/A,TRUE,"Table13";#N/A,#N/A,TRUE,"Table14"}</definedName>
    <definedName name="wrn.SBEI._4_3" hidden="1">{#N/A,#N/A,TRUE,"Table1";#N/A,#N/A,TRUE,"Table2";#N/A,#N/A,TRUE,"Table3";#N/A,#N/A,TRUE,"Table4";#N/A,#N/A,TRUE,"Table5";#N/A,#N/A,TRUE,"Table6";#N/A,#N/A,TRUE,"Table7";#N/A,#N/A,TRUE,"Table8";#N/A,#N/A,TRUE,"Table9";#N/A,#N/A,TRUE,"Table10";#N/A,#N/A,TRUE,"Table11";#N/A,#N/A,TRUE,"Table12";#N/A,#N/A,TRUE,"Table13";#N/A,#N/A,TRUE,"Table14"}</definedName>
    <definedName name="wrn.SBEI._4_4" localSheetId="0" hidden="1">{#N/A,#N/A,TRUE,"Table1";#N/A,#N/A,TRUE,"Table2";#N/A,#N/A,TRUE,"Table3";#N/A,#N/A,TRUE,"Table4";#N/A,#N/A,TRUE,"Table5";#N/A,#N/A,TRUE,"Table6";#N/A,#N/A,TRUE,"Table7";#N/A,#N/A,TRUE,"Table8";#N/A,#N/A,TRUE,"Table9";#N/A,#N/A,TRUE,"Table10";#N/A,#N/A,TRUE,"Table11";#N/A,#N/A,TRUE,"Table12";#N/A,#N/A,TRUE,"Table13";#N/A,#N/A,TRUE,"Table14"}</definedName>
    <definedName name="wrn.SBEI._4_4" hidden="1">{#N/A,#N/A,TRUE,"Table1";#N/A,#N/A,TRUE,"Table2";#N/A,#N/A,TRUE,"Table3";#N/A,#N/A,TRUE,"Table4";#N/A,#N/A,TRUE,"Table5";#N/A,#N/A,TRUE,"Table6";#N/A,#N/A,TRUE,"Table7";#N/A,#N/A,TRUE,"Table8";#N/A,#N/A,TRUE,"Table9";#N/A,#N/A,TRUE,"Table10";#N/A,#N/A,TRUE,"Table11";#N/A,#N/A,TRUE,"Table12";#N/A,#N/A,TRUE,"Table13";#N/A,#N/A,TRUE,"Table14"}</definedName>
    <definedName name="wrn.SBEI._4_5" localSheetId="0" hidden="1">{#N/A,#N/A,TRUE,"Table1";#N/A,#N/A,TRUE,"Table2";#N/A,#N/A,TRUE,"Table3";#N/A,#N/A,TRUE,"Table4";#N/A,#N/A,TRUE,"Table5";#N/A,#N/A,TRUE,"Table6";#N/A,#N/A,TRUE,"Table7";#N/A,#N/A,TRUE,"Table8";#N/A,#N/A,TRUE,"Table9";#N/A,#N/A,TRUE,"Table10";#N/A,#N/A,TRUE,"Table11";#N/A,#N/A,TRUE,"Table12";#N/A,#N/A,TRUE,"Table13";#N/A,#N/A,TRUE,"Table14"}</definedName>
    <definedName name="wrn.SBEI._4_5" hidden="1">{#N/A,#N/A,TRUE,"Table1";#N/A,#N/A,TRUE,"Table2";#N/A,#N/A,TRUE,"Table3";#N/A,#N/A,TRUE,"Table4";#N/A,#N/A,TRUE,"Table5";#N/A,#N/A,TRUE,"Table6";#N/A,#N/A,TRUE,"Table7";#N/A,#N/A,TRUE,"Table8";#N/A,#N/A,TRUE,"Table9";#N/A,#N/A,TRUE,"Table10";#N/A,#N/A,TRUE,"Table11";#N/A,#N/A,TRUE,"Table12";#N/A,#N/A,TRUE,"Table13";#N/A,#N/A,TRUE,"Table14"}</definedName>
    <definedName name="wrn.SBEI._5" localSheetId="0" hidden="1">{#N/A,#N/A,TRUE,"Table1";#N/A,#N/A,TRUE,"Table2";#N/A,#N/A,TRUE,"Table3";#N/A,#N/A,TRUE,"Table4";#N/A,#N/A,TRUE,"Table5";#N/A,#N/A,TRUE,"Table6";#N/A,#N/A,TRUE,"Table7";#N/A,#N/A,TRUE,"Table8";#N/A,#N/A,TRUE,"Table9";#N/A,#N/A,TRUE,"Table10";#N/A,#N/A,TRUE,"Table11";#N/A,#N/A,TRUE,"Table12";#N/A,#N/A,TRUE,"Table13";#N/A,#N/A,TRUE,"Table14"}</definedName>
    <definedName name="wrn.SBEI._5" hidden="1">{#N/A,#N/A,TRUE,"Table1";#N/A,#N/A,TRUE,"Table2";#N/A,#N/A,TRUE,"Table3";#N/A,#N/A,TRUE,"Table4";#N/A,#N/A,TRUE,"Table5";#N/A,#N/A,TRUE,"Table6";#N/A,#N/A,TRUE,"Table7";#N/A,#N/A,TRUE,"Table8";#N/A,#N/A,TRUE,"Table9";#N/A,#N/A,TRUE,"Table10";#N/A,#N/A,TRUE,"Table11";#N/A,#N/A,TRUE,"Table12";#N/A,#N/A,TRUE,"Table13";#N/A,#N/A,TRUE,"Table14"}</definedName>
    <definedName name="wrn.Scenario._.Summary." localSheetId="0"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reen." localSheetId="0" hidden="1">{"Screen1",#N/A,FALSE,"Memo";"Screen2",#N/A,FALSE,"Memo";"Screen3",#N/A,FALSE,"Memo";"Screen",#N/A,FALSE,"Trans";"Screen1",#N/A,FALSE,"Fin";"Screen2",#N/A,FALSE,"Fin";"Screen3",#N/A,FALSE,"Fin";"Screen",#N/A,FALSE,"D&amp;A";"Screen",#N/A,FALSE,"Debt"}</definedName>
    <definedName name="wrn.Screen." hidden="1">{"Screen1",#N/A,FALSE,"Memo";"Screen2",#N/A,FALSE,"Memo";"Screen3",#N/A,FALSE,"Memo";"Screen",#N/A,FALSE,"Trans";"Screen1",#N/A,FALSE,"Fin";"Screen2",#N/A,FALSE,"Fin";"Screen3",#N/A,FALSE,"Fin";"Screen",#N/A,FALSE,"D&amp;A";"Screen",#N/A,FALSE,"Debt"}</definedName>
    <definedName name="wrn.Screen.v" localSheetId="0" hidden="1">{"Screen1",#N/A,FALSE,"Memo";"Screen2",#N/A,FALSE,"Memo";"Screen3",#N/A,FALSE,"Memo";"Screen",#N/A,FALSE,"Trans";"Screen1",#N/A,FALSE,"Fin";"Screen2",#N/A,FALSE,"Fin";"Screen3",#N/A,FALSE,"Fin";"Screen",#N/A,FALSE,"D&amp;A";"Screen",#N/A,FALSE,"Debt"}</definedName>
    <definedName name="wrn.Screen.v" hidden="1">{"Screen1",#N/A,FALSE,"Memo";"Screen2",#N/A,FALSE,"Memo";"Screen3",#N/A,FALSE,"Memo";"Screen",#N/A,FALSE,"Trans";"Screen1",#N/A,FALSE,"Fin";"Screen2",#N/A,FALSE,"Fin";"Screen3",#N/A,FALSE,"Fin";"Screen",#N/A,FALSE,"D&amp;A";"Screen",#N/A,FALSE,"Debt"}</definedName>
    <definedName name="wrn.Semi._.Annual._.Cost._.Adj."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Prod._.Calc." localSheetId="0" hidden="1">{#N/A,#N/A,TRUE,"(SAPC) Summary";#N/A,#N/A,TRUE,"(SAPC) Production";#N/A,#N/A,TRUE,"(SAPC) Adj Hour Wksht";#N/A,#N/A,TRUE,"(SAPC) 605&amp;606 Hrs";#N/A,#N/A,TRUE,"(SAPC) Rept Interval";#N/A,#N/A,TRUE,"(SAPC) SumProd";#N/A,#N/A,TRUE,"(SAPC) Rec. Wksht"}</definedName>
    <definedName name="wrn.Semi._.Annual._.Prod._.Calc." hidden="1">{#N/A,#N/A,TRUE,"(SAPC) Summary";#N/A,#N/A,TRUE,"(SAPC) Production";#N/A,#N/A,TRUE,"(SAPC) Adj Hour Wksht";#N/A,#N/A,TRUE,"(SAPC) 605&amp;606 Hrs";#N/A,#N/A,TRUE,"(SAPC) Rept Interval";#N/A,#N/A,TRUE,"(SAPC) SumProd";#N/A,#N/A,TRUE,"(SAPC) Rec. Wksht"}</definedName>
    <definedName name="wrn.Semi._.Annual._.Prod._.Calc._1" localSheetId="0" hidden="1">{#N/A,#N/A,TRUE,"(SAPC) Summary";#N/A,#N/A,TRUE,"(SAPC) Production";#N/A,#N/A,TRUE,"(SAPC) Adj Hour Wksht";#N/A,#N/A,TRUE,"(SAPC) 605&amp;606 Hrs";#N/A,#N/A,TRUE,"(SAPC) Rept Interval";#N/A,#N/A,TRUE,"(SAPC) SumProd";#N/A,#N/A,TRUE,"(SAPC) Rec. Wksht"}</definedName>
    <definedName name="wrn.Semi._.Annual._.Prod._.Calc._1" hidden="1">{#N/A,#N/A,TRUE,"(SAPC) Summary";#N/A,#N/A,TRUE,"(SAPC) Production";#N/A,#N/A,TRUE,"(SAPC) Adj Hour Wksht";#N/A,#N/A,TRUE,"(SAPC) 605&amp;606 Hrs";#N/A,#N/A,TRUE,"(SAPC) Rept Interval";#N/A,#N/A,TRUE,"(SAPC) SumProd";#N/A,#N/A,TRUE,"(SAPC) Rec. Wksht"}</definedName>
    <definedName name="wrn.Semi._.Annual._.Prod._.Calc._2" localSheetId="0" hidden="1">{#N/A,#N/A,TRUE,"(SAPC) Summary";#N/A,#N/A,TRUE,"(SAPC) Production";#N/A,#N/A,TRUE,"(SAPC) Adj Hour Wksht";#N/A,#N/A,TRUE,"(SAPC) 605&amp;606 Hrs";#N/A,#N/A,TRUE,"(SAPC) Rept Interval";#N/A,#N/A,TRUE,"(SAPC) SumProd";#N/A,#N/A,TRUE,"(SAPC) Rec. Wksht"}</definedName>
    <definedName name="wrn.Semi._.Annual._.Prod._.Calc._2" hidden="1">{#N/A,#N/A,TRUE,"(SAPC) Summary";#N/A,#N/A,TRUE,"(SAPC) Production";#N/A,#N/A,TRUE,"(SAPC) Adj Hour Wksht";#N/A,#N/A,TRUE,"(SAPC) 605&amp;606 Hrs";#N/A,#N/A,TRUE,"(SAPC) Rept Interval";#N/A,#N/A,TRUE,"(SAPC) SumProd";#N/A,#N/A,TRUE,"(SAPC) Rec. Wksht"}</definedName>
    <definedName name="wrn.Semi._.Annual._.Prod._.Calc._3" localSheetId="0" hidden="1">{#N/A,#N/A,TRUE,"(SAPC) Summary";#N/A,#N/A,TRUE,"(SAPC) Production";#N/A,#N/A,TRUE,"(SAPC) Adj Hour Wksht";#N/A,#N/A,TRUE,"(SAPC) 605&amp;606 Hrs";#N/A,#N/A,TRUE,"(SAPC) Rept Interval";#N/A,#N/A,TRUE,"(SAPC) SumProd";#N/A,#N/A,TRUE,"(SAPC) Rec. Wksht"}</definedName>
    <definedName name="wrn.Semi._.Annual._.Prod._.Calc._3" hidden="1">{#N/A,#N/A,TRUE,"(SAPC) Summary";#N/A,#N/A,TRUE,"(SAPC) Production";#N/A,#N/A,TRUE,"(SAPC) Adj Hour Wksht";#N/A,#N/A,TRUE,"(SAPC) 605&amp;606 Hrs";#N/A,#N/A,TRUE,"(SAPC) Rept Interval";#N/A,#N/A,TRUE,"(SAPC) SumProd";#N/A,#N/A,TRUE,"(SAPC) Rec. Wksht"}</definedName>
    <definedName name="wrn.Semi._.Annual._.Prod._.Calc._4" localSheetId="0" hidden="1">{#N/A,#N/A,TRUE,"(SAPC) Summary";#N/A,#N/A,TRUE,"(SAPC) Production";#N/A,#N/A,TRUE,"(SAPC) Adj Hour Wksht";#N/A,#N/A,TRUE,"(SAPC) 605&amp;606 Hrs";#N/A,#N/A,TRUE,"(SAPC) Rept Interval";#N/A,#N/A,TRUE,"(SAPC) SumProd";#N/A,#N/A,TRUE,"(SAPC) Rec. Wksht"}</definedName>
    <definedName name="wrn.Semi._.Annual._.Prod._.Calc._4" hidden="1">{#N/A,#N/A,TRUE,"(SAPC) Summary";#N/A,#N/A,TRUE,"(SAPC) Production";#N/A,#N/A,TRUE,"(SAPC) Adj Hour Wksht";#N/A,#N/A,TRUE,"(SAPC) 605&amp;606 Hrs";#N/A,#N/A,TRUE,"(SAPC) Rept Interval";#N/A,#N/A,TRUE,"(SAPC) SumProd";#N/A,#N/A,TRUE,"(SAPC) Rec. Wksht"}</definedName>
    <definedName name="wrn.Semi._.Annual._.Prod._.Calc._5" localSheetId="0" hidden="1">{#N/A,#N/A,TRUE,"(SAPC) Summary";#N/A,#N/A,TRUE,"(SAPC) Production";#N/A,#N/A,TRUE,"(SAPC) Adj Hour Wksht";#N/A,#N/A,TRUE,"(SAPC) 605&amp;606 Hrs";#N/A,#N/A,TRUE,"(SAPC) Rept Interval";#N/A,#N/A,TRUE,"(SAPC) SumProd";#N/A,#N/A,TRUE,"(SAPC) Rec. Wksht"}</definedName>
    <definedName name="wrn.Semi._.Annual._.Prod._.Calc._5" hidden="1">{#N/A,#N/A,TRUE,"(SAPC) Summary";#N/A,#N/A,TRUE,"(SAPC) Production";#N/A,#N/A,TRUE,"(SAPC) Adj Hour Wksht";#N/A,#N/A,TRUE,"(SAPC) 605&amp;606 Hrs";#N/A,#N/A,TRUE,"(SAPC) Rept Interval";#N/A,#N/A,TRUE,"(SAPC) SumProd";#N/A,#N/A,TRUE,"(SAPC) Rec. Wksht"}</definedName>
    <definedName name="wrn.sens." localSheetId="0" hidden="1">{"sens1\",#N/A,FALSE,"PF";"sens2",#N/A,FALSE,"PF";"sens3",#N/A,FALSE,"PF";"sens4",#N/A,FALSE,"PF"}</definedName>
    <definedName name="wrn.sens." hidden="1">{"sens1\",#N/A,FALSE,"PF";"sens2",#N/A,FALSE,"PF";"sens3",#N/A,FALSE,"PF";"sens4",#N/A,FALSE,"PF"}</definedName>
    <definedName name="wrn.Series." localSheetId="0" hidden="1">{"Revenue",#N/A,FALSE,"Series";"Ecprofit",#N/A,FALSE,"Series"}</definedName>
    <definedName name="wrn.Series." hidden="1">{"Revenue",#N/A,FALSE,"Series";"Ecprofit",#N/A,FALSE,"Series"}</definedName>
    <definedName name="wrn.Series._1" localSheetId="0" hidden="1">{"Revenue",#N/A,FALSE,"Series";"Ecprofit",#N/A,FALSE,"Series"}</definedName>
    <definedName name="wrn.Series._1" hidden="1">{"Revenue",#N/A,FALSE,"Series";"Ecprofit",#N/A,FALSE,"Series"}</definedName>
    <definedName name="wrn.Series._2" localSheetId="0" hidden="1">{"Revenue",#N/A,FALSE,"Series";"Ecprofit",#N/A,FALSE,"Series"}</definedName>
    <definedName name="wrn.Series._2" hidden="1">{"Revenue",#N/A,FALSE,"Series";"Ecprofit",#N/A,FALSE,"Series"}</definedName>
    <definedName name="wrn.seriess" localSheetId="0" hidden="1">{"Revenue",#N/A,FALSE,"Series";"Ecprofit",#N/A,FALSE,"Series"}</definedName>
    <definedName name="wrn.seriess" hidden="1">{"Revenue",#N/A,FALSE,"Series";"Ecprofit",#N/A,FALSE,"Series"}</definedName>
    <definedName name="wrn.seriess_1" localSheetId="0" hidden="1">{"Revenue",#N/A,FALSE,"Series";"Ecprofit",#N/A,FALSE,"Series"}</definedName>
    <definedName name="wrn.seriess_1" hidden="1">{"Revenue",#N/A,FALSE,"Series";"Ecprofit",#N/A,FALSE,"Series"}</definedName>
    <definedName name="wrn.seriess_2" localSheetId="0" hidden="1">{"Revenue",#N/A,FALSE,"Series";"Ecprofit",#N/A,FALSE,"Series"}</definedName>
    <definedName name="wrn.seriess_2" hidden="1">{"Revenue",#N/A,FALSE,"Series";"Ecprofit",#N/A,FALSE,"Series"}</definedName>
    <definedName name="wrn.SHORT." localSheetId="0" hidden="1">{"CREDIT STATISTICS",#N/A,FALSE,"STATS";"CF_AND_IS",#N/A,FALSE,"PLAN";"BALSHEET",#N/A,FALSE,"BALANCE SHEET"}</definedName>
    <definedName name="wrn.SHORT." hidden="1">{"CREDIT STATISTICS",#N/A,FALSE,"STATS";"CF_AND_IS",#N/A,FALSE,"PLAN";"BALSHEET",#N/A,FALSE,"BALANCE SHEET"}</definedName>
    <definedName name="wrn.Short._.Report." localSheetId="0" hidden="1">{#N/A,#N/A,TRUE,"Cover";#N/A,#N/A,TRUE,"Header (eu)";#N/A,#N/A,TRUE,"Region Charts";#N/A,#N/A,TRUE,"T&amp;O By Region";#N/A,#N/A,TRUE,"AD Report"}</definedName>
    <definedName name="wrn.Short._.Report." hidden="1">{#N/A,#N/A,TRUE,"Cover";#N/A,#N/A,TRUE,"Header (eu)";#N/A,#N/A,TRUE,"Region Charts";#N/A,#N/A,TRUE,"T&amp;O By Region";#N/A,#N/A,TRUE,"AD Report"}</definedName>
    <definedName name="wrn.Side._.by._.Side." localSheetId="0" hidden="1">{"Side 99",#N/A,FALSE,"S&amp;U Side by Side"}</definedName>
    <definedName name="wrn.Side._.by._.Side." hidden="1">{"Side 99",#N/A,FALSE,"S&amp;U Side by Side"}</definedName>
    <definedName name="wrn.Staffing." localSheetId="0" hidden="1">{#N/A,#N/A,FALSE,"Assessment";#N/A,#N/A,FALSE,"Staffing";#N/A,#N/A,FALSE,"Hires";#N/A,#N/A,FALSE,"Assumptions"}</definedName>
    <definedName name="wrn.Staffing." hidden="1">{#N/A,#N/A,FALSE,"Assessment";#N/A,#N/A,FALSE,"Staffing";#N/A,#N/A,FALSE,"Hires";#N/A,#N/A,FALSE,"Assumptions"}</definedName>
    <definedName name="wrn.Staffing._.Inputs." localSheetId="0"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0" hidden="1">{#N/A,#N/A,FALSE,"Assessment";#N/A,#N/A,FALSE,"Staffing";#N/A,#N/A,FALSE,"Hires";#N/A,#N/A,FALSE,"Assumptions"}</definedName>
    <definedName name="wrn.Staffing1" hidden="1">{#N/A,#N/A,FALSE,"Assessment";#N/A,#N/A,FALSE,"Staffing";#N/A,#N/A,FALSE,"Hires";#N/A,#N/A,FALSE,"Assumptions"}</definedName>
    <definedName name="wrn.STAND_ALONE_BOTH." localSheetId="0" hidden="1">{"FCB_ALL",#N/A,FALSE,"FCB";"GREY_ALL",#N/A,FALSE,"GREY"}</definedName>
    <definedName name="wrn.STAND_ALONE_BOTH." hidden="1">{"FCB_ALL",#N/A,FALSE,"FCB";"GREY_ALL",#N/A,FALSE,"GREY"}</definedName>
    <definedName name="wrn.STATEAPPORT." localSheetId="0" hidden="1">{"state apport",#N/A,FALSE,"INPUT ST APPORT"}</definedName>
    <definedName name="wrn.STATEAPPORT." hidden="1">{"state apport",#N/A,FALSE,"INPUT ST APPORT"}</definedName>
    <definedName name="wrn.sum." localSheetId="0" hidden="1">{"Opsys",#N/A,FALSE,"NPV_OPsys";"NT",#N/A,FALSE,"NPV_NT";"DevP",#N/A,FALSE,"NPV_DevPdt";"Office",#N/A,FALSE,"NPV_Office"}</definedName>
    <definedName name="wrn.sum." hidden="1">{"Opsys",#N/A,FALSE,"NPV_OPsys";"NT",#N/A,FALSE,"NPV_NT";"DevP",#N/A,FALSE,"NPV_DevPdt";"Office",#N/A,FALSE,"NPV_Office"}</definedName>
    <definedName name="wrn.Summaries." localSheetId="0" hidden="1">{"Assumptions",#N/A,TRUE,"IRR";"Balance Sheet",#N/A,TRUE,"IRR";"Profit and Loss",#N/A,TRUE,"IRR";"Cahsflow",#N/A,TRUE,"IRR";"Day 1",#N/A,TRUE,"IRR";"Day 1 Chart",#N/A,TRUE,"Day 1"}</definedName>
    <definedName name="wrn.Summaries." hidden="1">{"Assumptions",#N/A,TRUE,"IRR";"Balance Sheet",#N/A,TRUE,"IRR";"Profit and Loss",#N/A,TRUE,"IRR";"Cahsflow",#N/A,TRUE,"IRR";"Day 1",#N/A,TRUE,"IRR";"Day 1 Chart",#N/A,TRUE,"Day 1"}</definedName>
    <definedName name="wrn.Summary." localSheetId="0"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Summary._.output." localSheetId="0" hidden="1">{#N/A,#N/A,FALSE,"Assump";#N/A,#N/A,FALSE,"Calculations";#N/A,#N/A,FALSE,"P&amp;L";#N/A,#N/A,FALSE,"BS";#N/A,#N/A,FALSE,"Credit"}</definedName>
    <definedName name="wrn.Summary._.output." hidden="1">{#N/A,#N/A,FALSE,"Assump";#N/A,#N/A,FALSE,"Calculations";#N/A,#N/A,FALSE,"P&amp;L";#N/A,#N/A,FALSE,"BS";#N/A,#N/A,FALSE,"Credit"}</definedName>
    <definedName name="wrn.Summary._.PL." localSheetId="0" hidden="1">{#N/A,#N/A,TRUE,"P&amp;L period - summary";#N/A,#N/A,TRUE,"P&amp;L quarters - summary";#N/A,#N/A,TRUE,"P&amp;L ytd - summary";#N/A,#N/A,TRUE,"P&amp;L LTM - summary"}</definedName>
    <definedName name="wrn.Summary._.PL." hidden="1">{#N/A,#N/A,TRUE,"P&amp;L period - summary";#N/A,#N/A,TRUE,"P&amp;L quarters - summary";#N/A,#N/A,TRUE,"P&amp;L ytd - summary";#N/A,#N/A,TRUE,"P&amp;L LTM - summary"}</definedName>
    <definedName name="wrn.Supplemental._.Information." localSheetId="0" hidden="1">{#N/A,#N/A,FALSE,"Assumptions";#N/A,#N/A,FALSE,"DNP Expense Summary";#N/A,#N/A,FALSE,"Sensitivity Analysis"}</definedName>
    <definedName name="wrn.Supplemental._.Information." hidden="1">{#N/A,#N/A,FALSE,"Assumptions";#N/A,#N/A,FALSE,"DNP Expense Summary";#N/A,#N/A,FALSE,"Sensitivity Analysis"}</definedName>
    <definedName name="wrn.Survey." localSheetId="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TAJE." localSheetId="0" hidden="1">{"TAJES",#N/A,FALSE,"TAJE'S"}</definedName>
    <definedName name="wrn.TAJE." hidden="1">{"TAJES",#N/A,FALSE,"TAJE'S"}</definedName>
    <definedName name="wrn.TARGET._.DCF." localSheetId="0"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2." localSheetId="0" hidden="1">{"targetdcf",#N/A,FALSE,"Merger consequences";"TARGETASSU",#N/A,FALSE,"Merger consequences";"TERMINAL VALUE",#N/A,FALSE,"Merger consequences"}</definedName>
    <definedName name="wrn.TARGET._DCF2." hidden="1">{"targetdcf",#N/A,FALSE,"Merger consequences";"TARGETASSU",#N/A,FALSE,"Merger consequences";"TERMINAL VALUE",#N/A,FALSE,"Merger consequences"}</definedName>
    <definedName name="wrn.TAX._.BASIS._.BSHEET." localSheetId="0" hidden="1">{#N/A,#N/A,FALSE,"TBBS"}</definedName>
    <definedName name="wrn.TAX._.BASIS._.BSHEET." hidden="1">{#N/A,#N/A,FALSE,"TBBS"}</definedName>
    <definedName name="wrn.taxjournal." localSheetId="0" hidden="1">{#N/A,#N/A,FALSE,"BLKLGAC.XLS";#N/A,#N/A,FALSE,"J140.XLS";#N/A,#N/A,FALSE,"BLTXJR.XLS";#N/A,#N/A,FALSE,"FEDRECLM.XLS";#N/A,#N/A,FALSE,"SEVJOR.XLS";#N/A,#N/A,FALSE,"NAVBAT.XLS";#N/A,#N/A,FALSE,"NMGR.XLS";#N/A,#N/A,FALSE,"NMSEV.XLS";#N/A,#N/A,FALSE,"NMTXJOR.XLS";#N/A,#N/A,FALSE,"WYNEWSEV.XLS";#N/A,#N/A,FALSE,"WYSEVJR.XLS";#N/A,#N/A,FALSE,"NAVPIT.XLS"}</definedName>
    <definedName name="wrn.taxjournal." hidden="1">{#N/A,#N/A,FALSE,"BLKLGAC.XLS";#N/A,#N/A,FALSE,"J140.XLS";#N/A,#N/A,FALSE,"BLTXJR.XLS";#N/A,#N/A,FALSE,"FEDRECLM.XLS";#N/A,#N/A,FALSE,"SEVJOR.XLS";#N/A,#N/A,FALSE,"NAVBAT.XLS";#N/A,#N/A,FALSE,"NMGR.XLS";#N/A,#N/A,FALSE,"NMSEV.XLS";#N/A,#N/A,FALSE,"NMTXJOR.XLS";#N/A,#N/A,FALSE,"WYNEWSEV.XLS";#N/A,#N/A,FALSE,"WYSEVJR.XLS";#N/A,#N/A,FALSE,"NAVPIT.XLS"}</definedName>
    <definedName name="wrn.TB3." localSheetId="0" hidden="1">{#N/A,#N/A,FALSE,"Income Stmt"}</definedName>
    <definedName name="wrn.TB3." hidden="1">{#N/A,#N/A,FALSE,"Income Stmt"}</definedName>
    <definedName name="wrn.Terminals." localSheetId="0" hidden="1">{#N/A,#N/A,FALSE,"Terminal"}</definedName>
    <definedName name="wrn.Terminals." hidden="1">{#N/A,#N/A,FALSE,"Terminal"}</definedName>
    <definedName name="wrn.Test." localSheetId="0" hidden="1">{"Bonds",#N/A,FALSE,"Database"}</definedName>
    <definedName name="wrn.Test." hidden="1">{"Bonds",#N/A,FALSE,"Database"}</definedName>
    <definedName name="wrn.Test._.REport." localSheetId="0" hidden="1">{"Test View",#N/A,FALSE,"Detail"}</definedName>
    <definedName name="wrn.Test._.REport." hidden="1">{"Test View",#N/A,FALSE,"Detail"}</definedName>
    <definedName name="wrn.test._1"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1." localSheetId="0" hidden="1">{"expltr",#N/A,FALSE,"Expense projects";"explgl",#N/A,FALSE,"Expense projects"}</definedName>
    <definedName name="wrn.test1." hidden="1">{"expltr",#N/A,FALSE,"Expense projects";"explgl",#N/A,FALSE,"Expense projects"}</definedName>
    <definedName name="wrn.test1.Exec" localSheetId="0" hidden="1">{"expltr",#N/A,FALSE,"Expense projects";"explgl",#N/A,FALSE,"Expense projects"}</definedName>
    <definedName name="wrn.test1.Exec" hidden="1">{"expltr",#N/A,FALSE,"Expense projects";"explgl",#N/A,FALSE,"Expense projects"}</definedName>
    <definedName name="wrn.test1.OpsSupp" localSheetId="0" hidden="1">{"expltr",#N/A,FALSE,"Expense projects";"explgl",#N/A,FALSE,"Expense projects"}</definedName>
    <definedName name="wrn.test1.OpsSupp" hidden="1">{"expltr",#N/A,FALSE,"Expense projects";"explgl",#N/A,FALSE,"Expense projects"}</definedName>
    <definedName name="wrn.test1.OpsSuppVP" localSheetId="0" hidden="1">{"expltr",#N/A,FALSE,"Expense projects";"explgl",#N/A,FALSE,"Expense projects"}</definedName>
    <definedName name="wrn.test1.OpsSuppVP" hidden="1">{"expltr",#N/A,FALSE,"Expense projects";"explgl",#N/A,FALSE,"Expense projects"}</definedName>
    <definedName name="wrn.test2." localSheetId="0" hidden="1">{"expltr",#N/A,FALSE,"Expense projects";"explgl",#N/A,FALSE,"Expense projects"}</definedName>
    <definedName name="wrn.test2." hidden="1">{"expltr",#N/A,FALSE,"Expense projects";"explgl",#N/A,FALSE,"Expense projects"}</definedName>
    <definedName name="wrn.test3." localSheetId="0" hidden="1">{"SourcesUses",#N/A,TRUE,#N/A;"TransOverview",#N/A,TRUE,"CFMODEL"}</definedName>
    <definedName name="wrn.test3." hidden="1">{"SourcesUses",#N/A,TRUE,#N/A;"TransOverview",#N/A,TRUE,"CFMODEL"}</definedName>
    <definedName name="wrn.test4." localSheetId="0" hidden="1">{"SourcesUses",#N/A,TRUE,"FundsFlow";"TransOverview",#N/A,TRUE,"FundsFlow"}</definedName>
    <definedName name="wrn.test4." hidden="1">{"SourcesUses",#N/A,TRUE,"FundsFlow";"TransOverview",#N/A,TRUE,"FundsFlow"}</definedName>
    <definedName name="wrn.test5" localSheetId="0" hidden="1">{"SourcesUses",#N/A,TRUE,"FundsFlow";"TransOverview",#N/A,TRUE,"FundsFlow"}</definedName>
    <definedName name="wrn.test5" hidden="1">{"SourcesUses",#N/A,TRUE,"FundsFlow";"TransOverview",#N/A,TRUE,"FundsFlow"}</definedName>
    <definedName name="wrn.Testing." localSheetId="0"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esting."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IMESAVESTATS." localSheetId="0" hidden="1">{"PAGE 1",#N/A,FALSE,"REVENUE STATS BY COMMODITY";"PAGE 2",#N/A,FALSE,"REVENUE STATS BY COMMODITY";"PAGE 3",#N/A,FALSE,"REVENUE STATS BY COMMODITY";"PAGE 4",#N/A,FALSE,"REVENUE STATS BY COMMODITY"}</definedName>
    <definedName name="wrn.TIMESAVESTATS." hidden="1">{"PAGE 1",#N/A,FALSE,"REVENUE STATS BY COMMODITY";"PAGE 2",#N/A,FALSE,"REVENUE STATS BY COMMODITY";"PAGE 3",#N/A,FALSE,"REVENUE STATS BY COMMODITY";"PAGE 4",#N/A,FALSE,"REVENUE STATS BY COMMODITY"}</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0"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year." localSheetId="0" hidden="1">{#N/A,#N/A,FALSE,"2003_Input - P&amp;L"}</definedName>
    <definedName name="wrn.total._.year." hidden="1">{#N/A,#N/A,FALSE,"2003_Input - P&amp;L"}</definedName>
    <definedName name="wrn.Total_Report_Nivel1L." localSheetId="0" hidden="1">{"Nivel_1L",#N/A,FALSE,"Total_Report";"Nivel_1L",#N/A,FALSE,"Report_Cristal";"Nivel_1L",#N/A,FALSE,"Report_Vidro";"Nivel_1L",#N/A,FALSE,"Report_GSup";"Nivel_1L",#N/A,FALSE,"Report_Formação";"Nivel_1L",#N/A,FALSE,"Report_ActComuns";"Nivel_1L",#N/A,FALSE,"AJE_Total";"Nivel_1L",#N/A,FALSE,"Total_CTB"}</definedName>
    <definedName name="wrn.Total_Report_Nivel1L." hidden="1">{"Nivel_1L",#N/A,FALSE,"Total_Report";"Nivel_1L",#N/A,FALSE,"Report_Cristal";"Nivel_1L",#N/A,FALSE,"Report_Vidro";"Nivel_1L",#N/A,FALSE,"Report_GSup";"Nivel_1L",#N/A,FALSE,"Report_Formação";"Nivel_1L",#N/A,FALSE,"Report_ActComuns";"Nivel_1L",#N/A,FALSE,"AJE_Total";"Nivel_1L",#N/A,FALSE,"Total_CTB"}</definedName>
    <definedName name="wrn.TransPrcd_123." localSheetId="0" hidden="1">{#N/A,#N/A,TRUE,"TransPrcd 1";#N/A,#N/A,TRUE,"TransPrcd 2";#N/A,#N/A,TRUE,"TransPrcd 3"}</definedName>
    <definedName name="wrn.TransPrcd_123." hidden="1">{#N/A,#N/A,TRUE,"TransPrcd 1";#N/A,#N/A,TRUE,"TransPrcd 2";#N/A,#N/A,TRUE,"TransPrcd 3"}</definedName>
    <definedName name="wrn.Trend." localSheetId="0" hidden="1">{"trend",#N/A,TRUE,"Capitalization"}</definedName>
    <definedName name="wrn.Trend." hidden="1">{"trend",#N/A,TRUE,"Capitalization"}</definedName>
    <definedName name="wrn.Trend._.Reports." localSheetId="0"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end._.Reports."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ueup._.excluding._.Production."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TL._.W_HIST_COMMENTS." localSheetId="0" hidden="1">{"TTL W_HIST_COMMENTS",#N/A,FALSE,"DETAIL"}</definedName>
    <definedName name="wrn.TTL._.W_HIST_COMMENTS." hidden="1">{"TTL W_HIST_COMMENTS",#N/A,FALSE,"DETAIL"}</definedName>
    <definedName name="wrn.UK._.Retail._.PLs." localSheetId="0" hidden="1">{"Clothing PL",#N/A,FALSE,"H1H2";"Food PL",#N/A,FALSE,"H1H2";"Group PL",#N/A,FALSE,"H1H2";"Home Furnishings PL",#N/A,FALSE,"H1H2"}</definedName>
    <definedName name="wrn.UK._.Retail._.PLs." hidden="1">{"Clothing PL",#N/A,FALSE,"H1H2";"Food PL",#N/A,FALSE,"H1H2";"Group PL",#N/A,FALSE,"H1H2";"Home Furnishings PL",#N/A,FALSE,"H1H2"}</definedName>
    <definedName name="wrn.US._.Sched._.1._.and._.2." localSheetId="0" hidden="1">{"SCH1A",#N/A,FALSE,"US";"SCH2A",#N/A,FALSE,"US"}</definedName>
    <definedName name="wrn.US._.Sched._.1._.and._.2." hidden="1">{"SCH1A",#N/A,FALSE,"US";"SCH2A",#N/A,FALSE,"US"}</definedName>
    <definedName name="wrn.US._.Schedule._.1." localSheetId="0" hidden="1">{"SCH1A",#N/A,FALSE,"US"}</definedName>
    <definedName name="wrn.US._.Schedule._.1." hidden="1">{"SCH1A",#N/A,FALSE,"US"}</definedName>
    <definedName name="wrn.US._.Schedule._.2." localSheetId="0" hidden="1">{"SCH2A",#N/A,FALSE,"US"}</definedName>
    <definedName name="wrn.US._.Schedule._.2." hidden="1">{"SCH2A",#N/A,FALSE,"US"}</definedName>
    <definedName name="wrn.VALUATION." localSheetId="0" hidden="1">{#N/A,#N/A,FALSE,"Pooling";#N/A,#N/A,FALSE,"income";#N/A,#N/A,FALSE,"valuation"}</definedName>
    <definedName name="wrn.VALUATION." hidden="1">{#N/A,#N/A,FALSE,"Pooling";#N/A,#N/A,FALSE,"income";#N/A,#N/A,FALSE,"valuation"}</definedName>
    <definedName name="wrn.Valuation._.Summary." localSheetId="0"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ation._.Summary."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e." localSheetId="0" hidden="1">{#N/A,#N/A,FALSE,"Cashflow Analysis";#N/A,#N/A,FALSE,"Sensitivity Analysis";#N/A,#N/A,FALSE,"PV";#N/A,#N/A,FALSE,"Pro Forma"}</definedName>
    <definedName name="wrn.Value." hidden="1">{#N/A,#N/A,FALSE,"Cashflow Analysis";#N/A,#N/A,FALSE,"Sensitivity Analysis";#N/A,#N/A,FALSE,"PV";#N/A,#N/A,FALSE,"Pro Forma"}</definedName>
    <definedName name="wrn.Value.2" localSheetId="0" hidden="1">{#N/A,#N/A,FALSE,"Cashflow Analysis";#N/A,#N/A,FALSE,"Sensitivity Analysis";#N/A,#N/A,FALSE,"PV";#N/A,#N/A,FALSE,"Pro Forma"}</definedName>
    <definedName name="wrn.Value.2" hidden="1">{#N/A,#N/A,FALSE,"Cashflow Analysis";#N/A,#N/A,FALSE,"Sensitivity Analysis";#N/A,#N/A,FALSE,"PV";#N/A,#N/A,FALSE,"Pro Forma"}</definedName>
    <definedName name="wrn.VARIOS." localSheetId="0"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C2._.and._.VC3._.Thunderbird." localSheetId="0"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C2._.and._.VC3._.Thunderbird._1" localSheetId="0" hidden="1">{#N/A,#N/A,FALSE,"Cover";#N/A,#N/A,FALSE,"Assumptions";#N/A,#N/A,FALSE,"Volumes";#N/A,#N/A,FALSE,"Pricing";#N/A,#N/A,FALSE,"TFLE Walk";#N/A,#N/A,FALSE,"Variable Cost";#N/A,#N/A,FALSE,"Sensitivity";#N/A,#N/A,FALSE,"Investment";#N/A,#N/A,FALSE,"Profitability"}</definedName>
    <definedName name="wrn.VC2._.and._.VC3._.Thunderbird._1" hidden="1">{#N/A,#N/A,FALSE,"Cover";#N/A,#N/A,FALSE,"Assumptions";#N/A,#N/A,FALSE,"Volumes";#N/A,#N/A,FALSE,"Pricing";#N/A,#N/A,FALSE,"TFLE Walk";#N/A,#N/A,FALSE,"Variable Cost";#N/A,#N/A,FALSE,"Sensitivity";#N/A,#N/A,FALSE,"Investment";#N/A,#N/A,FALSE,"Profitability"}</definedName>
    <definedName name="wrn.VC2._.and._.VC3._.Thunderbird._2" localSheetId="0" hidden="1">{#N/A,#N/A,FALSE,"Cover";#N/A,#N/A,FALSE,"Assumptions";#N/A,#N/A,FALSE,"Volumes";#N/A,#N/A,FALSE,"Pricing";#N/A,#N/A,FALSE,"TFLE Walk";#N/A,#N/A,FALSE,"Variable Cost";#N/A,#N/A,FALSE,"Sensitivity";#N/A,#N/A,FALSE,"Investment";#N/A,#N/A,FALSE,"Profitability"}</definedName>
    <definedName name="wrn.VC2._.and._.VC3._.Thunderbird._2" hidden="1">{#N/A,#N/A,FALSE,"Cover";#N/A,#N/A,FALSE,"Assumptions";#N/A,#N/A,FALSE,"Volumes";#N/A,#N/A,FALSE,"Pricing";#N/A,#N/A,FALSE,"TFLE Walk";#N/A,#N/A,FALSE,"Variable Cost";#N/A,#N/A,FALSE,"Sensitivity";#N/A,#N/A,FALSE,"Investment";#N/A,#N/A,FALSE,"Profitability"}</definedName>
    <definedName name="wrn.View._.Foreign." localSheetId="0" hidden="1">{"Foreign",#N/A,FALSE,"View"}</definedName>
    <definedName name="wrn.View._.Foreign." hidden="1">{"Foreign",#N/A,FALSE,"View"}</definedName>
    <definedName name="wrn.View._.Terminal." localSheetId="0" hidden="1">{"Terminal",#N/A,FALSE,"View"}</definedName>
    <definedName name="wrn.View._.Terminal." hidden="1">{"Terminal",#N/A,FALSE,"View"}</definedName>
    <definedName name="wrn.Vorstandsmappe." localSheetId="0"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Wacc." localSheetId="0" hidden="1">{"Area1",#N/A,FALSE,"OREWACC";"Area2",#N/A,FALSE,"OREWACC"}</definedName>
    <definedName name="wrn.Wacc." hidden="1">{"Area1",#N/A,FALSE,"OREWACC";"Area2",#N/A,FALSE,"OREWACC"}</definedName>
    <definedName name="wrn.Weekly._.Rxs." localSheetId="0" hidden="1">{#N/A,#N/A,TRUE,"Cover";#N/A,#N/A,TRUE,"WNRX Topline";#N/A,#N/A,TRUE,"WTRX Topline";#N/A,#N/A,TRUE,"CEDAX NRx";#N/A,#N/A,TRUE,"Key NRX";#N/A,#N/A,TRUE,"Key TRX"}</definedName>
    <definedName name="wrn.Weekly._.Rxs." hidden="1">{#N/A,#N/A,TRUE,"Cover";#N/A,#N/A,TRUE,"WNRX Topline";#N/A,#N/A,TRUE,"WTRX Topline";#N/A,#N/A,TRUE,"CEDAX NRx";#N/A,#N/A,TRUE,"Key NRX";#N/A,#N/A,TRUE,"Key TRX"}</definedName>
    <definedName name="wrn.wicor." localSheetId="0" hidden="1">{#N/A,#N/A,FALSE,"FACTSHEETS";#N/A,#N/A,FALSE,"pump";#N/A,#N/A,FALSE,"filter"}</definedName>
    <definedName name="wrn.wicor." hidden="1">{#N/A,#N/A,FALSE,"FACTSHEETS";#N/A,#N/A,FALSE,"pump";#N/A,#N/A,FALSE,"filter"}</definedName>
    <definedName name="wrn.WILDERNESS._.ALLOCATION." localSheetId="0" hidden="1">{#N/A,#N/A,FALSE,"WILD ALLOC"}</definedName>
    <definedName name="wrn.WILDERNESS._.ALLOCATION." hidden="1">{#N/A,#N/A,FALSE,"WILD ALLOC"}</definedName>
    <definedName name="wrn.Workpapers._.Only." localSheetId="0"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x"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x"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자재코드집." localSheetId="0" hidden="1">{#N/A,#N/A,FALSE,"Sheet1"}</definedName>
    <definedName name="wrn.자재코드집." hidden="1">{#N/A,#N/A,FALSE,"Sheet1"}</definedName>
    <definedName name="wrn_otpt" localSheetId="0" hidden="1">{"DCF","UPSIDE CASE",FALSE,"Sheet1";"DCF","BASE CASE",FALSE,"Sheet1";"DCF","DOWNSIDE CASE",FALSE,"Sheet1"}</definedName>
    <definedName name="wrn_otpt" hidden="1">{"DCF","UPSIDE CASE",FALSE,"Sheet1";"DCF","BASE CASE",FALSE,"Sheet1";"DCF","DOWNSIDE CASE",FALSE,"Sheet1"}</definedName>
    <definedName name="wrn1.print._.all." localSheetId="0" hidden="1">{#N/A,#N/A,FALSE,"$170M Cash";#N/A,#N/A,FALSE,"$250M Cash";#N/A,#N/A,FALSE,"$325M Cash"}</definedName>
    <definedName name="wrn1.print._.all." hidden="1">{#N/A,#N/A,FALSE,"$170M Cash";#N/A,#N/A,FALSE,"$250M Cash";#N/A,#N/A,FALSE,"$325M Cash"}</definedName>
    <definedName name="wrnn.avrev" localSheetId="0" hidden="1">{"avrev",#N/A,FALSE,"AVREV";"rates",#N/A,FALSE,"AVREV"}</definedName>
    <definedName name="wrnn.avrev" hidden="1">{"avrev",#N/A,FALSE,"AVREV";"rates",#N/A,FALSE,"AVREV"}</definedName>
    <definedName name="wrnn.avrev_1" localSheetId="0" hidden="1">{"avrev",#N/A,FALSE,"AVREV";"rates",#N/A,FALSE,"AVREV"}</definedName>
    <definedName name="wrnn.avrev_1" hidden="1">{"avrev",#N/A,FALSE,"AVREV";"rates",#N/A,FALSE,"AVREV"}</definedName>
    <definedName name="wrnn.avrev_2" localSheetId="0" hidden="1">{"avrev",#N/A,FALSE,"AVREV";"rates",#N/A,FALSE,"AVREV"}</definedName>
    <definedName name="wrnn.avrev_2" hidden="1">{"avrev",#N/A,FALSE,"AVREV";"rates",#N/A,FALSE,"AVREV"}</definedName>
    <definedName name="wrnn.series" localSheetId="0" hidden="1">{"Revenue",#N/A,FALSE,"Series";"Ecprofit",#N/A,FALSE,"Series"}</definedName>
    <definedName name="wrnn.series" hidden="1">{"Revenue",#N/A,FALSE,"Series";"Ecprofit",#N/A,FALSE,"Series"}</definedName>
    <definedName name="wrnn.series_1" localSheetId="0" hidden="1">{"Revenue",#N/A,FALSE,"Series";"Ecprofit",#N/A,FALSE,"Series"}</definedName>
    <definedName name="wrnn.series_1" hidden="1">{"Revenue",#N/A,FALSE,"Series";"Ecprofit",#N/A,FALSE,"Series"}</definedName>
    <definedName name="wrnn.series_2" localSheetId="0" hidden="1">{"Revenue",#N/A,FALSE,"Series";"Ecprofit",#N/A,FALSE,"Series"}</definedName>
    <definedName name="wrnn.series_2" hidden="1">{"Revenue",#N/A,FALSE,"Series";"Ecprofit",#N/A,FALSE,"Series"}</definedName>
    <definedName name="wrnnn.series" localSheetId="0" hidden="1">{"Revenue",#N/A,FALSE,"Series";"Ecprofit",#N/A,FALSE,"Series"}</definedName>
    <definedName name="wrnnn.series" hidden="1">{"Revenue",#N/A,FALSE,"Series";"Ecprofit",#N/A,FALSE,"Series"}</definedName>
    <definedName name="wrnnn.series_1" localSheetId="0" hidden="1">{"Revenue",#N/A,FALSE,"Series";"Ecprofit",#N/A,FALSE,"Series"}</definedName>
    <definedName name="wrnnn.series_1" hidden="1">{"Revenue",#N/A,FALSE,"Series";"Ecprofit",#N/A,FALSE,"Series"}</definedName>
    <definedName name="wrnnn.series_2" localSheetId="0" hidden="1">{"Revenue",#N/A,FALSE,"Series";"Ecprofit",#N/A,FALSE,"Series"}</definedName>
    <definedName name="wrnnn.series_2" hidden="1">{"Revenue",#N/A,FALSE,"Series";"Ecprofit",#N/A,FALSE,"Series"}</definedName>
    <definedName name="wrs" localSheetId="0" hidden="1">{#N/A,#N/A,FALSE,"Assessment";#N/A,#N/A,FALSE,"Staffing";#N/A,#N/A,FALSE,"Hires";#N/A,#N/A,FALSE,"Assumptions"}</definedName>
    <definedName name="wrs" hidden="1">{#N/A,#N/A,FALSE,"Assessment";#N/A,#N/A,FALSE,"Staffing";#N/A,#N/A,FALSE,"Hires";#N/A,#N/A,FALSE,"Assumptions"}</definedName>
    <definedName name="wrt" localSheetId="0" hidden="1">{#N/A,#N/A,FALSE,"$170M Cash";#N/A,#N/A,FALSE,"$250M Cash";#N/A,#N/A,FALSE,"$325M Cash"}</definedName>
    <definedName name="wrt" hidden="1">{#N/A,#N/A,FALSE,"$170M Cash";#N/A,#N/A,FALSE,"$250M Cash";#N/A,#N/A,FALSE,"$325M Cash"}</definedName>
    <definedName name="ws" localSheetId="0" hidden="1">{#N/A,#N/A,FALSE,"Assessment";#N/A,#N/A,FALSE,"Staffing";#N/A,#N/A,FALSE,"Hires";#N/A,#N/A,FALSE,"Assumptions"}</definedName>
    <definedName name="ws" hidden="1">{#N/A,#N/A,FALSE,"Assessment";#N/A,#N/A,FALSE,"Staffing";#N/A,#N/A,FALSE,"Hires";#N/A,#N/A,FALSE,"Assumptions"}</definedName>
    <definedName name="wsxxx" localSheetId="0" hidden="1">{#N/A,#N/A,FALSE,"Total";#N/A,#N/A,FALSE,"ASNS";#N/A,#N/A,FALSE,"PNCNS";#N/A,#N/A,FALSE,"DSNS";#N/A,#N/A,FALSE,"TNS"}</definedName>
    <definedName name="wsxxx" hidden="1">{#N/A,#N/A,FALSE,"Total";#N/A,#N/A,FALSE,"ASNS";#N/A,#N/A,FALSE,"PNCNS";#N/A,#N/A,FALSE,"DSNS";#N/A,#N/A,FALSE,"TNS"}</definedName>
    <definedName name="wsxxxx" localSheetId="0" hidden="1">{#N/A,#N/A,FALSE,"QTR Total";#N/A,#N/A,FALSE,"QTR ASNS";#N/A,#N/A,FALSE,"QTR PNCNS";#N/A,#N/A,FALSE,"QTR DSNS";#N/A,#N/A,FALSE,"QTR TNS"}</definedName>
    <definedName name="wsxxxx" hidden="1">{#N/A,#N/A,FALSE,"QTR Total";#N/A,#N/A,FALSE,"QTR ASNS";#N/A,#N/A,FALSE,"QTR PNCNS";#N/A,#N/A,FALSE,"QTR DSNS";#N/A,#N/A,FALSE,"QTR TNS"}</definedName>
    <definedName name="wt"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I">#REF!</definedName>
    <definedName name="wvu.DBASE." localSheetId="0" hidden="1">{TRUE,TRUE,-2.75,-17,484.5,255.75,FALSE,FALSE,TRUE,TRUE,0,12,#N/A,5,522,7.61643835616438,9,3,FALSE,TRUE,3,TRUE,1,TRUE,75,"Swvu.DBASE.","ACwvu.DBASE.",#N/A,FALSE,FALSE,0,0,0,0,1,"","",FALSE,FALSE,FALSE,FALSE,1,55,#N/A,#N/A,"=R9C2:R551C14","=R1:R8",#N/A,#N/A,FALSE,FALSE,FALSE,1,600,600,FALSE,FALSE,TRUE,TRUE,TRUE}</definedName>
    <definedName name="wvu.DBASE." hidden="1">{TRUE,TRUE,-2.75,-17,484.5,255.75,FALSE,FALSE,TRUE,TRUE,0,12,#N/A,5,522,7.61643835616438,9,3,FALSE,TRUE,3,TRUE,1,TRUE,75,"Swvu.DBASE.","ACwvu.DBASE.",#N/A,FALSE,FALSE,0,0,0,0,1,"","",FALSE,FALSE,FALSE,FALSE,1,55,#N/A,#N/A,"=R9C2:R551C14","=R1:R8",#N/A,#N/A,FALSE,FALSE,FALSE,1,600,600,FALSE,FALSE,TRUE,TRUE,TRUE}</definedName>
    <definedName name="wvu.DETAIL." localSheetId="0" hidden="1">{TRUE,TRUE,-2.75,-17,484.5,255.75,FALSE,FALSE,TRUE,TRUE,0,13,#N/A,11,540,7.61643835616438,4,3,FALSE,TRUE,3,TRUE,1,TRUE,75,"Swvu.DETAIL.","ACwvu.DETAIL.",#N/A,FALSE,FALSE,0,0,0,0,1,"","",FALSE,FALSE,FALSE,FALSE,1,55,#N/A,#N/A,"=R10C2:R702C15","=R2:R9",#N/A,#N/A,FALSE,FALSE,FALSE,1,600,600,FALSE,FALSE,TRUE,TRUE,TRUE}</definedName>
    <definedName name="wvu.DETAIL." hidden="1">{TRUE,TRUE,-2.75,-17,484.5,255.75,FALSE,FALSE,TRUE,TRUE,0,13,#N/A,11,540,7.61643835616438,4,3,FALSE,TRUE,3,TRUE,1,TRUE,75,"Swvu.DETAIL.","ACwvu.DETAIL.",#N/A,FALSE,FALSE,0,0,0,0,1,"","",FALSE,FALSE,FALSE,FALSE,1,55,#N/A,#N/A,"=R10C2:R702C15","=R2:R9",#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REPORT1." localSheetId="0" hidden="1">{TRUE,TRUE,-2.75,-17,484.5,231,FALSE,FALSE,TRUE,TRUE,0,1,#N/A,1,#N/A,7.03355704697987,14,1,FALSE,FALSE,3,TRUE,1,FALSE,75,"Swvu.REPORT1.","ACwvu.REPORT1.",#N/A,FALSE,FALSE,0,0,0,0,2,"","",FALSE,FALSE,FALSE,FALSE,1,55,#N/A,#N/A,"=R8C2:R702C15","=R2:R7",#N/A,#N/A,FALSE,FALSE,FALSE,1,600,600,FALSE,FALSE,TRUE,TRUE,TRUE}</definedName>
    <definedName name="wvu.REPORT1." hidden="1">{TRUE,TRUE,-2.75,-17,484.5,231,FALSE,FALSE,TRUE,TRUE,0,1,#N/A,1,#N/A,7.03355704697987,14,1,FALSE,FALSE,3,TRUE,1,FALSE,75,"Swvu.REPORT1.","ACwvu.REPORT1.",#N/A,FALSE,FALSE,0,0,0,0,2,"","",FALSE,FALSE,FALSE,FALSE,1,55,#N/A,#N/A,"=R8C2:R702C15","=R2:R7",#N/A,#N/A,FALSE,FALSE,FALSE,1,600,600,FALSE,FALSE,TRUE,TRUE,TRUE}</definedName>
    <definedName name="wvu.REPORT2." localSheetId="0" hidden="1">{TRUE,TRUE,-2.75,-17,484.5,231,FALSE,FALSE,TRUE,TRUE,0,6,#N/A,664,#N/A,5.35064935064935,21.0625,1,FALSE,FALSE,3,TRUE,1,FALSE,75,"Swvu.REPORT2.","ACwvu.REPORT2.",#N/A,FALSE,FALSE,0,0,0,0,2,"","",FALSE,FALSE,FALSE,FALSE,1,55,#N/A,#N/A,"=R8C2:R702C15","=R2:R7",#N/A,#N/A,FALSE,FALSE,FALSE,1,600,600,FALSE,FALSE,TRUE,TRUE,TRUE}</definedName>
    <definedName name="wvu.REPORT2." hidden="1">{TRUE,TRUE,-2.75,-17,484.5,231,FALSE,FALSE,TRUE,TRUE,0,6,#N/A,664,#N/A,5.35064935064935,21.0625,1,FALSE,FALSE,3,TRUE,1,FALSE,75,"Swvu.REPORT2.","ACwvu.REPORT2.",#N/A,FALSE,FALSE,0,0,0,0,2,"","",FALSE,FALSE,FALSE,FALSE,1,55,#N/A,#N/A,"=R8C2:R702C15","=R2:R7",#N/A,#N/A,FALSE,FALSE,FALSE,1,600,600,FALSE,FALSE,TRUE,TRUE,TRUE}</definedName>
    <definedName name="wvu.REPORT3." localSheetId="0" hidden="1">{TRUE,TRUE,-2.75,-17,484.5,231,FALSE,FALSE,TRUE,TRUE,0,20,#N/A,710,#N/A,8.01369863013699,21.0625,1,FALSE,FALSE,3,TRUE,1,FALSE,75,"Swvu.REPORT3.","ACwvu.REPORT3.",#N/A,FALSE,FALSE,0,0,0,0,2,"","",FALSE,FALSE,FALSE,FALSE,1,55,#N/A,#N/A,"=R583C9:R676C25","=R2:R7",#N/A,#N/A,FALSE,FALSE,FALSE,1,600,600,FALSE,FALSE,TRUE,TRUE,TRUE}</definedName>
    <definedName name="wvu.REPORT3." hidden="1">{TRUE,TRUE,-2.75,-17,484.5,231,FALSE,FALSE,TRUE,TRUE,0,20,#N/A,710,#N/A,8.01369863013699,21.0625,1,FALSE,FALSE,3,TRUE,1,FALSE,75,"Swvu.REPORT3.","ACwvu.REPORT3.",#N/A,FALSE,FALSE,0,0,0,0,2,"","",FALSE,FALSE,FALSE,FALSE,1,55,#N/A,#N/A,"=R583C9:R676C25","=R2:R7",#N/A,#N/A,FALSE,FALSE,FALSE,1,600,600,FALSE,FALSE,TRUE,TRUE,TRUE}</definedName>
    <definedName name="wvu.REPORT4." localSheetId="0" hidden="1">{TRUE,TRUE,-2.75,-17,484.5,255.75,FALSE,FALSE,TRUE,TRUE,0,17,#N/A,687,#N/A,8.32876712328767,23.4375,1,FALSE,FALSE,3,TRUE,1,FALSE,75,"Swvu.REPORT4.","ACwvu.REPORT4.",#N/A,FALSE,FALSE,0,0,0,0,2,"","",FALSE,FALSE,FALSE,FALSE,1,55,#N/A,#N/A,"=R8C2:R702C15","=R2:R7",#N/A,#N/A,FALSE,FALSE,FALSE,1,600,600,FALSE,FALSE,TRUE,TRUE,TRUE}</definedName>
    <definedName name="wvu.REPORT4." hidden="1">{TRUE,TRUE,-2.75,-17,484.5,255.75,FALSE,FALSE,TRUE,TRUE,0,17,#N/A,687,#N/A,8.32876712328767,23.4375,1,FALSE,FALSE,3,TRUE,1,FALSE,75,"Swvu.REPORT4.","ACwvu.REPORT4.",#N/A,FALSE,FALSE,0,0,0,0,2,"","",FALSE,FALSE,FALSE,FALSE,1,55,#N/A,#N/A,"=R8C2:R702C15","=R2:R7",#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0" hidden="1">{"Area1",#N/A,FALSE,"OREWACC";"Area2",#N/A,FALSE,"OREWACC"}</definedName>
    <definedName name="ww" hidden="1">{"Area1",#N/A,FALSE,"OREWACC";"Area2",#N/A,FALSE,"OREWACC"}</definedName>
    <definedName name="ww.Rele" localSheetId="0"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w" localSheetId="0" hidden="1">{"Area1",#N/A,FALSE,"OREWACC";"Area2",#N/A,FALSE,"OREWACC"}</definedName>
    <definedName name="www" hidden="1">{"Area1",#N/A,FALSE,"OREWACC";"Area2",#N/A,FALSE,"OREWACC"}</definedName>
    <definedName name="wwwwww" localSheetId="0" hidden="1">{#N/A,#N/A,TRUE,"Summary True-up";#N/A,#N/A,TRUE,"Production True-up";#N/A,#N/A,TRUE,"Adj Hour Wksht True-up";#N/A,#N/A,TRUE,"605&amp;606 Hrs True-up";#N/A,#N/A,TRUE,"Rept Interval True-up";#N/A,#N/A,TRUE,"Sum Prod True-up";#N/A,#N/A,TRUE,"Rec. Wksht True-up";#N/A,#N/A,TRUE,"Loc 13 Allocation True-up"}</definedName>
    <definedName name="wwwwww" hidden="1">{#N/A,#N/A,TRUE,"Summary True-up";#N/A,#N/A,TRUE,"Production True-up";#N/A,#N/A,TRUE,"Adj Hour Wksht True-up";#N/A,#N/A,TRUE,"605&amp;606 Hrs True-up";#N/A,#N/A,TRUE,"Rept Interval True-up";#N/A,#N/A,TRUE,"Sum Prod True-up";#N/A,#N/A,TRUE,"Rec. Wksht True-up";#N/A,#N/A,TRUE,"Loc 13 Allocation True-up"}</definedName>
    <definedName name="wwwwwwwwwwwww" localSheetId="0" hidden="1">{#N/A,#N/A,FALSE,"Statement of Ops";#N/A,#N/A,FALSE,"Trend Ops"}</definedName>
    <definedName name="wwwwwwwwwwwww" hidden="1">{#N/A,#N/A,FALSE,"Statement of Ops";#N/A,#N/A,FALSE,"Trend Ops"}</definedName>
    <definedName name="x" localSheetId="2" hidden="1">{#N/A,#N/A,FALSE,"FY97";#N/A,#N/A,FALSE,"FY98";#N/A,#N/A,FALSE,"FY99";#N/A,#N/A,FALSE,"FY00";#N/A,#N/A,FALSE,"FY01"}</definedName>
    <definedName name="x" localSheetId="0" hidden="1">{#N/A,#N/A,FALSE,"FY97";#N/A,#N/A,FALSE,"FY98";#N/A,#N/A,FALSE,"FY99";#N/A,#N/A,FALSE,"FY00";#N/A,#N/A,FALSE,"FY01"}</definedName>
    <definedName name="x" hidden="1">{#N/A,#N/A,FALSE,"FY97";#N/A,#N/A,FALSE,"FY98";#N/A,#N/A,FALSE,"FY99";#N/A,#N/A,FALSE,"FY00";#N/A,#N/A,FALSE,"FY01"}</definedName>
    <definedName name="x_1" localSheetId="0" hidden="1">{#N/A,#N/A,FALSE,"FY97";#N/A,#N/A,FALSE,"FY98";#N/A,#N/A,FALSE,"FY99";#N/A,#N/A,FALSE,"FY00";#N/A,#N/A,FALSE,"FY01"}</definedName>
    <definedName name="x_1" hidden="1">{#N/A,#N/A,FALSE,"FY97";#N/A,#N/A,FALSE,"FY98";#N/A,#N/A,FALSE,"FY99";#N/A,#N/A,FALSE,"FY00";#N/A,#N/A,FALSE,"FY01"}</definedName>
    <definedName name="x_1_1" localSheetId="0" hidden="1">{#N/A,#N/A,FALSE,"FY97";#N/A,#N/A,FALSE,"FY98";#N/A,#N/A,FALSE,"FY99";#N/A,#N/A,FALSE,"FY00";#N/A,#N/A,FALSE,"FY01"}</definedName>
    <definedName name="x_1_1" hidden="1">{#N/A,#N/A,FALSE,"FY97";#N/A,#N/A,FALSE,"FY98";#N/A,#N/A,FALSE,"FY99";#N/A,#N/A,FALSE,"FY00";#N/A,#N/A,FALSE,"FY01"}</definedName>
    <definedName name="x_1_2" localSheetId="0" hidden="1">{#N/A,#N/A,FALSE,"FY97";#N/A,#N/A,FALSE,"FY98";#N/A,#N/A,FALSE,"FY99";#N/A,#N/A,FALSE,"FY00";#N/A,#N/A,FALSE,"FY01"}</definedName>
    <definedName name="x_1_2" hidden="1">{#N/A,#N/A,FALSE,"FY97";#N/A,#N/A,FALSE,"FY98";#N/A,#N/A,FALSE,"FY99";#N/A,#N/A,FALSE,"FY00";#N/A,#N/A,FALSE,"FY01"}</definedName>
    <definedName name="x_1_3" localSheetId="0" hidden="1">{#N/A,#N/A,FALSE,"FY97";#N/A,#N/A,FALSE,"FY98";#N/A,#N/A,FALSE,"FY99";#N/A,#N/A,FALSE,"FY00";#N/A,#N/A,FALSE,"FY01"}</definedName>
    <definedName name="x_1_3" hidden="1">{#N/A,#N/A,FALSE,"FY97";#N/A,#N/A,FALSE,"FY98";#N/A,#N/A,FALSE,"FY99";#N/A,#N/A,FALSE,"FY00";#N/A,#N/A,FALSE,"FY01"}</definedName>
    <definedName name="x_1_4" localSheetId="0" hidden="1">{#N/A,#N/A,FALSE,"FY97";#N/A,#N/A,FALSE,"FY98";#N/A,#N/A,FALSE,"FY99";#N/A,#N/A,FALSE,"FY00";#N/A,#N/A,FALSE,"FY01"}</definedName>
    <definedName name="x_1_4" hidden="1">{#N/A,#N/A,FALSE,"FY97";#N/A,#N/A,FALSE,"FY98";#N/A,#N/A,FALSE,"FY99";#N/A,#N/A,FALSE,"FY00";#N/A,#N/A,FALSE,"FY01"}</definedName>
    <definedName name="x_1_5" localSheetId="0" hidden="1">{#N/A,#N/A,FALSE,"FY97";#N/A,#N/A,FALSE,"FY98";#N/A,#N/A,FALSE,"FY99";#N/A,#N/A,FALSE,"FY00";#N/A,#N/A,FALSE,"FY01"}</definedName>
    <definedName name="x_1_5" hidden="1">{#N/A,#N/A,FALSE,"FY97";#N/A,#N/A,FALSE,"FY98";#N/A,#N/A,FALSE,"FY99";#N/A,#N/A,FALSE,"FY00";#N/A,#N/A,FALSE,"FY01"}</definedName>
    <definedName name="x_2" localSheetId="0" hidden="1">{#N/A,#N/A,FALSE,"FY97";#N/A,#N/A,FALSE,"FY98";#N/A,#N/A,FALSE,"FY99";#N/A,#N/A,FALSE,"FY00";#N/A,#N/A,FALSE,"FY01"}</definedName>
    <definedName name="x_2" hidden="1">{#N/A,#N/A,FALSE,"FY97";#N/A,#N/A,FALSE,"FY98";#N/A,#N/A,FALSE,"FY99";#N/A,#N/A,FALSE,"FY00";#N/A,#N/A,FALSE,"FY01"}</definedName>
    <definedName name="x_2_1" localSheetId="0" hidden="1">{#N/A,#N/A,FALSE,"FY97";#N/A,#N/A,FALSE,"FY98";#N/A,#N/A,FALSE,"FY99";#N/A,#N/A,FALSE,"FY00";#N/A,#N/A,FALSE,"FY01"}</definedName>
    <definedName name="x_2_1" hidden="1">{#N/A,#N/A,FALSE,"FY97";#N/A,#N/A,FALSE,"FY98";#N/A,#N/A,FALSE,"FY99";#N/A,#N/A,FALSE,"FY00";#N/A,#N/A,FALSE,"FY01"}</definedName>
    <definedName name="x_2_2" localSheetId="0" hidden="1">{#N/A,#N/A,FALSE,"FY97";#N/A,#N/A,FALSE,"FY98";#N/A,#N/A,FALSE,"FY99";#N/A,#N/A,FALSE,"FY00";#N/A,#N/A,FALSE,"FY01"}</definedName>
    <definedName name="x_2_2" hidden="1">{#N/A,#N/A,FALSE,"FY97";#N/A,#N/A,FALSE,"FY98";#N/A,#N/A,FALSE,"FY99";#N/A,#N/A,FALSE,"FY00";#N/A,#N/A,FALSE,"FY01"}</definedName>
    <definedName name="x_2_3" localSheetId="0" hidden="1">{#N/A,#N/A,FALSE,"FY97";#N/A,#N/A,FALSE,"FY98";#N/A,#N/A,FALSE,"FY99";#N/A,#N/A,FALSE,"FY00";#N/A,#N/A,FALSE,"FY01"}</definedName>
    <definedName name="x_2_3" hidden="1">{#N/A,#N/A,FALSE,"FY97";#N/A,#N/A,FALSE,"FY98";#N/A,#N/A,FALSE,"FY99";#N/A,#N/A,FALSE,"FY00";#N/A,#N/A,FALSE,"FY01"}</definedName>
    <definedName name="x_2_4" localSheetId="0" hidden="1">{#N/A,#N/A,FALSE,"FY97";#N/A,#N/A,FALSE,"FY98";#N/A,#N/A,FALSE,"FY99";#N/A,#N/A,FALSE,"FY00";#N/A,#N/A,FALSE,"FY01"}</definedName>
    <definedName name="x_2_4" hidden="1">{#N/A,#N/A,FALSE,"FY97";#N/A,#N/A,FALSE,"FY98";#N/A,#N/A,FALSE,"FY99";#N/A,#N/A,FALSE,"FY00";#N/A,#N/A,FALSE,"FY01"}</definedName>
    <definedName name="x_2_5" localSheetId="0" hidden="1">{#N/A,#N/A,FALSE,"FY97";#N/A,#N/A,FALSE,"FY98";#N/A,#N/A,FALSE,"FY99";#N/A,#N/A,FALSE,"FY00";#N/A,#N/A,FALSE,"FY01"}</definedName>
    <definedName name="x_2_5" hidden="1">{#N/A,#N/A,FALSE,"FY97";#N/A,#N/A,FALSE,"FY98";#N/A,#N/A,FALSE,"FY99";#N/A,#N/A,FALSE,"FY00";#N/A,#N/A,FALSE,"FY01"}</definedName>
    <definedName name="x_3" localSheetId="0" hidden="1">{#N/A,#N/A,FALSE,"FY97";#N/A,#N/A,FALSE,"FY98";#N/A,#N/A,FALSE,"FY99";#N/A,#N/A,FALSE,"FY00";#N/A,#N/A,FALSE,"FY01"}</definedName>
    <definedName name="x_3" hidden="1">{#N/A,#N/A,FALSE,"FY97";#N/A,#N/A,FALSE,"FY98";#N/A,#N/A,FALSE,"FY99";#N/A,#N/A,FALSE,"FY00";#N/A,#N/A,FALSE,"FY01"}</definedName>
    <definedName name="x_3_1" localSheetId="0" hidden="1">{#N/A,#N/A,FALSE,"FY97";#N/A,#N/A,FALSE,"FY98";#N/A,#N/A,FALSE,"FY99";#N/A,#N/A,FALSE,"FY00";#N/A,#N/A,FALSE,"FY01"}</definedName>
    <definedName name="x_3_1" hidden="1">{#N/A,#N/A,FALSE,"FY97";#N/A,#N/A,FALSE,"FY98";#N/A,#N/A,FALSE,"FY99";#N/A,#N/A,FALSE,"FY00";#N/A,#N/A,FALSE,"FY01"}</definedName>
    <definedName name="x_3_2" localSheetId="0" hidden="1">{#N/A,#N/A,FALSE,"FY97";#N/A,#N/A,FALSE,"FY98";#N/A,#N/A,FALSE,"FY99";#N/A,#N/A,FALSE,"FY00";#N/A,#N/A,FALSE,"FY01"}</definedName>
    <definedName name="x_3_2" hidden="1">{#N/A,#N/A,FALSE,"FY97";#N/A,#N/A,FALSE,"FY98";#N/A,#N/A,FALSE,"FY99";#N/A,#N/A,FALSE,"FY00";#N/A,#N/A,FALSE,"FY01"}</definedName>
    <definedName name="x_3_3" localSheetId="0" hidden="1">{#N/A,#N/A,FALSE,"FY97";#N/A,#N/A,FALSE,"FY98";#N/A,#N/A,FALSE,"FY99";#N/A,#N/A,FALSE,"FY00";#N/A,#N/A,FALSE,"FY01"}</definedName>
    <definedName name="x_3_3" hidden="1">{#N/A,#N/A,FALSE,"FY97";#N/A,#N/A,FALSE,"FY98";#N/A,#N/A,FALSE,"FY99";#N/A,#N/A,FALSE,"FY00";#N/A,#N/A,FALSE,"FY01"}</definedName>
    <definedName name="x_3_4" localSheetId="0" hidden="1">{#N/A,#N/A,FALSE,"FY97";#N/A,#N/A,FALSE,"FY98";#N/A,#N/A,FALSE,"FY99";#N/A,#N/A,FALSE,"FY00";#N/A,#N/A,FALSE,"FY01"}</definedName>
    <definedName name="x_3_4" hidden="1">{#N/A,#N/A,FALSE,"FY97";#N/A,#N/A,FALSE,"FY98";#N/A,#N/A,FALSE,"FY99";#N/A,#N/A,FALSE,"FY00";#N/A,#N/A,FALSE,"FY01"}</definedName>
    <definedName name="x_3_5" localSheetId="0" hidden="1">{#N/A,#N/A,FALSE,"FY97";#N/A,#N/A,FALSE,"FY98";#N/A,#N/A,FALSE,"FY99";#N/A,#N/A,FALSE,"FY00";#N/A,#N/A,FALSE,"FY01"}</definedName>
    <definedName name="x_3_5" hidden="1">{#N/A,#N/A,FALSE,"FY97";#N/A,#N/A,FALSE,"FY98";#N/A,#N/A,FALSE,"FY99";#N/A,#N/A,FALSE,"FY00";#N/A,#N/A,FALSE,"FY01"}</definedName>
    <definedName name="x_4" localSheetId="0" hidden="1">{#N/A,#N/A,FALSE,"FY97";#N/A,#N/A,FALSE,"FY98";#N/A,#N/A,FALSE,"FY99";#N/A,#N/A,FALSE,"FY00";#N/A,#N/A,FALSE,"FY01"}</definedName>
    <definedName name="x_4" hidden="1">{#N/A,#N/A,FALSE,"FY97";#N/A,#N/A,FALSE,"FY98";#N/A,#N/A,FALSE,"FY99";#N/A,#N/A,FALSE,"FY00";#N/A,#N/A,FALSE,"FY01"}</definedName>
    <definedName name="x_4_1" localSheetId="0" hidden="1">{#N/A,#N/A,FALSE,"FY97";#N/A,#N/A,FALSE,"FY98";#N/A,#N/A,FALSE,"FY99";#N/A,#N/A,FALSE,"FY00";#N/A,#N/A,FALSE,"FY01"}</definedName>
    <definedName name="x_4_1" hidden="1">{#N/A,#N/A,FALSE,"FY97";#N/A,#N/A,FALSE,"FY98";#N/A,#N/A,FALSE,"FY99";#N/A,#N/A,FALSE,"FY00";#N/A,#N/A,FALSE,"FY01"}</definedName>
    <definedName name="x_4_2" localSheetId="0" hidden="1">{#N/A,#N/A,FALSE,"FY97";#N/A,#N/A,FALSE,"FY98";#N/A,#N/A,FALSE,"FY99";#N/A,#N/A,FALSE,"FY00";#N/A,#N/A,FALSE,"FY01"}</definedName>
    <definedName name="x_4_2" hidden="1">{#N/A,#N/A,FALSE,"FY97";#N/A,#N/A,FALSE,"FY98";#N/A,#N/A,FALSE,"FY99";#N/A,#N/A,FALSE,"FY00";#N/A,#N/A,FALSE,"FY01"}</definedName>
    <definedName name="x_4_3" localSheetId="0" hidden="1">{#N/A,#N/A,FALSE,"FY97";#N/A,#N/A,FALSE,"FY98";#N/A,#N/A,FALSE,"FY99";#N/A,#N/A,FALSE,"FY00";#N/A,#N/A,FALSE,"FY01"}</definedName>
    <definedName name="x_4_3" hidden="1">{#N/A,#N/A,FALSE,"FY97";#N/A,#N/A,FALSE,"FY98";#N/A,#N/A,FALSE,"FY99";#N/A,#N/A,FALSE,"FY00";#N/A,#N/A,FALSE,"FY01"}</definedName>
    <definedName name="x_4_4" localSheetId="0" hidden="1">{#N/A,#N/A,FALSE,"FY97";#N/A,#N/A,FALSE,"FY98";#N/A,#N/A,FALSE,"FY99";#N/A,#N/A,FALSE,"FY00";#N/A,#N/A,FALSE,"FY01"}</definedName>
    <definedName name="x_4_4" hidden="1">{#N/A,#N/A,FALSE,"FY97";#N/A,#N/A,FALSE,"FY98";#N/A,#N/A,FALSE,"FY99";#N/A,#N/A,FALSE,"FY00";#N/A,#N/A,FALSE,"FY01"}</definedName>
    <definedName name="x_4_5" localSheetId="0" hidden="1">{#N/A,#N/A,FALSE,"FY97";#N/A,#N/A,FALSE,"FY98";#N/A,#N/A,FALSE,"FY99";#N/A,#N/A,FALSE,"FY00";#N/A,#N/A,FALSE,"FY01"}</definedName>
    <definedName name="x_4_5" hidden="1">{#N/A,#N/A,FALSE,"FY97";#N/A,#N/A,FALSE,"FY98";#N/A,#N/A,FALSE,"FY99";#N/A,#N/A,FALSE,"FY00";#N/A,#N/A,FALSE,"FY01"}</definedName>
    <definedName name="x_5" localSheetId="0" hidden="1">{#N/A,#N/A,FALSE,"FY97";#N/A,#N/A,FALSE,"FY98";#N/A,#N/A,FALSE,"FY99";#N/A,#N/A,FALSE,"FY00";#N/A,#N/A,FALSE,"FY01"}</definedName>
    <definedName name="x_5" hidden="1">{#N/A,#N/A,FALSE,"FY97";#N/A,#N/A,FALSE,"FY98";#N/A,#N/A,FALSE,"FY99";#N/A,#N/A,FALSE,"FY00";#N/A,#N/A,FALSE,"FY01"}</definedName>
    <definedName name="x1_Tarapoa">[47]Assumptions!$E$38</definedName>
    <definedName name="X12F10" localSheetId="0">#REF!</definedName>
    <definedName name="X12F10">#REF!</definedName>
    <definedName name="X12F50" localSheetId="0">#REF!</definedName>
    <definedName name="X12F50">#REF!</definedName>
    <definedName name="X12F90" localSheetId="0">#REF!</definedName>
    <definedName name="X12F90">#REF!</definedName>
    <definedName name="X12Fac" localSheetId="0">#REF!</definedName>
    <definedName name="X12Fac">#REF!</definedName>
    <definedName name="x2_Tarapoa">[47]Assumptions!$E$39</definedName>
    <definedName name="x3_Tarapoa">[47]Assumptions!$E$40</definedName>
    <definedName name="xappdim" localSheetId="0">#REF!</definedName>
    <definedName name="xappdim">#REF!</definedName>
    <definedName name="XAREA" localSheetId="0">#REF!</definedName>
    <definedName name="XAREA">#REF!</definedName>
    <definedName name="XAVG" localSheetId="0">#REF!</definedName>
    <definedName name="XAVG">#REF!</definedName>
    <definedName name="XAvg10" localSheetId="0">#REF!</definedName>
    <definedName name="XAvg10">#REF!</definedName>
    <definedName name="XAvg50" localSheetId="0">#REF!</definedName>
    <definedName name="XAvg50">#REF!</definedName>
    <definedName name="XAvg90" localSheetId="0">#REF!</definedName>
    <definedName name="XAvg90">#REF!</definedName>
    <definedName name="xdims" localSheetId="0">#REF!</definedName>
    <definedName name="xdims">#REF!</definedName>
    <definedName name="xdxd" localSheetId="0" hidden="1">{#N/A,#N/A,FALSE,"Assessment";#N/A,#N/A,FALSE,"Staffing";#N/A,#N/A,FALSE,"Hires";#N/A,#N/A,FALSE,"Assumptions"}</definedName>
    <definedName name="xdxd" hidden="1">{#N/A,#N/A,FALSE,"Assessment";#N/A,#N/A,FALSE,"Staffing";#N/A,#N/A,FALSE,"Hires";#N/A,#N/A,FALSE,"Assumptions"}</definedName>
    <definedName name="XFGZD" localSheetId="0" hidden="1">{#N/A,#N/A,FALSE,"Assessment";#N/A,#N/A,FALSE,"Staffing";#N/A,#N/A,FALSE,"Hires";#N/A,#N/A,FALSE,"Assumptions"}</definedName>
    <definedName name="XFGZD" hidden="1">{#N/A,#N/A,FALSE,"Assessment";#N/A,#N/A,FALSE,"Staffing";#N/A,#N/A,FALSE,"Hires";#N/A,#N/A,FALSE,"Assumptions"}</definedName>
    <definedName name="xjey1" hidden="1">#REF!</definedName>
    <definedName name="XLDW_VER" hidden="1">"Office 2000 2.0 with Query Builder"</definedName>
    <definedName name="xo" localSheetId="0"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pr" localSheetId="0" hidden="1">{"Area1",#N/A,FALSE,"OREWACC";"Area2",#N/A,FALSE,"OREWACC"}</definedName>
    <definedName name="xpr" hidden="1">{"Area1",#N/A,FALSE,"OREWACC";"Area2",#N/A,FALSE,"OREWACC"}</definedName>
    <definedName name="XPROB">#REF!</definedName>
    <definedName name="XRefColumnsCount" hidden="1">1</definedName>
    <definedName name="XRefCopyRangeCount" hidden="1">3</definedName>
    <definedName name="XRefPasteRangeCount" hidden="1">7</definedName>
    <definedName name="xsort2" hidden="1">#REF!</definedName>
    <definedName name="xtabin" localSheetId="0">[48]Hidden!#REF!</definedName>
    <definedName name="xtabin">[48]Hidden!#REF!</definedName>
    <definedName name="xx">'[294]Balance Sheet 100'!#REF!</definedName>
    <definedName name="xxd" localSheetId="0" hidden="1">{#N/A,#N/A,FALSE,"Cashflow Analysis";#N/A,#N/A,FALSE,"Sensitivity Analysis";#N/A,#N/A,FALSE,"PV";#N/A,#N/A,FALSE,"Pro Forma"}</definedName>
    <definedName name="xxd" hidden="1">{#N/A,#N/A,FALSE,"Cashflow Analysis";#N/A,#N/A,FALSE,"Sensitivity Analysis";#N/A,#N/A,FALSE,"PV";#N/A,#N/A,FALSE,"Pro Forma"}</definedName>
    <definedName name="xxd.2" localSheetId="0" hidden="1">{#N/A,#N/A,FALSE,"Cashflow Analysis";#N/A,#N/A,FALSE,"Sensitivity Analysis";#N/A,#N/A,FALSE,"PV";#N/A,#N/A,FALSE,"Pro Forma"}</definedName>
    <definedName name="xxd.2" hidden="1">{#N/A,#N/A,FALSE,"Cashflow Analysis";#N/A,#N/A,FALSE,"Sensitivity Analysis";#N/A,#N/A,FALSE,"PV";#N/A,#N/A,FALSE,"Pro Forma"}</definedName>
    <definedName name="xxx" localSheetId="0" hidden="1">{"Assumptions",#N/A,TRUE,"IRR";"Balance Sheet",#N/A,TRUE,"IRR";"Profit and Loss",#N/A,TRUE,"IRR";"Cahsflow",#N/A,TRUE,"IRR";"Day 1",#N/A,TRUE,"IRR";"Day 1 Chart",#N/A,TRUE,"Day 1"}</definedName>
    <definedName name="xxx" hidden="1">{"Assumptions",#N/A,TRUE,"IRR";"Balance Sheet",#N/A,TRUE,"IRR";"Profit and Loss",#N/A,TRUE,"IRR";"Cahsflow",#N/A,TRUE,"IRR";"Day 1",#N/A,TRUE,"IRR";"Day 1 Chart",#N/A,TRUE,"Day 1"}</definedName>
    <definedName name="XXX_1"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x" localSheetId="0" hidden="1">{"P&amp;L Annual",#N/A,FALSE,"P&amp;L";"Rev Annual",#N/A,FALSE,"DetRev";"Tech Annual",#N/A,FALSE,"DetTech";"CSR Annual",#N/A,FALSE,"DetCSR";"Marketing Annual",#N/A,FALSE,"DetMrkt";"Ad Sales Annual",#N/A,FALSE,"DetAdSales";"LO Annual",#N/A,FALSE,"DETLO";"Admin Annual",#N/A,FALSE,"DetAdmin";"Product Annual",#N/A,FALSE,"DetProd"}</definedName>
    <definedName name="xxxx" hidden="1">{"P&amp;L Annual",#N/A,FALSE,"P&amp;L";"Rev Annual",#N/A,FALSE,"DetRev";"Tech Annual",#N/A,FALSE,"DetTech";"CSR Annual",#N/A,FALSE,"DetCSR";"Marketing Annual",#N/A,FALSE,"DetMrkt";"Ad Sales Annual",#N/A,FALSE,"DetAdSales";"LO Annual",#N/A,FALSE,"DETLO";"Admin Annual",#N/A,FALSE,"DetAdmin";"Product Annual",#N/A,FALSE,"DetProd"}</definedName>
    <definedName name="XXXXX">#REF!</definedName>
    <definedName name="XxXXXXX" localSheetId="0" hidden="1">{"Print Summary",#N/A,FALSE,"Summary Analysis";"Print FCF",#N/A,FALSE,"FCF Analysis";"Print Sensitivity",#N/A,FALSE,"Sensitivity Analysis";"Print NAV",#N/A,FALSE,"NAV Analysis";"Print Credit",#N/A,FALSE,"Credit Analysis"}</definedName>
    <definedName name="XxXXXXX" hidden="1">{"Print Summary",#N/A,FALSE,"Summary Analysis";"Print FCF",#N/A,FALSE,"FCF Analysis";"Print Sensitivity",#N/A,FALSE,"Sensitivity Analysis";"Print NAV",#N/A,FALSE,"NAV Analysis";"Print Credit",#N/A,FALSE,"Credit Analysis"}</definedName>
    <definedName name="XXXXXXXXX" localSheetId="0"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XXXXXXXX"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z4_MM" localSheetId="0" hidden="1">{0,0,0,0;0,0,0,0;0,0,0,0;0,0,0,0;0,0,0,0;0,0,0,0}</definedName>
    <definedName name="xz4_MM" hidden="1">{0,0,0,0;0,0,0,0;0,0,0,0;0,0,0,0;0,0,0,0;0,0,0,0}</definedName>
    <definedName name="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_B15">[47]Assumptions!#REF!</definedName>
    <definedName name="Y_Tarapoa">[47]Assumptions!#REF!</definedName>
    <definedName name="Yanaquincha_API">[47]Assumptions!$E$83</definedName>
    <definedName name="YEAH"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_1">#N/A</definedName>
    <definedName name="Year_Nr_Start">[136]Average!#REF!</definedName>
    <definedName name="year_to_date">'[295]2002'!#REF!</definedName>
    <definedName name="Year_Txt">[219]Average!$G$107:$G$108</definedName>
    <definedName name="Year_Valg_Nr">[219]Average!$F$106</definedName>
    <definedName name="Year_Valg_Txt">[215]Average!$G$107</definedName>
    <definedName name="Year1">'[262]Set-up'!$B$13</definedName>
    <definedName name="Year2">'[262]Set-up'!$C$13</definedName>
    <definedName name="Year3">'[262]Set-up'!$D$13</definedName>
    <definedName name="Year4">'[262]Set-up'!$E$13</definedName>
    <definedName name="Year5">'[262]Set-up'!$F$13</definedName>
    <definedName name="Years">'[221]Main Menu'!$J$80:$J$91</definedName>
    <definedName name="YECY">'[262]Set-up'!#REF!</definedName>
    <definedName name="yes" localSheetId="0" hidden="1">{"SCH1C",#N/A,FALSE,"North America";"SCH2C",#N/A,FALSE,"North America"}</definedName>
    <definedName name="yes" hidden="1">{"SCH1C",#N/A,FALSE,"North America";"SCH2C",#N/A,FALSE,"North America"}</definedName>
    <definedName name="YesNo">'[2]P PL'!$A$215:$A$216</definedName>
    <definedName name="YesNoList">[149]DropDownLists!$E$4:$E$5</definedName>
    <definedName name="YG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orN">[264]Reference!$L$2:$L$3</definedName>
    <definedName name="yr" hidden="1">39686.6865509259</definedName>
    <definedName name="YrEnd_FFr_USD">0.1767</definedName>
    <definedName name="ytd998">'[130]a-gm'!#REF!</definedName>
    <definedName name="ytdbm_feno">[130]M!#REF!</definedName>
    <definedName name="ytdbm_flur">[130]M!#REF!</definedName>
    <definedName name="ytdbm_meth_sr">[130]M!#REF!</definedName>
    <definedName name="ytdbm_phenobarb">[130]M!#REF!</definedName>
    <definedName name="ytdbm_praz">[130]M!#REF!</definedName>
    <definedName name="ytdbm_prop2">[130]M!#REF!</definedName>
    <definedName name="ytdbm_ticl">[130]M!#REF!</definedName>
    <definedName name="ytdbm_two">[130]M!#REF!</definedName>
    <definedName name="ytdbm_zoo4">[130]M!#REF!</definedName>
    <definedName name="ytdf_diaz">[130]DN!#REF!</definedName>
    <definedName name="ytdf_disc">[130]DN!#REF!</definedName>
    <definedName name="ytdf_enal">[130]DN!#REF!</definedName>
    <definedName name="ytdf_eryt">[130]DN!#REF!</definedName>
    <definedName name="ytdf_feno">[130]DN!#REF!</definedName>
    <definedName name="ytdf_flur">[130]DN!#REF!</definedName>
    <definedName name="ytdf_ho">[130]PL!#REF!</definedName>
    <definedName name="ytdf_meth_sr">[130]DN!#REF!</definedName>
    <definedName name="ytdf_prop2">[130]DN!#REF!</definedName>
    <definedName name="ytdf_ticl">[130]DN!#REF!</definedName>
    <definedName name="ytdlynp">[130]PL!#REF!</definedName>
    <definedName name="ytrewq" localSheetId="0" hidden="1">{#N/A,#N/A,FALSE,"Assessment";#N/A,#N/A,FALSE,"Staffing";#N/A,#N/A,FALSE,"Hires";#N/A,#N/A,FALSE,"Assumptions"}</definedName>
    <definedName name="ytrewq" hidden="1">{#N/A,#N/A,FALSE,"Assessment";#N/A,#N/A,FALSE,"Staffing";#N/A,#N/A,FALSE,"Hires";#N/A,#N/A,FALSE,"Assumptions"}</definedName>
    <definedName name="yy" hidden="1">#REF!</definedName>
    <definedName name="yyy" localSheetId="0" hidden="1">{#N/A,#N/A,FALSE,"QTR Total";#N/A,#N/A,FALSE,"QTR ASNS";#N/A,#N/A,FALSE,"QTR PNCNS";#N/A,#N/A,FALSE,"QTR DSNS";#N/A,#N/A,FALSE,"QTR TNS"}</definedName>
    <definedName name="yyy" hidden="1">{#N/A,#N/A,FALSE,"QTR Total";#N/A,#N/A,FALSE,"QTR ASNS";#N/A,#N/A,FALSE,"QTR PNCNS";#N/A,#N/A,FALSE,"QTR DSNS";#N/A,#N/A,FALSE,"QTR TNS"}</definedName>
    <definedName name="Z_41B2D62D_82F4_11D8_A910_000102EB3F0E_.wvu.FilterData" hidden="1">#REF!</definedName>
    <definedName name="Z_61E94889_2C7B_465F_A920_23DFA1066F9A_.wvu.Cols" localSheetId="0" hidden="1">#REF!,#REF!</definedName>
    <definedName name="Z_61E94889_2C7B_465F_A920_23DFA1066F9A_.wvu.Cols" hidden="1">#REF!,#REF!</definedName>
    <definedName name="Z_61E94889_2C7B_465F_A920_23DFA1066F9A_.wvu.PrintArea" localSheetId="0" hidden="1">#REF!</definedName>
    <definedName name="Z_61E94889_2C7B_465F_A920_23DFA1066F9A_.wvu.PrintArea" hidden="1">#REF!</definedName>
    <definedName name="Z_61E94889_2C7B_465F_A920_23DFA1066F9A_.wvu.PrintTitles" localSheetId="0" hidden="1">#REF!</definedName>
    <definedName name="Z_61E94889_2C7B_465F_A920_23DFA1066F9A_.wvu.PrintTitles" hidden="1">#REF!</definedName>
    <definedName name="Z_7A335D06_3E2B_11D5_982F_00B0D0A6BCF2_.wvu.PrintArea" hidden="1">[296]CFADS!$AC$1:$AQ$124</definedName>
    <definedName name="Z_7BB64526_7E4E_11D6_8489_0000C91E2C7D_.wvu.Cols" localSheetId="0" hidden="1">#REF!,#REF!,#REF!,#REF!,#REF!,#REF!,#REF!,#REF!,#REF!,#REF!,#REF!,#REF!</definedName>
    <definedName name="Z_7BB64526_7E4E_11D6_8489_0000C91E2C7D_.wvu.Cols" hidden="1">#REF!,#REF!,#REF!,#REF!,#REF!,#REF!,#REF!,#REF!,#REF!,#REF!,#REF!,#REF!</definedName>
    <definedName name="Z_7BB64526_7E4E_11D6_8489_0000C91E2C7D_.wvu.PrintTitles" localSheetId="0" hidden="1">#REF!</definedName>
    <definedName name="Z_7BB64526_7E4E_11D6_8489_0000C91E2C7D_.wvu.PrintTitles" hidden="1">#REF!</definedName>
    <definedName name="Z_E5B577A6_73A9_4CB6_A471_1C90E556F4AD_.wvu.PrintTitles" hidden="1">'[297]Inputs - Debt Roll'!$A$1:$F$65536,'[297]Inputs - Debt Roll'!$A$1:$IV$9</definedName>
    <definedName name="Z_F4D26AD1_3E1A_11D5_A9C5_00A0C91596F2_.wvu.PrintArea" hidden="1">[296]CFADS!$AC$1:$AQ$124</definedName>
    <definedName name="Z_FB9FEF07_E23D_4093_B787_DA7C6E65880F_.wvu.PrintTitles" hidden="1">'[297]Inputs - Debt Roll'!$A$1:$F$65536,'[297]Inputs - Debt Roll'!$A$1:$IV$9</definedName>
    <definedName name="zauvtotal1995" localSheetId="0">#REF!</definedName>
    <definedName name="zauvtotal1995">#REF!</definedName>
    <definedName name="zauvtotal1996" localSheetId="0">#REF!</definedName>
    <definedName name="zauvtotal1996">#REF!</definedName>
    <definedName name="zauvtotal1997" localSheetId="0">#REF!</definedName>
    <definedName name="zauvtotal1997">#REF!</definedName>
    <definedName name="zauvtotal1998" localSheetId="0">#REF!</definedName>
    <definedName name="zauvtotal1998">#REF!</definedName>
    <definedName name="zauvtotal1999" localSheetId="0">#REF!</definedName>
    <definedName name="zauvtotal1999">#REF!</definedName>
    <definedName name="zauvtotal1q00" localSheetId="0">#REF!</definedName>
    <definedName name="zauvtotal1q00">#REF!</definedName>
    <definedName name="zauvtotal1q01" localSheetId="0">#REF!</definedName>
    <definedName name="zauvtotal1q01">#REF!</definedName>
    <definedName name="zauvtotal1q02" localSheetId="0">#REF!</definedName>
    <definedName name="zauvtotal1q02">#REF!</definedName>
    <definedName name="zauvtotal1q95" localSheetId="0">#REF!</definedName>
    <definedName name="zauvtotal1q95">#REF!</definedName>
    <definedName name="zauvtotal1q96" localSheetId="0">#REF!</definedName>
    <definedName name="zauvtotal1q96">#REF!</definedName>
    <definedName name="zauvtotal1q97" localSheetId="0">#REF!</definedName>
    <definedName name="zauvtotal1q97">#REF!</definedName>
    <definedName name="zauvtotal1q98" localSheetId="0">#REF!</definedName>
    <definedName name="zauvtotal1q98">#REF!</definedName>
    <definedName name="zauvtotal1q99" localSheetId="0">#REF!</definedName>
    <definedName name="zauvtotal1q99">#REF!</definedName>
    <definedName name="zauvtotal2000" localSheetId="0">#REF!</definedName>
    <definedName name="zauvtotal2000">#REF!</definedName>
    <definedName name="zauvtotal2001" localSheetId="0">#REF!</definedName>
    <definedName name="zauvtotal2001">#REF!</definedName>
    <definedName name="zauvtotal2002" localSheetId="0">#REF!</definedName>
    <definedName name="zauvtotal2002">#REF!</definedName>
    <definedName name="zauvtotal2q00" localSheetId="0">#REF!</definedName>
    <definedName name="zauvtotal2q00">#REF!</definedName>
    <definedName name="zauvtotal2q01" localSheetId="0">#REF!</definedName>
    <definedName name="zauvtotal2q01">#REF!</definedName>
    <definedName name="zauvtotal2q02" localSheetId="0">#REF!</definedName>
    <definedName name="zauvtotal2q02">#REF!</definedName>
    <definedName name="zauvtotal2q95" localSheetId="0">#REF!</definedName>
    <definedName name="zauvtotal2q95">#REF!</definedName>
    <definedName name="zauvtotal2q96" localSheetId="0">#REF!</definedName>
    <definedName name="zauvtotal2q96">#REF!</definedName>
    <definedName name="zauvtotal2q97" localSheetId="0">#REF!</definedName>
    <definedName name="zauvtotal2q97">#REF!</definedName>
    <definedName name="zauvtotal2q98" localSheetId="0">#REF!</definedName>
    <definedName name="zauvtotal2q98">#REF!</definedName>
    <definedName name="zauvtotal2q99" localSheetId="0">#REF!</definedName>
    <definedName name="zauvtotal2q99">#REF!</definedName>
    <definedName name="zauvtotal3q00" localSheetId="0">#REF!</definedName>
    <definedName name="zauvtotal3q00">#REF!</definedName>
    <definedName name="zauvtotal3q01" localSheetId="0">#REF!</definedName>
    <definedName name="zauvtotal3q01">#REF!</definedName>
    <definedName name="zauvtotal3q02" localSheetId="0">#REF!</definedName>
    <definedName name="zauvtotal3q02">#REF!</definedName>
    <definedName name="zauvtotal3q95" localSheetId="0">#REF!</definedName>
    <definedName name="zauvtotal3q95">#REF!</definedName>
    <definedName name="zauvtotal3q96" localSheetId="0">#REF!</definedName>
    <definedName name="zauvtotal3q96">#REF!</definedName>
    <definedName name="zauvtotal3q97" localSheetId="0">#REF!</definedName>
    <definedName name="zauvtotal3q97">#REF!</definedName>
    <definedName name="zauvtotal3q98" localSheetId="0">#REF!</definedName>
    <definedName name="zauvtotal3q98">#REF!</definedName>
    <definedName name="zauvtotal3q99" localSheetId="0">#REF!</definedName>
    <definedName name="zauvtotal3q99">#REF!</definedName>
    <definedName name="zauvtotal4q00" localSheetId="0">#REF!</definedName>
    <definedName name="zauvtotal4q00">#REF!</definedName>
    <definedName name="zauvtotal4q01" localSheetId="0">#REF!</definedName>
    <definedName name="zauvtotal4q01">#REF!</definedName>
    <definedName name="zauvtotal4q02" localSheetId="0">#REF!</definedName>
    <definedName name="zauvtotal4q02">#REF!</definedName>
    <definedName name="zauvtotal4q95" localSheetId="0">#REF!</definedName>
    <definedName name="zauvtotal4q95">#REF!</definedName>
    <definedName name="zauvtotal4q96" localSheetId="0">#REF!</definedName>
    <definedName name="zauvtotal4q96">#REF!</definedName>
    <definedName name="zauvtotal4q97" localSheetId="0">#REF!</definedName>
    <definedName name="zauvtotal4q97">#REF!</definedName>
    <definedName name="zauvtotal4q98" localSheetId="0">#REF!</definedName>
    <definedName name="zauvtotal4q98">#REF!</definedName>
    <definedName name="zauvtotal4q99" localSheetId="0">#REF!</definedName>
    <definedName name="zauvtotal4q99">#REF!</definedName>
    <definedName name="zbv1995" localSheetId="0">#REF!</definedName>
    <definedName name="zbv1995">#REF!</definedName>
    <definedName name="zbv1996" localSheetId="0">#REF!</definedName>
    <definedName name="zbv1996">#REF!</definedName>
    <definedName name="zbv1997" localSheetId="0">#REF!</definedName>
    <definedName name="zbv1997">#REF!</definedName>
    <definedName name="zbv1998" localSheetId="0">#REF!</definedName>
    <definedName name="zbv1998">#REF!</definedName>
    <definedName name="zbv1999" localSheetId="0">#REF!</definedName>
    <definedName name="zbv1999">#REF!</definedName>
    <definedName name="zbv1q00" localSheetId="0">#REF!</definedName>
    <definedName name="zbv1q00">#REF!</definedName>
    <definedName name="zbv1q01" localSheetId="0">#REF!</definedName>
    <definedName name="zbv1q01">#REF!</definedName>
    <definedName name="zbv1q02" localSheetId="0">#REF!</definedName>
    <definedName name="zbv1q02">#REF!</definedName>
    <definedName name="zbv1q95" localSheetId="0">#REF!</definedName>
    <definedName name="zbv1q95">#REF!</definedName>
    <definedName name="zbv1q96" localSheetId="0">#REF!</definedName>
    <definedName name="zbv1q96">#REF!</definedName>
    <definedName name="zbv1q97" localSheetId="0">#REF!</definedName>
    <definedName name="zbv1q97">#REF!</definedName>
    <definedName name="zbv1q98" localSheetId="0">#REF!</definedName>
    <definedName name="zbv1q98">#REF!</definedName>
    <definedName name="zbv1q99" localSheetId="0">#REF!</definedName>
    <definedName name="zbv1q99">#REF!</definedName>
    <definedName name="zbv2000" localSheetId="0">#REF!</definedName>
    <definedName name="zbv2000">#REF!</definedName>
    <definedName name="zbv2001" localSheetId="0">#REF!</definedName>
    <definedName name="zbv2001">#REF!</definedName>
    <definedName name="zbv2002" localSheetId="0">#REF!</definedName>
    <definedName name="zbv2002">#REF!</definedName>
    <definedName name="zbv2q00" localSheetId="0">#REF!</definedName>
    <definedName name="zbv2q00">#REF!</definedName>
    <definedName name="zbv2q01" localSheetId="0">#REF!</definedName>
    <definedName name="zbv2q01">#REF!</definedName>
    <definedName name="zbv2q02" localSheetId="0">#REF!</definedName>
    <definedName name="zbv2q02">#REF!</definedName>
    <definedName name="zbv2q95" localSheetId="0">#REF!</definedName>
    <definedName name="zbv2q95">#REF!</definedName>
    <definedName name="zbv2q96" localSheetId="0">#REF!</definedName>
    <definedName name="zbv2q96">#REF!</definedName>
    <definedName name="zbv2q97" localSheetId="0">#REF!</definedName>
    <definedName name="zbv2q97">#REF!</definedName>
    <definedName name="zbv2q98" localSheetId="0">#REF!</definedName>
    <definedName name="zbv2q98">#REF!</definedName>
    <definedName name="zbv2q99" localSheetId="0">#REF!</definedName>
    <definedName name="zbv2q99">#REF!</definedName>
    <definedName name="zbv3q00" localSheetId="0">#REF!</definedName>
    <definedName name="zbv3q00">#REF!</definedName>
    <definedName name="zbv3q01" localSheetId="0">#REF!</definedName>
    <definedName name="zbv3q01">#REF!</definedName>
    <definedName name="zbv3q02" localSheetId="0">#REF!</definedName>
    <definedName name="zbv3q02">#REF!</definedName>
    <definedName name="zbv3q95" localSheetId="0">#REF!</definedName>
    <definedName name="zbv3q95">#REF!</definedName>
    <definedName name="zbv3q96" localSheetId="0">#REF!</definedName>
    <definedName name="zbv3q96">#REF!</definedName>
    <definedName name="zbv3q97" localSheetId="0">#REF!</definedName>
    <definedName name="zbv3q97">#REF!</definedName>
    <definedName name="zbv3q98" localSheetId="0">#REF!</definedName>
    <definedName name="zbv3q98">#REF!</definedName>
    <definedName name="zbv3q99" localSheetId="0">#REF!</definedName>
    <definedName name="zbv3q99">#REF!</definedName>
    <definedName name="zbv4q00" localSheetId="0">#REF!</definedName>
    <definedName name="zbv4q00">#REF!</definedName>
    <definedName name="zbv4q01" localSheetId="0">#REF!</definedName>
    <definedName name="zbv4q01">#REF!</definedName>
    <definedName name="zbv4q02" localSheetId="0">#REF!</definedName>
    <definedName name="zbv4q02">#REF!</definedName>
    <definedName name="zbv4q95" localSheetId="0">#REF!</definedName>
    <definedName name="zbv4q95">#REF!</definedName>
    <definedName name="zbv4q96" localSheetId="0">#REF!</definedName>
    <definedName name="zbv4q96">#REF!</definedName>
    <definedName name="zbv4q97" localSheetId="0">#REF!</definedName>
    <definedName name="zbv4q97">#REF!</definedName>
    <definedName name="zbv4q98" localSheetId="0">#REF!</definedName>
    <definedName name="zbv4q98">#REF!</definedName>
    <definedName name="zbv4q99" localSheetId="0">#REF!</definedName>
    <definedName name="zbv4q99">#REF!</definedName>
    <definedName name="zcapex1995" localSheetId="0">#REF!</definedName>
    <definedName name="zcapex1995">#REF!</definedName>
    <definedName name="zcapex1996" localSheetId="0">#REF!</definedName>
    <definedName name="zcapex1996">#REF!</definedName>
    <definedName name="zcapex1997" localSheetId="0">#REF!</definedName>
    <definedName name="zcapex1997">#REF!</definedName>
    <definedName name="zcapex1998" localSheetId="0">#REF!</definedName>
    <definedName name="zcapex1998">#REF!</definedName>
    <definedName name="zcapex1999" localSheetId="0">#REF!</definedName>
    <definedName name="zcapex1999">#REF!</definedName>
    <definedName name="zcapex1q00" localSheetId="0">#REF!</definedName>
    <definedName name="zcapex1q00">#REF!</definedName>
    <definedName name="zcapex1q01" localSheetId="0">#REF!</definedName>
    <definedName name="zcapex1q01">#REF!</definedName>
    <definedName name="zcapex1q02" localSheetId="0">#REF!</definedName>
    <definedName name="zcapex1q02">#REF!</definedName>
    <definedName name="zcapex1q95" localSheetId="0">#REF!</definedName>
    <definedName name="zcapex1q95">#REF!</definedName>
    <definedName name="zcapex1q96" localSheetId="0">#REF!</definedName>
    <definedName name="zcapex1q96">#REF!</definedName>
    <definedName name="zcapex1q97" localSheetId="0">#REF!</definedName>
    <definedName name="zcapex1q97">#REF!</definedName>
    <definedName name="zcapex1q98" localSheetId="0">#REF!</definedName>
    <definedName name="zcapex1q98">#REF!</definedName>
    <definedName name="zcapex1q99" localSheetId="0">#REF!</definedName>
    <definedName name="zcapex1q99">#REF!</definedName>
    <definedName name="zcapex2000" localSheetId="0">#REF!</definedName>
    <definedName name="zcapex2000">#REF!</definedName>
    <definedName name="zcapex2001" localSheetId="0">#REF!</definedName>
    <definedName name="zcapex2001">#REF!</definedName>
    <definedName name="zcapex2002" localSheetId="0">#REF!</definedName>
    <definedName name="zcapex2002">#REF!</definedName>
    <definedName name="zcapex2q00" localSheetId="0">#REF!</definedName>
    <definedName name="zcapex2q00">#REF!</definedName>
    <definedName name="zcapex2q01" localSheetId="0">#REF!</definedName>
    <definedName name="zcapex2q01">#REF!</definedName>
    <definedName name="zcapex2q02" localSheetId="0">#REF!</definedName>
    <definedName name="zcapex2q02">#REF!</definedName>
    <definedName name="zcapex2q95" localSheetId="0">#REF!</definedName>
    <definedName name="zcapex2q95">#REF!</definedName>
    <definedName name="zcapex2q96" localSheetId="0">#REF!</definedName>
    <definedName name="zcapex2q96">#REF!</definedName>
    <definedName name="zcapex2q97" localSheetId="0">#REF!</definedName>
    <definedName name="zcapex2q97">#REF!</definedName>
    <definedName name="zcapex2q98" localSheetId="0">#REF!</definedName>
    <definedName name="zcapex2q98">#REF!</definedName>
    <definedName name="zcapex2q99" localSheetId="0">#REF!</definedName>
    <definedName name="zcapex2q99">#REF!</definedName>
    <definedName name="zcapex3q00" localSheetId="0">#REF!</definedName>
    <definedName name="zcapex3q00">#REF!</definedName>
    <definedName name="zcapex3q01" localSheetId="0">#REF!</definedName>
    <definedName name="zcapex3q01">#REF!</definedName>
    <definedName name="zcapex3q02" localSheetId="0">#REF!</definedName>
    <definedName name="zcapex3q02">#REF!</definedName>
    <definedName name="zcapex3q95" localSheetId="0">#REF!</definedName>
    <definedName name="zcapex3q95">#REF!</definedName>
    <definedName name="zcapex3q96" localSheetId="0">#REF!</definedName>
    <definedName name="zcapex3q96">#REF!</definedName>
    <definedName name="zcapex3q97" localSheetId="0">#REF!</definedName>
    <definedName name="zcapex3q97">#REF!</definedName>
    <definedName name="zcapex3q98" localSheetId="0">#REF!</definedName>
    <definedName name="zcapex3q98">#REF!</definedName>
    <definedName name="zcapex3q99" localSheetId="0">#REF!</definedName>
    <definedName name="zcapex3q99">#REF!</definedName>
    <definedName name="zcapex4q00" localSheetId="0">#REF!</definedName>
    <definedName name="zcapex4q00">#REF!</definedName>
    <definedName name="zcapex4q01" localSheetId="0">#REF!</definedName>
    <definedName name="zcapex4q01">#REF!</definedName>
    <definedName name="zcapex4q02" localSheetId="0">#REF!</definedName>
    <definedName name="zcapex4q02">#REF!</definedName>
    <definedName name="zcapex4q95" localSheetId="0">#REF!</definedName>
    <definedName name="zcapex4q95">#REF!</definedName>
    <definedName name="zcapex4q96" localSheetId="0">#REF!</definedName>
    <definedName name="zcapex4q96">#REF!</definedName>
    <definedName name="zcapex4q97" localSheetId="0">#REF!</definedName>
    <definedName name="zcapex4q97">#REF!</definedName>
    <definedName name="zcapex4q98" localSheetId="0">#REF!</definedName>
    <definedName name="zcapex4q98">#REF!</definedName>
    <definedName name="zcapex4q99" localSheetId="0">#REF!</definedName>
    <definedName name="zcapex4q99">#REF!</definedName>
    <definedName name="zcaproi1995" localSheetId="0">#REF!</definedName>
    <definedName name="zcaproi1995">#REF!</definedName>
    <definedName name="zcaproi1996" localSheetId="0">#REF!</definedName>
    <definedName name="zcaproi1996">#REF!</definedName>
    <definedName name="zcaproi1997" localSheetId="0">#REF!</definedName>
    <definedName name="zcaproi1997">#REF!</definedName>
    <definedName name="zcaproi1998" localSheetId="0">#REF!</definedName>
    <definedName name="zcaproi1998">#REF!</definedName>
    <definedName name="zcapx1994" localSheetId="0">#REF!</definedName>
    <definedName name="zcapx1994">#REF!</definedName>
    <definedName name="zcapx1995" localSheetId="0">#REF!</definedName>
    <definedName name="zcapx1995">#REF!</definedName>
    <definedName name="zcash1994" localSheetId="0">#REF!</definedName>
    <definedName name="zcash1994">#REF!</definedName>
    <definedName name="zcash1995" localSheetId="0">#REF!</definedName>
    <definedName name="zcash1995">#REF!</definedName>
    <definedName name="zcash1996" localSheetId="0">#REF!</definedName>
    <definedName name="zcash1996">#REF!</definedName>
    <definedName name="zcash1997" localSheetId="0">#REF!</definedName>
    <definedName name="zcash1997">#REF!</definedName>
    <definedName name="zcash1998" localSheetId="0">#REF!</definedName>
    <definedName name="zcash1998">#REF!</definedName>
    <definedName name="zcash1999" localSheetId="0">#REF!</definedName>
    <definedName name="zcash1999">#REF!</definedName>
    <definedName name="zcash1q00" localSheetId="0">#REF!</definedName>
    <definedName name="zcash1q00">#REF!</definedName>
    <definedName name="zcash1q01" localSheetId="0">#REF!</definedName>
    <definedName name="zcash1q01">#REF!</definedName>
    <definedName name="zcash1q02" localSheetId="0">#REF!</definedName>
    <definedName name="zcash1q02">#REF!</definedName>
    <definedName name="zcash1q95" localSheetId="0">#REF!</definedName>
    <definedName name="zcash1q95">#REF!</definedName>
    <definedName name="zcash1q96" localSheetId="0">#REF!</definedName>
    <definedName name="zcash1q96">#REF!</definedName>
    <definedName name="zcash1q97" localSheetId="0">#REF!</definedName>
    <definedName name="zcash1q97">#REF!</definedName>
    <definedName name="zcash1q98" localSheetId="0">#REF!</definedName>
    <definedName name="zcash1q98">#REF!</definedName>
    <definedName name="zcash1q99" localSheetId="0">#REF!</definedName>
    <definedName name="zcash1q99">#REF!</definedName>
    <definedName name="zcash2000" localSheetId="0">#REF!</definedName>
    <definedName name="zcash2000">#REF!</definedName>
    <definedName name="zcash2001" localSheetId="0">#REF!</definedName>
    <definedName name="zcash2001">#REF!</definedName>
    <definedName name="zcash2002" localSheetId="0">#REF!</definedName>
    <definedName name="zcash2002">#REF!</definedName>
    <definedName name="zcash2q00" localSheetId="0">#REF!</definedName>
    <definedName name="zcash2q00">#REF!</definedName>
    <definedName name="zcash2q01" localSheetId="0">#REF!</definedName>
    <definedName name="zcash2q01">#REF!</definedName>
    <definedName name="zcash2q02" localSheetId="0">#REF!</definedName>
    <definedName name="zcash2q02">#REF!</definedName>
    <definedName name="zcash2q95" localSheetId="0">#REF!</definedName>
    <definedName name="zcash2q95">#REF!</definedName>
    <definedName name="zcash2q96" localSheetId="0">#REF!</definedName>
    <definedName name="zcash2q96">#REF!</definedName>
    <definedName name="zcash2q97" localSheetId="0">#REF!</definedName>
    <definedName name="zcash2q97">#REF!</definedName>
    <definedName name="zcash2q98" localSheetId="0">#REF!</definedName>
    <definedName name="zcash2q98">#REF!</definedName>
    <definedName name="zcash2q99" localSheetId="0">#REF!</definedName>
    <definedName name="zcash2q99">#REF!</definedName>
    <definedName name="zcash3q00" localSheetId="0">#REF!</definedName>
    <definedName name="zcash3q00">#REF!</definedName>
    <definedName name="zcash3q01" localSheetId="0">#REF!</definedName>
    <definedName name="zcash3q01">#REF!</definedName>
    <definedName name="zcash3q02" localSheetId="0">#REF!</definedName>
    <definedName name="zcash3q02">#REF!</definedName>
    <definedName name="zcash3q95" localSheetId="0">#REF!</definedName>
    <definedName name="zcash3q95">#REF!</definedName>
    <definedName name="zcash3q96" localSheetId="0">#REF!</definedName>
    <definedName name="zcash3q96">#REF!</definedName>
    <definedName name="zcash3q97" localSheetId="0">#REF!</definedName>
    <definedName name="zcash3q97">#REF!</definedName>
    <definedName name="zcash3q98" localSheetId="0">#REF!</definedName>
    <definedName name="zcash3q98">#REF!</definedName>
    <definedName name="zcash3q99" localSheetId="0">#REF!</definedName>
    <definedName name="zcash3q99">#REF!</definedName>
    <definedName name="zcash4q00" localSheetId="0">#REF!</definedName>
    <definedName name="zcash4q00">#REF!</definedName>
    <definedName name="zcash4q01" localSheetId="0">#REF!</definedName>
    <definedName name="zcash4q01">#REF!</definedName>
    <definedName name="zcash4q02" localSheetId="0">#REF!</definedName>
    <definedName name="zcash4q02">#REF!</definedName>
    <definedName name="zcash4q95" localSheetId="0">#REF!</definedName>
    <definedName name="zcash4q95">#REF!</definedName>
    <definedName name="zcash4q96" localSheetId="0">#REF!</definedName>
    <definedName name="zcash4q96">#REF!</definedName>
    <definedName name="zcash4q97" localSheetId="0">#REF!</definedName>
    <definedName name="zcash4q97">#REF!</definedName>
    <definedName name="zcash4q98" localSheetId="0">#REF!</definedName>
    <definedName name="zcash4q98">#REF!</definedName>
    <definedName name="zcash4q99" localSheetId="0">#REF!</definedName>
    <definedName name="zcash4q99">#REF!</definedName>
    <definedName name="zcebitda1995" localSheetId="0">#REF!</definedName>
    <definedName name="zcebitda1995">#REF!</definedName>
    <definedName name="zcebitda1996" localSheetId="0">#REF!</definedName>
    <definedName name="zcebitda1996">#REF!</definedName>
    <definedName name="zcebitda1997" localSheetId="0">#REF!</definedName>
    <definedName name="zcebitda1997">#REF!</definedName>
    <definedName name="zcebitda1998" localSheetId="0">#REF!</definedName>
    <definedName name="zcebitda1998">#REF!</definedName>
    <definedName name="zcebitda1999" localSheetId="0">#REF!</definedName>
    <definedName name="zcebitda1999">#REF!</definedName>
    <definedName name="zcebitda1q00" localSheetId="0">#REF!</definedName>
    <definedName name="zcebitda1q00">#REF!</definedName>
    <definedName name="zcebitda1q01" localSheetId="0">#REF!</definedName>
    <definedName name="zcebitda1q01">#REF!</definedName>
    <definedName name="zcebitda1q02" localSheetId="0">#REF!</definedName>
    <definedName name="zcebitda1q02">#REF!</definedName>
    <definedName name="zcebitda1q99" localSheetId="0">#REF!</definedName>
    <definedName name="zcebitda1q99">#REF!</definedName>
    <definedName name="zcebitda2000" localSheetId="0">#REF!</definedName>
    <definedName name="zcebitda2000">#REF!</definedName>
    <definedName name="zcebitda2001" localSheetId="0">#REF!</definedName>
    <definedName name="zcebitda2001">#REF!</definedName>
    <definedName name="zcebitda2002" localSheetId="0">#REF!</definedName>
    <definedName name="zcebitda2002">#REF!</definedName>
    <definedName name="zcebitda2q00" localSheetId="0">#REF!</definedName>
    <definedName name="zcebitda2q00">#REF!</definedName>
    <definedName name="zcebitda2q01" localSheetId="0">#REF!</definedName>
    <definedName name="zcebitda2q01">#REF!</definedName>
    <definedName name="zcebitda2q02" localSheetId="0">#REF!</definedName>
    <definedName name="zcebitda2q02">#REF!</definedName>
    <definedName name="zcebitda2q99" localSheetId="0">#REF!</definedName>
    <definedName name="zcebitda2q99">#REF!</definedName>
    <definedName name="zcebitda3q00" localSheetId="0">#REF!</definedName>
    <definedName name="zcebitda3q00">#REF!</definedName>
    <definedName name="zcebitda3q01" localSheetId="0">#REF!</definedName>
    <definedName name="zcebitda3q01">#REF!</definedName>
    <definedName name="zcebitda3q02" localSheetId="0">#REF!</definedName>
    <definedName name="zcebitda3q02">#REF!</definedName>
    <definedName name="zcebitda3q99" localSheetId="0">#REF!</definedName>
    <definedName name="zcebitda3q99">#REF!</definedName>
    <definedName name="zcebitda4q00" localSheetId="0">#REF!</definedName>
    <definedName name="zcebitda4q00">#REF!</definedName>
    <definedName name="zcebitda4q01" localSheetId="0">#REF!</definedName>
    <definedName name="zcebitda4q01">#REF!</definedName>
    <definedName name="zcebitda4q02" localSheetId="0">#REF!</definedName>
    <definedName name="zcebitda4q02">#REF!</definedName>
    <definedName name="zcebitda4q99" localSheetId="0">#REF!</definedName>
    <definedName name="zcebitda4q99">#REF!</definedName>
    <definedName name="zclsmnth" localSheetId="0">#REF!</definedName>
    <definedName name="zclsmnth">#REF!</definedName>
    <definedName name="zcomprev1994" localSheetId="0">#REF!</definedName>
    <definedName name="zcomprev1994">#REF!</definedName>
    <definedName name="zcomprev1995" localSheetId="0">#REF!</definedName>
    <definedName name="zcomprev1995">#REF!</definedName>
    <definedName name="zcomprev1996" localSheetId="0">#REF!</definedName>
    <definedName name="zcomprev1996">#REF!</definedName>
    <definedName name="zcomprev1997" localSheetId="0">#REF!</definedName>
    <definedName name="zcomprev1997">#REF!</definedName>
    <definedName name="zcomprev1998" localSheetId="0">#REF!</definedName>
    <definedName name="zcomprev1998">#REF!</definedName>
    <definedName name="zcomprev1999" localSheetId="0">#REF!</definedName>
    <definedName name="zcomprev1999">#REF!</definedName>
    <definedName name="zcomprev1q00" localSheetId="0">#REF!</definedName>
    <definedName name="zcomprev1q00">#REF!</definedName>
    <definedName name="zcomprev1q01" localSheetId="0">#REF!</definedName>
    <definedName name="zcomprev1q01">#REF!</definedName>
    <definedName name="zcomprev1q02" localSheetId="0">#REF!</definedName>
    <definedName name="zcomprev1q02">#REF!</definedName>
    <definedName name="zcomprev1q95" localSheetId="0">#REF!</definedName>
    <definedName name="zcomprev1q95">#REF!</definedName>
    <definedName name="zcomprev1q96" localSheetId="0">#REF!</definedName>
    <definedName name="zcomprev1q96">#REF!</definedName>
    <definedName name="zcomprev1q97" localSheetId="0">#REF!</definedName>
    <definedName name="zcomprev1q97">#REF!</definedName>
    <definedName name="zcomprev1q98" localSheetId="0">#REF!</definedName>
    <definedName name="zcomprev1q98">#REF!</definedName>
    <definedName name="zcomprev1q99" localSheetId="0">#REF!</definedName>
    <definedName name="zcomprev1q99">#REF!</definedName>
    <definedName name="zcomprev2000" localSheetId="0">#REF!</definedName>
    <definedName name="zcomprev2000">#REF!</definedName>
    <definedName name="zcomprev2001" localSheetId="0">#REF!</definedName>
    <definedName name="zcomprev2001">#REF!</definedName>
    <definedName name="zcomprev2002" localSheetId="0">#REF!</definedName>
    <definedName name="zcomprev2002">#REF!</definedName>
    <definedName name="zcomprev2q00" localSheetId="0">#REF!</definedName>
    <definedName name="zcomprev2q00">#REF!</definedName>
    <definedName name="zcomprev2q01" localSheetId="0">#REF!</definedName>
    <definedName name="zcomprev2q01">#REF!</definedName>
    <definedName name="zcomprev2q02" localSheetId="0">#REF!</definedName>
    <definedName name="zcomprev2q02">#REF!</definedName>
    <definedName name="zcomprev2q95" localSheetId="0">#REF!</definedName>
    <definedName name="zcomprev2q95">#REF!</definedName>
    <definedName name="zcomprev2q96" localSheetId="0">#REF!</definedName>
    <definedName name="zcomprev2q96">#REF!</definedName>
    <definedName name="zcomprev2q97" localSheetId="0">#REF!</definedName>
    <definedName name="zcomprev2q97">#REF!</definedName>
    <definedName name="zcomprev2q98" localSheetId="0">#REF!</definedName>
    <definedName name="zcomprev2q98">#REF!</definedName>
    <definedName name="zcomprev2q99" localSheetId="0">#REF!</definedName>
    <definedName name="zcomprev2q99">#REF!</definedName>
    <definedName name="zcomprev3q00" localSheetId="0">#REF!</definedName>
    <definedName name="zcomprev3q00">#REF!</definedName>
    <definedName name="zcomprev3q01" localSheetId="0">#REF!</definedName>
    <definedName name="zcomprev3q01">#REF!</definedName>
    <definedName name="zcomprev3q02" localSheetId="0">#REF!</definedName>
    <definedName name="zcomprev3q02">#REF!</definedName>
    <definedName name="zcomprev3q95" localSheetId="0">#REF!</definedName>
    <definedName name="zcomprev3q95">#REF!</definedName>
    <definedName name="zcomprev3q96" localSheetId="0">#REF!</definedName>
    <definedName name="zcomprev3q96">#REF!</definedName>
    <definedName name="zcomprev3q97" localSheetId="0">#REF!</definedName>
    <definedName name="zcomprev3q97">#REF!</definedName>
    <definedName name="zcomprev3q98" localSheetId="0">#REF!</definedName>
    <definedName name="zcomprev3q98">#REF!</definedName>
    <definedName name="zcomprev3q99" localSheetId="0">#REF!</definedName>
    <definedName name="zcomprev3q99">#REF!</definedName>
    <definedName name="zcomprev4q00" localSheetId="0">#REF!</definedName>
    <definedName name="zcomprev4q00">#REF!</definedName>
    <definedName name="zcomprev4q01" localSheetId="0">#REF!</definedName>
    <definedName name="zcomprev4q01">#REF!</definedName>
    <definedName name="zcomprev4q02" localSheetId="0">#REF!</definedName>
    <definedName name="zcomprev4q02">#REF!</definedName>
    <definedName name="zcomprev4q95" localSheetId="0">#REF!</definedName>
    <definedName name="zcomprev4q95">#REF!</definedName>
    <definedName name="zcomprev4q96" localSheetId="0">#REF!</definedName>
    <definedName name="zcomprev4q96">#REF!</definedName>
    <definedName name="zcomprev4q97" localSheetId="0">#REF!</definedName>
    <definedName name="zcomprev4q97">#REF!</definedName>
    <definedName name="zcomprev4q98" localSheetId="0">#REF!</definedName>
    <definedName name="zcomprev4q98">#REF!</definedName>
    <definedName name="zcomprev4q99" localSheetId="0">#REF!</definedName>
    <definedName name="zcomprev4q99">#REF!</definedName>
    <definedName name="zcompunits1994" localSheetId="0">#REF!</definedName>
    <definedName name="zcompunits1994">#REF!</definedName>
    <definedName name="zcompunits1995" localSheetId="0">#REF!</definedName>
    <definedName name="zcompunits1995">#REF!</definedName>
    <definedName name="zcompunits1996" localSheetId="0">#REF!</definedName>
    <definedName name="zcompunits1996">#REF!</definedName>
    <definedName name="zcompunits1997" localSheetId="0">#REF!</definedName>
    <definedName name="zcompunits1997">#REF!</definedName>
    <definedName name="zcompunits1998" localSheetId="0">#REF!</definedName>
    <definedName name="zcompunits1998">#REF!</definedName>
    <definedName name="zcompunits1999" localSheetId="0">#REF!</definedName>
    <definedName name="zcompunits1999">#REF!</definedName>
    <definedName name="zcompunits1q00" localSheetId="0">#REF!</definedName>
    <definedName name="zcompunits1q00">#REF!</definedName>
    <definedName name="zcompunits1q01" localSheetId="0">#REF!</definedName>
    <definedName name="zcompunits1q01">#REF!</definedName>
    <definedName name="zcompunits1q02" localSheetId="0">#REF!</definedName>
    <definedName name="zcompunits1q02">#REF!</definedName>
    <definedName name="zcompunits1q95" localSheetId="0">#REF!</definedName>
    <definedName name="zcompunits1q95">#REF!</definedName>
    <definedName name="zcompunits1q96" localSheetId="0">#REF!</definedName>
    <definedName name="zcompunits1q96">#REF!</definedName>
    <definedName name="zcompunits1q97" localSheetId="0">#REF!</definedName>
    <definedName name="zcompunits1q97">#REF!</definedName>
    <definedName name="zcompunits1q98" localSheetId="0">#REF!</definedName>
    <definedName name="zcompunits1q98">#REF!</definedName>
    <definedName name="zcompunits1q99" localSheetId="0">#REF!</definedName>
    <definedName name="zcompunits1q99">#REF!</definedName>
    <definedName name="zcompunits2000" localSheetId="0">#REF!</definedName>
    <definedName name="zcompunits2000">#REF!</definedName>
    <definedName name="zcompunits2001" localSheetId="0">#REF!</definedName>
    <definedName name="zcompunits2001">#REF!</definedName>
    <definedName name="zcompunits2002" localSheetId="0">#REF!</definedName>
    <definedName name="zcompunits2002">#REF!</definedName>
    <definedName name="zcompunits2q00" localSheetId="0">#REF!</definedName>
    <definedName name="zcompunits2q00">#REF!</definedName>
    <definedName name="zcompunits2q01" localSheetId="0">#REF!</definedName>
    <definedName name="zcompunits2q01">#REF!</definedName>
    <definedName name="zcompunits2q02" localSheetId="0">#REF!</definedName>
    <definedName name="zcompunits2q02">#REF!</definedName>
    <definedName name="zcompunits2q95" localSheetId="0">#REF!</definedName>
    <definedName name="zcompunits2q95">#REF!</definedName>
    <definedName name="zcompunits2q96" localSheetId="0">#REF!</definedName>
    <definedName name="zcompunits2q96">#REF!</definedName>
    <definedName name="zcompunits2q97" localSheetId="0">#REF!</definedName>
    <definedName name="zcompunits2q97">#REF!</definedName>
    <definedName name="zcompunits2q98" localSheetId="0">#REF!</definedName>
    <definedName name="zcompunits2q98">#REF!</definedName>
    <definedName name="zcompunits2q99" localSheetId="0">#REF!</definedName>
    <definedName name="zcompunits2q99">#REF!</definedName>
    <definedName name="zcompunits3q00" localSheetId="0">#REF!</definedName>
    <definedName name="zcompunits3q00">#REF!</definedName>
    <definedName name="zcompunits3q01" localSheetId="0">#REF!</definedName>
    <definedName name="zcompunits3q01">#REF!</definedName>
    <definedName name="zcompunits3q02" localSheetId="0">#REF!</definedName>
    <definedName name="zcompunits3q02">#REF!</definedName>
    <definedName name="zcompunits3q95" localSheetId="0">#REF!</definedName>
    <definedName name="zcompunits3q95">#REF!</definedName>
    <definedName name="zcompunits3q96" localSheetId="0">#REF!</definedName>
    <definedName name="zcompunits3q96">#REF!</definedName>
    <definedName name="zcompunits3q97" localSheetId="0">#REF!</definedName>
    <definedName name="zcompunits3q97">#REF!</definedName>
    <definedName name="zcompunits3q98" localSheetId="0">#REF!</definedName>
    <definedName name="zcompunits3q98">#REF!</definedName>
    <definedName name="zcompunits3q99" localSheetId="0">#REF!</definedName>
    <definedName name="zcompunits3q99">#REF!</definedName>
    <definedName name="zcompunits4q00" localSheetId="0">#REF!</definedName>
    <definedName name="zcompunits4q00">#REF!</definedName>
    <definedName name="zcompunits4q01" localSheetId="0">#REF!</definedName>
    <definedName name="zcompunits4q01">#REF!</definedName>
    <definedName name="zcompunits4q02" localSheetId="0">#REF!</definedName>
    <definedName name="zcompunits4q02">#REF!</definedName>
    <definedName name="zcompunits4q95" localSheetId="0">#REF!</definedName>
    <definedName name="zcompunits4q95">#REF!</definedName>
    <definedName name="zcompunits4q96" localSheetId="0">#REF!</definedName>
    <definedName name="zcompunits4q96">#REF!</definedName>
    <definedName name="zcompunits4q97" localSheetId="0">#REF!</definedName>
    <definedName name="zcompunits4q97">#REF!</definedName>
    <definedName name="zcompunits4q98" localSheetId="0">#REF!</definedName>
    <definedName name="zcompunits4q98">#REF!</definedName>
    <definedName name="zcompunits4q99" localSheetId="0">#REF!</definedName>
    <definedName name="zcompunits4q99">#REF!</definedName>
    <definedName name="zconteps1994" localSheetId="0">#REF!</definedName>
    <definedName name="zconteps1994">#REF!</definedName>
    <definedName name="zconteps1995" localSheetId="0">#REF!</definedName>
    <definedName name="zconteps1995">#REF!</definedName>
    <definedName name="zconteps1996" localSheetId="0">#REF!</definedName>
    <definedName name="zconteps1996">#REF!</definedName>
    <definedName name="zconteps1997" localSheetId="0">#REF!</definedName>
    <definedName name="zconteps1997">#REF!</definedName>
    <definedName name="zconteps1998" localSheetId="0">#REF!</definedName>
    <definedName name="zconteps1998">#REF!</definedName>
    <definedName name="zconteps1999" localSheetId="0">#REF!</definedName>
    <definedName name="zconteps1999">#REF!</definedName>
    <definedName name="zconteps1q00" localSheetId="0">#REF!</definedName>
    <definedName name="zconteps1q00">#REF!</definedName>
    <definedName name="zconteps1q01" localSheetId="0">#REF!</definedName>
    <definedName name="zconteps1q01">#REF!</definedName>
    <definedName name="zconteps1q02" localSheetId="0">#REF!</definedName>
    <definedName name="zconteps1q02">#REF!</definedName>
    <definedName name="zconteps1q95" localSheetId="0">#REF!</definedName>
    <definedName name="zconteps1q95">#REF!</definedName>
    <definedName name="zconteps1q96" localSheetId="0">#REF!</definedName>
    <definedName name="zconteps1q96">#REF!</definedName>
    <definedName name="zconteps1q97" localSheetId="0">#REF!</definedName>
    <definedName name="zconteps1q97">#REF!</definedName>
    <definedName name="zconteps1q98" localSheetId="0">#REF!</definedName>
    <definedName name="zconteps1q98">#REF!</definedName>
    <definedName name="zconteps1q99" localSheetId="0">#REF!</definedName>
    <definedName name="zconteps1q99">#REF!</definedName>
    <definedName name="zconteps2000" localSheetId="0">#REF!</definedName>
    <definedName name="zconteps2000">#REF!</definedName>
    <definedName name="zconteps2001" localSheetId="0">#REF!</definedName>
    <definedName name="zconteps2001">#REF!</definedName>
    <definedName name="zconteps2002" localSheetId="0">#REF!</definedName>
    <definedName name="zconteps2002">#REF!</definedName>
    <definedName name="zconteps2q00" localSheetId="0">#REF!</definedName>
    <definedName name="zconteps2q00">#REF!</definedName>
    <definedName name="zconteps2q01" localSheetId="0">#REF!</definedName>
    <definedName name="zconteps2q01">#REF!</definedName>
    <definedName name="zconteps2q02" localSheetId="0">#REF!</definedName>
    <definedName name="zconteps2q02">#REF!</definedName>
    <definedName name="zconteps2q95" localSheetId="0">#REF!</definedName>
    <definedName name="zconteps2q95">#REF!</definedName>
    <definedName name="zconteps2q96" localSheetId="0">#REF!</definedName>
    <definedName name="zconteps2q96">#REF!</definedName>
    <definedName name="zconteps2q97" localSheetId="0">#REF!</definedName>
    <definedName name="zconteps2q97">#REF!</definedName>
    <definedName name="zconteps2q98" localSheetId="0">#REF!</definedName>
    <definedName name="zconteps2q98">#REF!</definedName>
    <definedName name="zconteps2q99" localSheetId="0">#REF!</definedName>
    <definedName name="zconteps2q99">#REF!</definedName>
    <definedName name="zconteps3q00" localSheetId="0">#REF!</definedName>
    <definedName name="zconteps3q00">#REF!</definedName>
    <definedName name="zconteps3q01" localSheetId="0">#REF!</definedName>
    <definedName name="zconteps3q01">#REF!</definedName>
    <definedName name="zconteps3q02" localSheetId="0">#REF!</definedName>
    <definedName name="zconteps3q02">#REF!</definedName>
    <definedName name="zconteps3q95" localSheetId="0">#REF!</definedName>
    <definedName name="zconteps3q95">#REF!</definedName>
    <definedName name="zconteps3q96" localSheetId="0">#REF!</definedName>
    <definedName name="zconteps3q96">#REF!</definedName>
    <definedName name="zconteps3q97" localSheetId="0">#REF!</definedName>
    <definedName name="zconteps3q97">#REF!</definedName>
    <definedName name="zconteps3q98" localSheetId="0">#REF!</definedName>
    <definedName name="zconteps3q98">#REF!</definedName>
    <definedName name="zconteps3q99" localSheetId="0">#REF!</definedName>
    <definedName name="zconteps3q99">#REF!</definedName>
    <definedName name="zconteps4q00" localSheetId="0">#REF!</definedName>
    <definedName name="zconteps4q00">#REF!</definedName>
    <definedName name="zconteps4q01" localSheetId="0">#REF!</definedName>
    <definedName name="zconteps4q01">#REF!</definedName>
    <definedName name="zconteps4q02" localSheetId="0">#REF!</definedName>
    <definedName name="zconteps4q02">#REF!</definedName>
    <definedName name="zconteps4q95" localSheetId="0">#REF!</definedName>
    <definedName name="zconteps4q95">#REF!</definedName>
    <definedName name="zconteps4q96" localSheetId="0">#REF!</definedName>
    <definedName name="zconteps4q96">#REF!</definedName>
    <definedName name="zconteps4q97" localSheetId="0">#REF!</definedName>
    <definedName name="zconteps4q97">#REF!</definedName>
    <definedName name="zconteps4q98" localSheetId="0">#REF!</definedName>
    <definedName name="zconteps4q98">#REF!</definedName>
    <definedName name="zconteps4q99" localSheetId="0">#REF!</definedName>
    <definedName name="zconteps4q99">#REF!</definedName>
    <definedName name="zcontinc1994" localSheetId="0">#REF!</definedName>
    <definedName name="zcontinc1994">#REF!</definedName>
    <definedName name="zcontinc1995" localSheetId="0">#REF!</definedName>
    <definedName name="zcontinc1995">#REF!</definedName>
    <definedName name="zcontinc1996" localSheetId="0">#REF!</definedName>
    <definedName name="zcontinc1996">#REF!</definedName>
    <definedName name="zcontinc1997" localSheetId="0">#REF!</definedName>
    <definedName name="zcontinc1997">#REF!</definedName>
    <definedName name="zcontinc1998" localSheetId="0">#REF!</definedName>
    <definedName name="zcontinc1998">#REF!</definedName>
    <definedName name="zcontinc1999" localSheetId="0">#REF!</definedName>
    <definedName name="zcontinc1999">#REF!</definedName>
    <definedName name="zcontinc1q00" localSheetId="0">#REF!</definedName>
    <definedName name="zcontinc1q00">#REF!</definedName>
    <definedName name="zcontinc1q01" localSheetId="0">#REF!</definedName>
    <definedName name="zcontinc1q01">#REF!</definedName>
    <definedName name="zcontinc1q02" localSheetId="0">#REF!</definedName>
    <definedName name="zcontinc1q02">#REF!</definedName>
    <definedName name="zcontinc1q95" localSheetId="0">#REF!</definedName>
    <definedName name="zcontinc1q95">#REF!</definedName>
    <definedName name="zcontinc1q96" localSheetId="0">#REF!</definedName>
    <definedName name="zcontinc1q96">#REF!</definedName>
    <definedName name="zcontinc1q97" localSheetId="0">#REF!</definedName>
    <definedName name="zcontinc1q97">#REF!</definedName>
    <definedName name="zcontinc1q98" localSheetId="0">#REF!</definedName>
    <definedName name="zcontinc1q98">#REF!</definedName>
    <definedName name="zcontinc1q99" localSheetId="0">#REF!</definedName>
    <definedName name="zcontinc1q99">#REF!</definedName>
    <definedName name="zcontinc2000" localSheetId="0">#REF!</definedName>
    <definedName name="zcontinc2000">#REF!</definedName>
    <definedName name="zcontinc2001" localSheetId="0">#REF!</definedName>
    <definedName name="zcontinc2001">#REF!</definedName>
    <definedName name="zcontinc2002" localSheetId="0">#REF!</definedName>
    <definedName name="zcontinc2002">#REF!</definedName>
    <definedName name="zcontinc2q00" localSheetId="0">#REF!</definedName>
    <definedName name="zcontinc2q00">#REF!</definedName>
    <definedName name="zcontinc2q01" localSheetId="0">#REF!</definedName>
    <definedName name="zcontinc2q01">#REF!</definedName>
    <definedName name="zcontinc2q02" localSheetId="0">#REF!</definedName>
    <definedName name="zcontinc2q02">#REF!</definedName>
    <definedName name="zcontinc2q95" localSheetId="0">#REF!</definedName>
    <definedName name="zcontinc2q95">#REF!</definedName>
    <definedName name="zcontinc2q96" localSheetId="0">#REF!</definedName>
    <definedName name="zcontinc2q96">#REF!</definedName>
    <definedName name="zcontinc2q97" localSheetId="0">#REF!</definedName>
    <definedName name="zcontinc2q97">#REF!</definedName>
    <definedName name="zcontinc2q98" localSheetId="0">#REF!</definedName>
    <definedName name="zcontinc2q98">#REF!</definedName>
    <definedName name="zcontinc2q99" localSheetId="0">#REF!</definedName>
    <definedName name="zcontinc2q99">#REF!</definedName>
    <definedName name="zcontinc3q00" localSheetId="0">#REF!</definedName>
    <definedName name="zcontinc3q00">#REF!</definedName>
    <definedName name="zcontinc3q01" localSheetId="0">#REF!</definedName>
    <definedName name="zcontinc3q01">#REF!</definedName>
    <definedName name="zcontinc3q02" localSheetId="0">#REF!</definedName>
    <definedName name="zcontinc3q02">#REF!</definedName>
    <definedName name="zcontinc3q95" localSheetId="0">#REF!</definedName>
    <definedName name="zcontinc3q95">#REF!</definedName>
    <definedName name="zcontinc3q96" localSheetId="0">#REF!</definedName>
    <definedName name="zcontinc3q96">#REF!</definedName>
    <definedName name="zcontinc3q97" localSheetId="0">#REF!</definedName>
    <definedName name="zcontinc3q97">#REF!</definedName>
    <definedName name="zcontinc3q98" localSheetId="0">#REF!</definedName>
    <definedName name="zcontinc3q98">#REF!</definedName>
    <definedName name="zcontinc3q99" localSheetId="0">#REF!</definedName>
    <definedName name="zcontinc3q99">#REF!</definedName>
    <definedName name="zcontinc4q00" localSheetId="0">#REF!</definedName>
    <definedName name="zcontinc4q00">#REF!</definedName>
    <definedName name="zcontinc4q01" localSheetId="0">#REF!</definedName>
    <definedName name="zcontinc4q01">#REF!</definedName>
    <definedName name="zcontinc4q02" localSheetId="0">#REF!</definedName>
    <definedName name="zcontinc4q02">#REF!</definedName>
    <definedName name="zcontinc4q95" localSheetId="0">#REF!</definedName>
    <definedName name="zcontinc4q95">#REF!</definedName>
    <definedName name="zcontinc4q96" localSheetId="0">#REF!</definedName>
    <definedName name="zcontinc4q96">#REF!</definedName>
    <definedName name="zcontinc4q97" localSheetId="0">#REF!</definedName>
    <definedName name="zcontinc4q97">#REF!</definedName>
    <definedName name="zcontinc4q98" localSheetId="0">#REF!</definedName>
    <definedName name="zcontinc4q98">#REF!</definedName>
    <definedName name="zcontinc4q99" localSheetId="0">#REF!</definedName>
    <definedName name="zcontinc4q99">#REF!</definedName>
    <definedName name="zculcf1995" localSheetId="0">#REF!</definedName>
    <definedName name="zculcf1995">#REF!</definedName>
    <definedName name="zculcf1996" localSheetId="0">#REF!</definedName>
    <definedName name="zculcf1996">#REF!</definedName>
    <definedName name="zculcf1997" localSheetId="0">#REF!</definedName>
    <definedName name="zculcf1997">#REF!</definedName>
    <definedName name="zculcf1998" localSheetId="0">#REF!</definedName>
    <definedName name="zculcf1998">#REF!</definedName>
    <definedName name="zculcf1999" localSheetId="0">#REF!</definedName>
    <definedName name="zculcf1999">#REF!</definedName>
    <definedName name="zculcf1q00" localSheetId="0">#REF!</definedName>
    <definedName name="zculcf1q00">#REF!</definedName>
    <definedName name="zculcf1q01" localSheetId="0">#REF!</definedName>
    <definedName name="zculcf1q01">#REF!</definedName>
    <definedName name="zculcf1q02" localSheetId="0">#REF!</definedName>
    <definedName name="zculcf1q02">#REF!</definedName>
    <definedName name="zculcf1q99" localSheetId="0">#REF!</definedName>
    <definedName name="zculcf1q99">#REF!</definedName>
    <definedName name="zculcf2000" localSheetId="0">#REF!</definedName>
    <definedName name="zculcf2000">#REF!</definedName>
    <definedName name="zculcf2001" localSheetId="0">#REF!</definedName>
    <definedName name="zculcf2001">#REF!</definedName>
    <definedName name="zculcf2002" localSheetId="0">#REF!</definedName>
    <definedName name="zculcf2002">#REF!</definedName>
    <definedName name="zculcf2q00" localSheetId="0">#REF!</definedName>
    <definedName name="zculcf2q00">#REF!</definedName>
    <definedName name="zculcf2q01" localSheetId="0">#REF!</definedName>
    <definedName name="zculcf2q01">#REF!</definedName>
    <definedName name="zculcf2q02" localSheetId="0">#REF!</definedName>
    <definedName name="zculcf2q02">#REF!</definedName>
    <definedName name="zculcf2q99" localSheetId="0">#REF!</definedName>
    <definedName name="zculcf2q99">#REF!</definedName>
    <definedName name="zculcf3q00" localSheetId="0">#REF!</definedName>
    <definedName name="zculcf3q00">#REF!</definedName>
    <definedName name="zculcf3q01" localSheetId="0">#REF!</definedName>
    <definedName name="zculcf3q01">#REF!</definedName>
    <definedName name="zculcf3q02" localSheetId="0">#REF!</definedName>
    <definedName name="zculcf3q02">#REF!</definedName>
    <definedName name="zculcf3q99" localSheetId="0">#REF!</definedName>
    <definedName name="zculcf3q99">#REF!</definedName>
    <definedName name="zculcf4q00" localSheetId="0">#REF!</definedName>
    <definedName name="zculcf4q00">#REF!</definedName>
    <definedName name="zculcf4q01" localSheetId="0">#REF!</definedName>
    <definedName name="zculcf4q01">#REF!</definedName>
    <definedName name="zculcf4q02" localSheetId="0">#REF!</definedName>
    <definedName name="zculcf4q02">#REF!</definedName>
    <definedName name="zculcf4q99" localSheetId="0">#REF!</definedName>
    <definedName name="zculcf4q99">#REF!</definedName>
    <definedName name="zculf1995" localSheetId="0">#REF!</definedName>
    <definedName name="zculf1995">#REF!</definedName>
    <definedName name="zculf1996" localSheetId="0">#REF!</definedName>
    <definedName name="zculf1996">#REF!</definedName>
    <definedName name="zculf1997" localSheetId="0">#REF!</definedName>
    <definedName name="zculf1997">#REF!</definedName>
    <definedName name="zculf1998" localSheetId="0">#REF!</definedName>
    <definedName name="zculf1998">#REF!</definedName>
    <definedName name="zda1994" localSheetId="0">#REF!</definedName>
    <definedName name="zda1994">#REF!</definedName>
    <definedName name="zda1995" localSheetId="0">#REF!</definedName>
    <definedName name="zda1995">#REF!</definedName>
    <definedName name="zda1996" localSheetId="0">#REF!</definedName>
    <definedName name="zda1996">#REF!</definedName>
    <definedName name="zda1997" localSheetId="0">#REF!</definedName>
    <definedName name="zda1997">#REF!</definedName>
    <definedName name="zda1998" localSheetId="0">#REF!</definedName>
    <definedName name="zda1998">#REF!</definedName>
    <definedName name="zda1999" localSheetId="0">#REF!</definedName>
    <definedName name="zda1999">#REF!</definedName>
    <definedName name="zda1q00" localSheetId="0">#REF!</definedName>
    <definedName name="zda1q00">#REF!</definedName>
    <definedName name="zda1q01" localSheetId="0">#REF!</definedName>
    <definedName name="zda1q01">#REF!</definedName>
    <definedName name="zda1q02" localSheetId="0">#REF!</definedName>
    <definedName name="zda1q02">#REF!</definedName>
    <definedName name="zda1q95" localSheetId="0">#REF!</definedName>
    <definedName name="zda1q95">#REF!</definedName>
    <definedName name="zda1q96" localSheetId="0">#REF!</definedName>
    <definedName name="zda1q96">#REF!</definedName>
    <definedName name="zda1q97" localSheetId="0">#REF!</definedName>
    <definedName name="zda1q97">#REF!</definedName>
    <definedName name="zda1q98" localSheetId="0">#REF!</definedName>
    <definedName name="zda1q98">#REF!</definedName>
    <definedName name="zda1q99" localSheetId="0">#REF!</definedName>
    <definedName name="zda1q99">#REF!</definedName>
    <definedName name="zda2000" localSheetId="0">#REF!</definedName>
    <definedName name="zda2000">#REF!</definedName>
    <definedName name="zda2001" localSheetId="0">#REF!</definedName>
    <definedName name="zda2001">#REF!</definedName>
    <definedName name="zda2002" localSheetId="0">#REF!</definedName>
    <definedName name="zda2002">#REF!</definedName>
    <definedName name="zda2q00" localSheetId="0">#REF!</definedName>
    <definedName name="zda2q00">#REF!</definedName>
    <definedName name="zda2q01" localSheetId="0">#REF!</definedName>
    <definedName name="zda2q01">#REF!</definedName>
    <definedName name="zda2q02" localSheetId="0">#REF!</definedName>
    <definedName name="zda2q02">#REF!</definedName>
    <definedName name="zda2q95" localSheetId="0">#REF!</definedName>
    <definedName name="zda2q95">#REF!</definedName>
    <definedName name="zda2q96" localSheetId="0">#REF!</definedName>
    <definedName name="zda2q96">#REF!</definedName>
    <definedName name="zda2q97" localSheetId="0">#REF!</definedName>
    <definedName name="zda2q97">#REF!</definedName>
    <definedName name="zda2q98" localSheetId="0">#REF!</definedName>
    <definedName name="zda2q98">#REF!</definedName>
    <definedName name="zda2q99" localSheetId="0">#REF!</definedName>
    <definedName name="zda2q99">#REF!</definedName>
    <definedName name="zda3q00" localSheetId="0">#REF!</definedName>
    <definedName name="zda3q00">#REF!</definedName>
    <definedName name="zda3q01" localSheetId="0">#REF!</definedName>
    <definedName name="zda3q01">#REF!</definedName>
    <definedName name="zda3q02" localSheetId="0">#REF!</definedName>
    <definedName name="zda3q02">#REF!</definedName>
    <definedName name="zda3q95" localSheetId="0">#REF!</definedName>
    <definedName name="zda3q95">#REF!</definedName>
    <definedName name="zda3q96" localSheetId="0">#REF!</definedName>
    <definedName name="zda3q96">#REF!</definedName>
    <definedName name="zda3q97" localSheetId="0">#REF!</definedName>
    <definedName name="zda3q97">#REF!</definedName>
    <definedName name="zda3q98" localSheetId="0">#REF!</definedName>
    <definedName name="zda3q98">#REF!</definedName>
    <definedName name="zda3q99" localSheetId="0">#REF!</definedName>
    <definedName name="zda3q99">#REF!</definedName>
    <definedName name="zda4q00" localSheetId="0">#REF!</definedName>
    <definedName name="zda4q00">#REF!</definedName>
    <definedName name="zda4q01" localSheetId="0">#REF!</definedName>
    <definedName name="zda4q01">#REF!</definedName>
    <definedName name="zda4q02" localSheetId="0">#REF!</definedName>
    <definedName name="zda4q02">#REF!</definedName>
    <definedName name="zda4q95" localSheetId="0">#REF!</definedName>
    <definedName name="zda4q95">#REF!</definedName>
    <definedName name="zda4q96" localSheetId="0">#REF!</definedName>
    <definedName name="zda4q96">#REF!</definedName>
    <definedName name="zda4q97" localSheetId="0">#REF!</definedName>
    <definedName name="zda4q97">#REF!</definedName>
    <definedName name="zda4q98" localSheetId="0">#REF!</definedName>
    <definedName name="zda4q98">#REF!</definedName>
    <definedName name="zda4q99" localSheetId="0">#REF!</definedName>
    <definedName name="zda4q99">#REF!</definedName>
    <definedName name="zdebt1994" localSheetId="0">#REF!</definedName>
    <definedName name="zdebt1994">#REF!</definedName>
    <definedName name="zdebt1995" localSheetId="0">#REF!</definedName>
    <definedName name="zdebt1995">#REF!</definedName>
    <definedName name="zdebt1996" localSheetId="0">#REF!</definedName>
    <definedName name="zdebt1996">#REF!</definedName>
    <definedName name="zdebt1997" localSheetId="0">#REF!</definedName>
    <definedName name="zdebt1997">#REF!</definedName>
    <definedName name="zdebt1998" localSheetId="0">#REF!</definedName>
    <definedName name="zdebt1998">#REF!</definedName>
    <definedName name="zdebt1999" localSheetId="0">#REF!</definedName>
    <definedName name="zdebt1999">#REF!</definedName>
    <definedName name="zdebt1q00" localSheetId="0">#REF!</definedName>
    <definedName name="zdebt1q00">#REF!</definedName>
    <definedName name="zdebt1q01" localSheetId="0">#REF!</definedName>
    <definedName name="zdebt1q01">#REF!</definedName>
    <definedName name="zdebt1q02" localSheetId="0">#REF!</definedName>
    <definedName name="zdebt1q02">#REF!</definedName>
    <definedName name="zdebt1q95" localSheetId="0">#REF!</definedName>
    <definedName name="zdebt1q95">#REF!</definedName>
    <definedName name="zdebt1q96" localSheetId="0">#REF!</definedName>
    <definedName name="zdebt1q96">#REF!</definedName>
    <definedName name="zdebt1q97" localSheetId="0">#REF!</definedName>
    <definedName name="zdebt1q97">#REF!</definedName>
    <definedName name="zdebt1q98" localSheetId="0">#REF!</definedName>
    <definedName name="zdebt1q98">#REF!</definedName>
    <definedName name="zdebt1q99" localSheetId="0">#REF!</definedName>
    <definedName name="zdebt1q99">#REF!</definedName>
    <definedName name="zdebt2000" localSheetId="0">#REF!</definedName>
    <definedName name="zdebt2000">#REF!</definedName>
    <definedName name="zdebt2001" localSheetId="0">#REF!</definedName>
    <definedName name="zdebt2001">#REF!</definedName>
    <definedName name="zdebt2002" localSheetId="0">#REF!</definedName>
    <definedName name="zdebt2002">#REF!</definedName>
    <definedName name="zdebt2q00" localSheetId="0">#REF!</definedName>
    <definedName name="zdebt2q00">#REF!</definedName>
    <definedName name="zdebt2q01" localSheetId="0">#REF!</definedName>
    <definedName name="zdebt2q01">#REF!</definedName>
    <definedName name="zdebt2q02" localSheetId="0">#REF!</definedName>
    <definedName name="zdebt2q02">#REF!</definedName>
    <definedName name="zdebt2q95" localSheetId="0">#REF!</definedName>
    <definedName name="zdebt2q95">#REF!</definedName>
    <definedName name="zdebt2q96" localSheetId="0">#REF!</definedName>
    <definedName name="zdebt2q96">#REF!</definedName>
    <definedName name="zdebt2q97" localSheetId="0">#REF!</definedName>
    <definedName name="zdebt2q97">#REF!</definedName>
    <definedName name="zdebt2q98" localSheetId="0">#REF!</definedName>
    <definedName name="zdebt2q98">#REF!</definedName>
    <definedName name="zdebt2q99" localSheetId="0">#REF!</definedName>
    <definedName name="zdebt2q99">#REF!</definedName>
    <definedName name="zdebt3q00" localSheetId="0">#REF!</definedName>
    <definedName name="zdebt3q00">#REF!</definedName>
    <definedName name="zdebt3q01" localSheetId="0">#REF!</definedName>
    <definedName name="zdebt3q01">#REF!</definedName>
    <definedName name="zdebt3q02" localSheetId="0">#REF!</definedName>
    <definedName name="zdebt3q02">#REF!</definedName>
    <definedName name="zdebt3q95" localSheetId="0">#REF!</definedName>
    <definedName name="zdebt3q95">#REF!</definedName>
    <definedName name="zdebt3q96" localSheetId="0">#REF!</definedName>
    <definedName name="zdebt3q96">#REF!</definedName>
    <definedName name="zdebt3q97" localSheetId="0">#REF!</definedName>
    <definedName name="zdebt3q97">#REF!</definedName>
    <definedName name="zdebt3q98" localSheetId="0">#REF!</definedName>
    <definedName name="zdebt3q98">#REF!</definedName>
    <definedName name="zdebt3q99" localSheetId="0">#REF!</definedName>
    <definedName name="zdebt3q99">#REF!</definedName>
    <definedName name="zdebt4q00" localSheetId="0">#REF!</definedName>
    <definedName name="zdebt4q00">#REF!</definedName>
    <definedName name="zdebt4q01" localSheetId="0">#REF!</definedName>
    <definedName name="zdebt4q01">#REF!</definedName>
    <definedName name="zdebt4q02" localSheetId="0">#REF!</definedName>
    <definedName name="zdebt4q02">#REF!</definedName>
    <definedName name="zdebt4q95" localSheetId="0">#REF!</definedName>
    <definedName name="zdebt4q95">#REF!</definedName>
    <definedName name="zdebt4q96" localSheetId="0">#REF!</definedName>
    <definedName name="zdebt4q96">#REF!</definedName>
    <definedName name="zdebt4q97" localSheetId="0">#REF!</definedName>
    <definedName name="zdebt4q97">#REF!</definedName>
    <definedName name="zdebt4q98" localSheetId="0">#REF!</definedName>
    <definedName name="zdebt4q98">#REF!</definedName>
    <definedName name="zdebt4q99" localSheetId="0">#REF!</definedName>
    <definedName name="zdebt4q99">#REF!</definedName>
    <definedName name="zdepr1994" localSheetId="0">#REF!</definedName>
    <definedName name="zdepr1994">#REF!</definedName>
    <definedName name="zdepr1995" localSheetId="0">#REF!</definedName>
    <definedName name="zdepr1995">#REF!</definedName>
    <definedName name="zebit1994" localSheetId="0">#REF!</definedName>
    <definedName name="zebit1994">#REF!</definedName>
    <definedName name="zebit1995" localSheetId="0">#REF!</definedName>
    <definedName name="zebit1995">#REF!</definedName>
    <definedName name="zebit1996" localSheetId="0">#REF!</definedName>
    <definedName name="zebit1996">#REF!</definedName>
    <definedName name="zebit1997" localSheetId="0">#REF!</definedName>
    <definedName name="zebit1997">#REF!</definedName>
    <definedName name="zebit1998" localSheetId="0">#REF!</definedName>
    <definedName name="zebit1998">#REF!</definedName>
    <definedName name="zebit1999" localSheetId="0">#REF!</definedName>
    <definedName name="zebit1999">#REF!</definedName>
    <definedName name="zebit1q00" localSheetId="0">#REF!</definedName>
    <definedName name="zebit1q00">#REF!</definedName>
    <definedName name="zebit1q01" localSheetId="0">#REF!</definedName>
    <definedName name="zebit1q01">#REF!</definedName>
    <definedName name="zebit1q02" localSheetId="0">#REF!</definedName>
    <definedName name="zebit1q02">#REF!</definedName>
    <definedName name="zebit1q95" localSheetId="0">#REF!</definedName>
    <definedName name="zebit1q95">#REF!</definedName>
    <definedName name="zebit1q96" localSheetId="0">#REF!</definedName>
    <definedName name="zebit1q96">#REF!</definedName>
    <definedName name="zebit1q97" localSheetId="0">#REF!</definedName>
    <definedName name="zebit1q97">#REF!</definedName>
    <definedName name="zebit1q98" localSheetId="0">#REF!</definedName>
    <definedName name="zebit1q98">#REF!</definedName>
    <definedName name="zebit1q99" localSheetId="0">#REF!</definedName>
    <definedName name="zebit1q99">#REF!</definedName>
    <definedName name="zebit2000" localSheetId="0">#REF!</definedName>
    <definedName name="zebit2000">#REF!</definedName>
    <definedName name="zebit2001" localSheetId="0">#REF!</definedName>
    <definedName name="zebit2001">#REF!</definedName>
    <definedName name="zebit2002" localSheetId="0">#REF!</definedName>
    <definedName name="zebit2002">#REF!</definedName>
    <definedName name="zebit2q00" localSheetId="0">#REF!</definedName>
    <definedName name="zebit2q00">#REF!</definedName>
    <definedName name="zebit2q01" localSheetId="0">#REF!</definedName>
    <definedName name="zebit2q01">#REF!</definedName>
    <definedName name="zebit2q02" localSheetId="0">#REF!</definedName>
    <definedName name="zebit2q02">#REF!</definedName>
    <definedName name="zebit2q95" localSheetId="0">#REF!</definedName>
    <definedName name="zebit2q95">#REF!</definedName>
    <definedName name="zebit2q96" localSheetId="0">#REF!</definedName>
    <definedName name="zebit2q96">#REF!</definedName>
    <definedName name="zebit2q97" localSheetId="0">#REF!</definedName>
    <definedName name="zebit2q97">#REF!</definedName>
    <definedName name="zebit2q98" localSheetId="0">#REF!</definedName>
    <definedName name="zebit2q98">#REF!</definedName>
    <definedName name="zebit2q99" localSheetId="0">#REF!</definedName>
    <definedName name="zebit2q99">#REF!</definedName>
    <definedName name="zebit3q00" localSheetId="0">#REF!</definedName>
    <definedName name="zebit3q00">#REF!</definedName>
    <definedName name="zebit3q01" localSheetId="0">#REF!</definedName>
    <definedName name="zebit3q01">#REF!</definedName>
    <definedName name="zebit3q02" localSheetId="0">#REF!</definedName>
    <definedName name="zebit3q02">#REF!</definedName>
    <definedName name="zebit3q95" localSheetId="0">#REF!</definedName>
    <definedName name="zebit3q95">#REF!</definedName>
    <definedName name="zebit3q96" localSheetId="0">#REF!</definedName>
    <definedName name="zebit3q96">#REF!</definedName>
    <definedName name="zebit3q97" localSheetId="0">#REF!</definedName>
    <definedName name="zebit3q97">#REF!</definedName>
    <definedName name="zebit3q98" localSheetId="0">#REF!</definedName>
    <definedName name="zebit3q98">#REF!</definedName>
    <definedName name="zebit3q99" localSheetId="0">#REF!</definedName>
    <definedName name="zebit3q99">#REF!</definedName>
    <definedName name="zebit4q00" localSheetId="0">#REF!</definedName>
    <definedName name="zebit4q00">#REF!</definedName>
    <definedName name="zebit4q01" localSheetId="0">#REF!</definedName>
    <definedName name="zebit4q01">#REF!</definedName>
    <definedName name="zebit4q02" localSheetId="0">#REF!</definedName>
    <definedName name="zebit4q02">#REF!</definedName>
    <definedName name="zebit4q95" localSheetId="0">#REF!</definedName>
    <definedName name="zebit4q95">#REF!</definedName>
    <definedName name="zebit4q96" localSheetId="0">#REF!</definedName>
    <definedName name="zebit4q96">#REF!</definedName>
    <definedName name="zebit4q97" localSheetId="0">#REF!</definedName>
    <definedName name="zebit4q97">#REF!</definedName>
    <definedName name="zebit4q98" localSheetId="0">#REF!</definedName>
    <definedName name="zebit4q98">#REF!</definedName>
    <definedName name="zebit4q99" localSheetId="0">#REF!</definedName>
    <definedName name="zebit4q99">#REF!</definedName>
    <definedName name="zebitda1994" localSheetId="0">#REF!</definedName>
    <definedName name="zebitda1994">#REF!</definedName>
    <definedName name="zebitda1995" localSheetId="0">#REF!</definedName>
    <definedName name="zebitda1995">#REF!</definedName>
    <definedName name="zebitda1996" localSheetId="0">#REF!</definedName>
    <definedName name="zebitda1996">#REF!</definedName>
    <definedName name="zebitda1997" localSheetId="0">#REF!</definedName>
    <definedName name="zebitda1997">#REF!</definedName>
    <definedName name="zebitda1998" localSheetId="0">#REF!</definedName>
    <definedName name="zebitda1998">#REF!</definedName>
    <definedName name="zebitda1999" localSheetId="0">#REF!</definedName>
    <definedName name="zebitda1999">#REF!</definedName>
    <definedName name="zebitda1q00" localSheetId="0">#REF!</definedName>
    <definedName name="zebitda1q00">#REF!</definedName>
    <definedName name="zebitda1q01" localSheetId="0">#REF!</definedName>
    <definedName name="zebitda1q01">#REF!</definedName>
    <definedName name="zebitda1q02" localSheetId="0">#REF!</definedName>
    <definedName name="zebitda1q02">#REF!</definedName>
    <definedName name="zebitda1q95" localSheetId="0">#REF!</definedName>
    <definedName name="zebitda1q95">#REF!</definedName>
    <definedName name="zebitda1q96" localSheetId="0">#REF!</definedName>
    <definedName name="zebitda1q96">#REF!</definedName>
    <definedName name="zebitda1q97" localSheetId="0">#REF!</definedName>
    <definedName name="zebitda1q97">#REF!</definedName>
    <definedName name="zebitda1q98" localSheetId="0">#REF!</definedName>
    <definedName name="zebitda1q98">#REF!</definedName>
    <definedName name="zebitda1q99" localSheetId="0">#REF!</definedName>
    <definedName name="zebitda1q99">#REF!</definedName>
    <definedName name="zebitda2000" localSheetId="0">#REF!</definedName>
    <definedName name="zebitda2000">#REF!</definedName>
    <definedName name="zebitda2001" localSheetId="0">#REF!</definedName>
    <definedName name="zebitda2001">#REF!</definedName>
    <definedName name="zebitda2002" localSheetId="0">#REF!</definedName>
    <definedName name="zebitda2002">#REF!</definedName>
    <definedName name="zebitda2q00" localSheetId="0">#REF!</definedName>
    <definedName name="zebitda2q00">#REF!</definedName>
    <definedName name="zebitda2q01" localSheetId="0">#REF!</definedName>
    <definedName name="zebitda2q01">#REF!</definedName>
    <definedName name="zebitda2q02" localSheetId="0">#REF!</definedName>
    <definedName name="zebitda2q02">#REF!</definedName>
    <definedName name="zebitda2q95" localSheetId="0">#REF!</definedName>
    <definedName name="zebitda2q95">#REF!</definedName>
    <definedName name="zebitda2q96" localSheetId="0">#REF!</definedName>
    <definedName name="zebitda2q96">#REF!</definedName>
    <definedName name="zebitda2q97" localSheetId="0">#REF!</definedName>
    <definedName name="zebitda2q97">#REF!</definedName>
    <definedName name="zebitda2q98" localSheetId="0">#REF!</definedName>
    <definedName name="zebitda2q98">#REF!</definedName>
    <definedName name="zebitda2q99" localSheetId="0">#REF!</definedName>
    <definedName name="zebitda2q99">#REF!</definedName>
    <definedName name="zebitda3q00" localSheetId="0">#REF!</definedName>
    <definedName name="zebitda3q00">#REF!</definedName>
    <definedName name="zebitda3q01" localSheetId="0">#REF!</definedName>
    <definedName name="zebitda3q01">#REF!</definedName>
    <definedName name="zebitda3q02" localSheetId="0">#REF!</definedName>
    <definedName name="zebitda3q02">#REF!</definedName>
    <definedName name="zebitda3q95" localSheetId="0">#REF!</definedName>
    <definedName name="zebitda3q95">#REF!</definedName>
    <definedName name="zebitda3q96" localSheetId="0">#REF!</definedName>
    <definedName name="zebitda3q96">#REF!</definedName>
    <definedName name="zebitda3q97" localSheetId="0">#REF!</definedName>
    <definedName name="zebitda3q97">#REF!</definedName>
    <definedName name="zebitda3q98" localSheetId="0">#REF!</definedName>
    <definedName name="zebitda3q98">#REF!</definedName>
    <definedName name="zebitda3q99" localSheetId="0">#REF!</definedName>
    <definedName name="zebitda3q99">#REF!</definedName>
    <definedName name="zebitda4q00" localSheetId="0">#REF!</definedName>
    <definedName name="zebitda4q00">#REF!</definedName>
    <definedName name="zebitda4q01" localSheetId="0">#REF!</definedName>
    <definedName name="zebitda4q01">#REF!</definedName>
    <definedName name="zebitda4q02" localSheetId="0">#REF!</definedName>
    <definedName name="zebitda4q02">#REF!</definedName>
    <definedName name="zebitda4q95" localSheetId="0">#REF!</definedName>
    <definedName name="zebitda4q95">#REF!</definedName>
    <definedName name="zebitda4q96" localSheetId="0">#REF!</definedName>
    <definedName name="zebitda4q96">#REF!</definedName>
    <definedName name="zebitda4q97" localSheetId="0">#REF!</definedName>
    <definedName name="zebitda4q97">#REF!</definedName>
    <definedName name="zebitda4q98" localSheetId="0">#REF!</definedName>
    <definedName name="zebitda4q98">#REF!</definedName>
    <definedName name="zebitda4q99" localSheetId="0">#REF!</definedName>
    <definedName name="zebitda4q99">#REF!</definedName>
    <definedName name="zeditda1q98" localSheetId="0">#REF!</definedName>
    <definedName name="zeditda1q98">#REF!</definedName>
    <definedName name="zequity1994" localSheetId="0">#REF!</definedName>
    <definedName name="zequity1994">#REF!</definedName>
    <definedName name="zequity1995" localSheetId="0">#REF!</definedName>
    <definedName name="zequity1995">#REF!</definedName>
    <definedName name="zequity1996" localSheetId="0">#REF!</definedName>
    <definedName name="zequity1996">#REF!</definedName>
    <definedName name="zequity1997" localSheetId="0">#REF!</definedName>
    <definedName name="zequity1997">#REF!</definedName>
    <definedName name="zequity1998" localSheetId="0">#REF!</definedName>
    <definedName name="zequity1998">#REF!</definedName>
    <definedName name="zequity1999" localSheetId="0">#REF!</definedName>
    <definedName name="zequity1999">#REF!</definedName>
    <definedName name="zequity1q00" localSheetId="0">#REF!</definedName>
    <definedName name="zequity1q00">#REF!</definedName>
    <definedName name="zequity1q01" localSheetId="0">#REF!</definedName>
    <definedName name="zequity1q01">#REF!</definedName>
    <definedName name="zequity1q02" localSheetId="0">#REF!</definedName>
    <definedName name="zequity1q02">#REF!</definedName>
    <definedName name="zequity1q95" localSheetId="0">#REF!</definedName>
    <definedName name="zequity1q95">#REF!</definedName>
    <definedName name="zequity1q96" localSheetId="0">#REF!</definedName>
    <definedName name="zequity1q96">#REF!</definedName>
    <definedName name="zequity1q97" localSheetId="0">#REF!</definedName>
    <definedName name="zequity1q97">#REF!</definedName>
    <definedName name="zequity1q98" localSheetId="0">#REF!</definedName>
    <definedName name="zequity1q98">#REF!</definedName>
    <definedName name="zequity1q99" localSheetId="0">#REF!</definedName>
    <definedName name="zequity1q99">#REF!</definedName>
    <definedName name="zequity2000" localSheetId="0">#REF!</definedName>
    <definedName name="zequity2000">#REF!</definedName>
    <definedName name="zequity2001" localSheetId="0">#REF!</definedName>
    <definedName name="zequity2001">#REF!</definedName>
    <definedName name="zequity2002" localSheetId="0">#REF!</definedName>
    <definedName name="zequity2002">#REF!</definedName>
    <definedName name="zequity2q00" localSheetId="0">#REF!</definedName>
    <definedName name="zequity2q00">#REF!</definedName>
    <definedName name="zequity2q01" localSheetId="0">#REF!</definedName>
    <definedName name="zequity2q01">#REF!</definedName>
    <definedName name="zequity2q02" localSheetId="0">#REF!</definedName>
    <definedName name="zequity2q02">#REF!</definedName>
    <definedName name="zequity2q95" localSheetId="0">#REF!</definedName>
    <definedName name="zequity2q95">#REF!</definedName>
    <definedName name="zequity2q96" localSheetId="0">#REF!</definedName>
    <definedName name="zequity2q96">#REF!</definedName>
    <definedName name="zequity2q97" localSheetId="0">#REF!</definedName>
    <definedName name="zequity2q97">#REF!</definedName>
    <definedName name="zequity2q98" localSheetId="0">#REF!</definedName>
    <definedName name="zequity2q98">#REF!</definedName>
    <definedName name="zequity2q99" localSheetId="0">#REF!</definedName>
    <definedName name="zequity2q99">#REF!</definedName>
    <definedName name="zequity3q00" localSheetId="0">#REF!</definedName>
    <definedName name="zequity3q00">#REF!</definedName>
    <definedName name="zequity3q01" localSheetId="0">#REF!</definedName>
    <definedName name="zequity3q01">#REF!</definedName>
    <definedName name="zequity3q02" localSheetId="0">#REF!</definedName>
    <definedName name="zequity3q02">#REF!</definedName>
    <definedName name="zequity3q95" localSheetId="0">#REF!</definedName>
    <definedName name="zequity3q95">#REF!</definedName>
    <definedName name="zequity3q96" localSheetId="0">#REF!</definedName>
    <definedName name="zequity3q96">#REF!</definedName>
    <definedName name="zequity3q97" localSheetId="0">#REF!</definedName>
    <definedName name="zequity3q97">#REF!</definedName>
    <definedName name="zequity3q98" localSheetId="0">#REF!</definedName>
    <definedName name="zequity3q98">#REF!</definedName>
    <definedName name="zequity3q99" localSheetId="0">#REF!</definedName>
    <definedName name="zequity3q99">#REF!</definedName>
    <definedName name="zequity4q00" localSheetId="0">#REF!</definedName>
    <definedName name="zequity4q00">#REF!</definedName>
    <definedName name="zequity4q01" localSheetId="0">#REF!</definedName>
    <definedName name="zequity4q01">#REF!</definedName>
    <definedName name="zequity4q02" localSheetId="0">#REF!</definedName>
    <definedName name="zequity4q02">#REF!</definedName>
    <definedName name="zequity4q95" localSheetId="0">#REF!</definedName>
    <definedName name="zequity4q95">#REF!</definedName>
    <definedName name="zequity4q96" localSheetId="0">#REF!</definedName>
    <definedName name="zequity4q96">#REF!</definedName>
    <definedName name="zequity4q97" localSheetId="0">#REF!</definedName>
    <definedName name="zequity4q97">#REF!</definedName>
    <definedName name="zequity4q98" localSheetId="0">#REF!</definedName>
    <definedName name="zequity4q98">#REF!</definedName>
    <definedName name="zequity4q99" localSheetId="0">#REF!</definedName>
    <definedName name="zequity4q99">#REF!</definedName>
    <definedName name="znetcash1996" localSheetId="0">#REF!</definedName>
    <definedName name="znetcash1996">#REF!</definedName>
    <definedName name="zocf1994" localSheetId="0">#REF!</definedName>
    <definedName name="zocf1994">#REF!</definedName>
    <definedName name="zocf1995" localSheetId="0">#REF!</definedName>
    <definedName name="zocf1995">#REF!</definedName>
    <definedName name="zocf1996" localSheetId="0">#REF!</definedName>
    <definedName name="zocf1996">#REF!</definedName>
    <definedName name="zocf1997" localSheetId="0">#REF!</definedName>
    <definedName name="zocf1997">#REF!</definedName>
    <definedName name="zocf1998" localSheetId="0">#REF!</definedName>
    <definedName name="zocf1998">#REF!</definedName>
    <definedName name="zocf1999" localSheetId="0">#REF!</definedName>
    <definedName name="zocf1999">#REF!</definedName>
    <definedName name="zocf1q00" localSheetId="0">#REF!</definedName>
    <definedName name="zocf1q00">#REF!</definedName>
    <definedName name="zocf1q01" localSheetId="0">#REF!</definedName>
    <definedName name="zocf1q01">#REF!</definedName>
    <definedName name="zocf1q02" localSheetId="0">#REF!</definedName>
    <definedName name="zocf1q02">#REF!</definedName>
    <definedName name="zocf1q95" localSheetId="0">#REF!</definedName>
    <definedName name="zocf1q95">#REF!</definedName>
    <definedName name="zocf1q96" localSheetId="0">#REF!</definedName>
    <definedName name="zocf1q96">#REF!</definedName>
    <definedName name="zocf1q97" localSheetId="0">#REF!</definedName>
    <definedName name="zocf1q97">#REF!</definedName>
    <definedName name="zocf1q98" localSheetId="0">#REF!</definedName>
    <definedName name="zocf1q98">#REF!</definedName>
    <definedName name="zocf1q99" localSheetId="0">#REF!</definedName>
    <definedName name="zocf1q99">#REF!</definedName>
    <definedName name="zocf2000" localSheetId="0">#REF!</definedName>
    <definedName name="zocf2000">#REF!</definedName>
    <definedName name="zocf2001" localSheetId="0">#REF!</definedName>
    <definedName name="zocf2001">#REF!</definedName>
    <definedName name="zocf2002" localSheetId="0">#REF!</definedName>
    <definedName name="zocf2002">#REF!</definedName>
    <definedName name="zocf2q00" localSheetId="0">#REF!</definedName>
    <definedName name="zocf2q00">#REF!</definedName>
    <definedName name="zocf2q01" localSheetId="0">#REF!</definedName>
    <definedName name="zocf2q01">#REF!</definedName>
    <definedName name="zocf2q02" localSheetId="0">#REF!</definedName>
    <definedName name="zocf2q02">#REF!</definedName>
    <definedName name="zocf2q95" localSheetId="0">#REF!</definedName>
    <definedName name="zocf2q95">#REF!</definedName>
    <definedName name="zocf2q96" localSheetId="0">#REF!</definedName>
    <definedName name="zocf2q96">#REF!</definedName>
    <definedName name="zocf2q97" localSheetId="0">#REF!</definedName>
    <definedName name="zocf2q97">#REF!</definedName>
    <definedName name="zocf2q98" localSheetId="0">#REF!</definedName>
    <definedName name="zocf2q98">#REF!</definedName>
    <definedName name="zocf2q99" localSheetId="0">#REF!</definedName>
    <definedName name="zocf2q99">#REF!</definedName>
    <definedName name="zocf3q00" localSheetId="0">#REF!</definedName>
    <definedName name="zocf3q00">#REF!</definedName>
    <definedName name="zocf3q01" localSheetId="0">#REF!</definedName>
    <definedName name="zocf3q01">#REF!</definedName>
    <definedName name="zocf3q02" localSheetId="0">#REF!</definedName>
    <definedName name="zocf3q02">#REF!</definedName>
    <definedName name="zocf3q95" localSheetId="0">#REF!</definedName>
    <definedName name="zocf3q95">#REF!</definedName>
    <definedName name="zocf3q96" localSheetId="0">#REF!</definedName>
    <definedName name="zocf3q96">#REF!</definedName>
    <definedName name="zocf3q97" localSheetId="0">#REF!</definedName>
    <definedName name="zocf3q97">#REF!</definedName>
    <definedName name="zocf3q98" localSheetId="0">#REF!</definedName>
    <definedName name="zocf3q98">#REF!</definedName>
    <definedName name="zocf3q99" localSheetId="0">#REF!</definedName>
    <definedName name="zocf3q99">#REF!</definedName>
    <definedName name="zocf4q00" localSheetId="0">#REF!</definedName>
    <definedName name="zocf4q00">#REF!</definedName>
    <definedName name="zocf4q01" localSheetId="0">#REF!</definedName>
    <definedName name="zocf4q01">#REF!</definedName>
    <definedName name="zocf4q02" localSheetId="0">#REF!</definedName>
    <definedName name="zocf4q02">#REF!</definedName>
    <definedName name="zocf4q95" localSheetId="0">#REF!</definedName>
    <definedName name="zocf4q95">#REF!</definedName>
    <definedName name="zocf4q96" localSheetId="0">#REF!</definedName>
    <definedName name="zocf4q96">#REF!</definedName>
    <definedName name="zocf4q97" localSheetId="0">#REF!</definedName>
    <definedName name="zocf4q97">#REF!</definedName>
    <definedName name="zocf4q98" localSheetId="0">#REF!</definedName>
    <definedName name="zocf4q98">#REF!</definedName>
    <definedName name="zocf4q99" localSheetId="0">#REF!</definedName>
    <definedName name="zocf4q99">#REF!</definedName>
    <definedName name="zpretax1994" localSheetId="0">#REF!</definedName>
    <definedName name="zpretax1994">#REF!</definedName>
    <definedName name="zpretax1995" localSheetId="0">#REF!</definedName>
    <definedName name="zpretax1995">#REF!</definedName>
    <definedName name="zpretax1996" localSheetId="0">#REF!</definedName>
    <definedName name="zpretax1996">#REF!</definedName>
    <definedName name="zpretax1997" localSheetId="0">#REF!</definedName>
    <definedName name="zpretax1997">#REF!</definedName>
    <definedName name="zpretax1998" localSheetId="0">#REF!</definedName>
    <definedName name="zpretax1998">#REF!</definedName>
    <definedName name="zpretax1999" localSheetId="0">#REF!</definedName>
    <definedName name="zpretax1999">#REF!</definedName>
    <definedName name="zpretax1q00" localSheetId="0">#REF!</definedName>
    <definedName name="zpretax1q00">#REF!</definedName>
    <definedName name="zpretax1q01" localSheetId="0">#REF!</definedName>
    <definedName name="zpretax1q01">#REF!</definedName>
    <definedName name="zpretax1q02" localSheetId="0">#REF!</definedName>
    <definedName name="zpretax1q02">#REF!</definedName>
    <definedName name="zpretax1q95" localSheetId="0">#REF!</definedName>
    <definedName name="zpretax1q95">#REF!</definedName>
    <definedName name="zpretax1q96" localSheetId="0">#REF!</definedName>
    <definedName name="zpretax1q96">#REF!</definedName>
    <definedName name="zpretax1q97" localSheetId="0">#REF!</definedName>
    <definedName name="zpretax1q97">#REF!</definedName>
    <definedName name="zpretax1q98" localSheetId="0">#REF!</definedName>
    <definedName name="zpretax1q98">#REF!</definedName>
    <definedName name="zpretax1q99" localSheetId="0">#REF!</definedName>
    <definedName name="zpretax1q99">#REF!</definedName>
    <definedName name="zpretax2000" localSheetId="0">#REF!</definedName>
    <definedName name="zpretax2000">#REF!</definedName>
    <definedName name="zpretax2001" localSheetId="0">#REF!</definedName>
    <definedName name="zpretax2001">#REF!</definedName>
    <definedName name="zpretax2002" localSheetId="0">#REF!</definedName>
    <definedName name="zpretax2002">#REF!</definedName>
    <definedName name="zpretax2q00" localSheetId="0">#REF!</definedName>
    <definedName name="zpretax2q00">#REF!</definedName>
    <definedName name="zpretax2q01" localSheetId="0">#REF!</definedName>
    <definedName name="zpretax2q01">#REF!</definedName>
    <definedName name="zpretax2q02" localSheetId="0">#REF!</definedName>
    <definedName name="zpretax2q02">#REF!</definedName>
    <definedName name="zpretax2q95" localSheetId="0">#REF!</definedName>
    <definedName name="zpretax2q95">#REF!</definedName>
    <definedName name="zpretax2q96" localSheetId="0">#REF!</definedName>
    <definedName name="zpretax2q96">#REF!</definedName>
    <definedName name="zpretax2q97" localSheetId="0">#REF!</definedName>
    <definedName name="zpretax2q97">#REF!</definedName>
    <definedName name="zpretax2q98" localSheetId="0">#REF!</definedName>
    <definedName name="zpretax2q98">#REF!</definedName>
    <definedName name="zpretax2q99" localSheetId="0">#REF!</definedName>
    <definedName name="zpretax2q99">#REF!</definedName>
    <definedName name="zpretax3q00" localSheetId="0">#REF!</definedName>
    <definedName name="zpretax3q00">#REF!</definedName>
    <definedName name="zpretax3q01" localSheetId="0">#REF!</definedName>
    <definedName name="zpretax3q01">#REF!</definedName>
    <definedName name="zpretax3q02" localSheetId="0">#REF!</definedName>
    <definedName name="zpretax3q02">#REF!</definedName>
    <definedName name="zpretax3q95" localSheetId="0">#REF!</definedName>
    <definedName name="zpretax3q95">#REF!</definedName>
    <definedName name="zpretax3q96" localSheetId="0">#REF!</definedName>
    <definedName name="zpretax3q96">#REF!</definedName>
    <definedName name="zpretax3q97" localSheetId="0">#REF!</definedName>
    <definedName name="zpretax3q97">#REF!</definedName>
    <definedName name="zpretax3q98" localSheetId="0">#REF!</definedName>
    <definedName name="zpretax3q98">#REF!</definedName>
    <definedName name="zpretax3q99" localSheetId="0">#REF!</definedName>
    <definedName name="zpretax3q99">#REF!</definedName>
    <definedName name="zpretax4q00" localSheetId="0">#REF!</definedName>
    <definedName name="zpretax4q00">#REF!</definedName>
    <definedName name="zpretax4q01" localSheetId="0">#REF!</definedName>
    <definedName name="zpretax4q01">#REF!</definedName>
    <definedName name="zpretax4q02" localSheetId="0">#REF!</definedName>
    <definedName name="zpretax4q02">#REF!</definedName>
    <definedName name="zpretax4q95" localSheetId="0">#REF!</definedName>
    <definedName name="zpretax4q95">#REF!</definedName>
    <definedName name="zpretax4q96" localSheetId="0">#REF!</definedName>
    <definedName name="zpretax4q96">#REF!</definedName>
    <definedName name="zpretax4q97" localSheetId="0">#REF!</definedName>
    <definedName name="zpretax4q97">#REF!</definedName>
    <definedName name="zpretax4q98" localSheetId="0">#REF!</definedName>
    <definedName name="zpretax4q98">#REF!</definedName>
    <definedName name="zpretax4q99" localSheetId="0">#REF!</definedName>
    <definedName name="zpretax4q99">#REF!</definedName>
    <definedName name="zpretaxroe1994" localSheetId="0">#REF!</definedName>
    <definedName name="zpretaxroe1994">#REF!</definedName>
    <definedName name="zpretaxroe1995" localSheetId="0">#REF!</definedName>
    <definedName name="zpretaxroe1995">#REF!</definedName>
    <definedName name="zpretaxroe1996" localSheetId="0">#REF!</definedName>
    <definedName name="zpretaxroe1996">#REF!</definedName>
    <definedName name="zpretaxroe1997" localSheetId="0">#REF!</definedName>
    <definedName name="zpretaxroe1997">#REF!</definedName>
    <definedName name="zpretaxroe1998" localSheetId="0">#REF!</definedName>
    <definedName name="zpretaxroe1998">#REF!</definedName>
    <definedName name="zpretaxroe1999" localSheetId="0">#REF!</definedName>
    <definedName name="zpretaxroe1999">#REF!</definedName>
    <definedName name="zpretaxroe1q00" localSheetId="0">#REF!</definedName>
    <definedName name="zpretaxroe1q00">#REF!</definedName>
    <definedName name="zpretaxroe1q01" localSheetId="0">#REF!</definedName>
    <definedName name="zpretaxroe1q01">#REF!</definedName>
    <definedName name="zpretaxroe1q02" localSheetId="0">#REF!</definedName>
    <definedName name="zpretaxroe1q02">#REF!</definedName>
    <definedName name="zpretaxroe1q95" localSheetId="0">#REF!</definedName>
    <definedName name="zpretaxroe1q95">#REF!</definedName>
    <definedName name="zpretaxroe1q96" localSheetId="0">#REF!</definedName>
    <definedName name="zpretaxroe1q96">#REF!</definedName>
    <definedName name="zpretaxroe1q97" localSheetId="0">#REF!</definedName>
    <definedName name="zpretaxroe1q97">#REF!</definedName>
    <definedName name="zpretaxroe1q98" localSheetId="0">#REF!</definedName>
    <definedName name="zpretaxroe1q98">#REF!</definedName>
    <definedName name="zpretaxroe1q99" localSheetId="0">#REF!</definedName>
    <definedName name="zpretaxroe1q99">#REF!</definedName>
    <definedName name="zpretaxroe2000" localSheetId="0">#REF!</definedName>
    <definedName name="zpretaxroe2000">#REF!</definedName>
    <definedName name="zpretaxroe2001" localSheetId="0">#REF!</definedName>
    <definedName name="zpretaxroe2001">#REF!</definedName>
    <definedName name="zpretaxroe2002" localSheetId="0">#REF!</definedName>
    <definedName name="zpretaxroe2002">#REF!</definedName>
    <definedName name="zpretaxroe2q00" localSheetId="0">#REF!</definedName>
    <definedName name="zpretaxroe2q00">#REF!</definedName>
    <definedName name="zpretaxroe2q01" localSheetId="0">#REF!</definedName>
    <definedName name="zpretaxroe2q01">#REF!</definedName>
    <definedName name="zpretaxroe2q02" localSheetId="0">#REF!</definedName>
    <definedName name="zpretaxroe2q02">#REF!</definedName>
    <definedName name="zpretaxroe2q95" localSheetId="0">#REF!</definedName>
    <definedName name="zpretaxroe2q95">#REF!</definedName>
    <definedName name="zpretaxroe2q96" localSheetId="0">#REF!</definedName>
    <definedName name="zpretaxroe2q96">#REF!</definedName>
    <definedName name="zpretaxroe2q97" localSheetId="0">#REF!</definedName>
    <definedName name="zpretaxroe2q97">#REF!</definedName>
    <definedName name="zpretaxroe2q98" localSheetId="0">#REF!</definedName>
    <definedName name="zpretaxroe2q98">#REF!</definedName>
    <definedName name="zpretaxroe2q99" localSheetId="0">#REF!</definedName>
    <definedName name="zpretaxroe2q99">#REF!</definedName>
    <definedName name="zpretaxroe3q00" localSheetId="0">#REF!</definedName>
    <definedName name="zpretaxroe3q00">#REF!</definedName>
    <definedName name="zpretaxroe3q01" localSheetId="0">#REF!</definedName>
    <definedName name="zpretaxroe3q01">#REF!</definedName>
    <definedName name="zpretaxroe3q02" localSheetId="0">#REF!</definedName>
    <definedName name="zpretaxroe3q02">#REF!</definedName>
    <definedName name="zpretaxroe3q95" localSheetId="0">#REF!</definedName>
    <definedName name="zpretaxroe3q95">#REF!</definedName>
    <definedName name="zpretaxroe3q96" localSheetId="0">#REF!</definedName>
    <definedName name="zpretaxroe3q96">#REF!</definedName>
    <definedName name="zpretaxroe3q97" localSheetId="0">#REF!</definedName>
    <definedName name="zpretaxroe3q97">#REF!</definedName>
    <definedName name="zpretaxroe3q98" localSheetId="0">#REF!</definedName>
    <definedName name="zpretaxroe3q98">#REF!</definedName>
    <definedName name="zpretaxroe3q99" localSheetId="0">#REF!</definedName>
    <definedName name="zpretaxroe3q99">#REF!</definedName>
    <definedName name="zpretaxroe4q00" localSheetId="0">#REF!</definedName>
    <definedName name="zpretaxroe4q00">#REF!</definedName>
    <definedName name="zpretaxroe4q01" localSheetId="0">#REF!</definedName>
    <definedName name="zpretaxroe4q01">#REF!</definedName>
    <definedName name="zpretaxroe4q02" localSheetId="0">#REF!</definedName>
    <definedName name="zpretaxroe4q02">#REF!</definedName>
    <definedName name="zpretaxroe4q95" localSheetId="0">#REF!</definedName>
    <definedName name="zpretaxroe4q95">#REF!</definedName>
    <definedName name="zpretaxroe4q96" localSheetId="0">#REF!</definedName>
    <definedName name="zpretaxroe4q96">#REF!</definedName>
    <definedName name="zpretaxroe4q97" localSheetId="0">#REF!</definedName>
    <definedName name="zpretaxroe4q97">#REF!</definedName>
    <definedName name="zpretaxroe4q98" localSheetId="0">#REF!</definedName>
    <definedName name="zpretaxroe4q98">#REF!</definedName>
    <definedName name="zpretaxroe4q99" localSheetId="0">#REF!</definedName>
    <definedName name="zpretaxroe4q99">#REF!</definedName>
    <definedName name="zpsmi1994" localSheetId="0">#REF!</definedName>
    <definedName name="zpsmi1994">#REF!</definedName>
    <definedName name="zpsmi1995" localSheetId="0">#REF!</definedName>
    <definedName name="zpsmi1995">#REF!</definedName>
    <definedName name="zpsmi1996" localSheetId="0">#REF!</definedName>
    <definedName name="zpsmi1996">#REF!</definedName>
    <definedName name="zpsmi1997" localSheetId="0">#REF!</definedName>
    <definedName name="zpsmi1997">#REF!</definedName>
    <definedName name="zpsmi1998" localSheetId="0">#REF!</definedName>
    <definedName name="zpsmi1998">#REF!</definedName>
    <definedName name="zpsmi1999" localSheetId="0">#REF!</definedName>
    <definedName name="zpsmi1999">#REF!</definedName>
    <definedName name="zpsmi1q00" localSheetId="0">#REF!</definedName>
    <definedName name="zpsmi1q00">#REF!</definedName>
    <definedName name="zpsmi1q01" localSheetId="0">#REF!</definedName>
    <definedName name="zpsmi1q01">#REF!</definedName>
    <definedName name="zpsmi1q02" localSheetId="0">#REF!</definedName>
    <definedName name="zpsmi1q02">#REF!</definedName>
    <definedName name="zpsmi1q95" localSheetId="0">#REF!</definedName>
    <definedName name="zpsmi1q95">#REF!</definedName>
    <definedName name="zpsmi1q96" localSheetId="0">#REF!</definedName>
    <definedName name="zpsmi1q96">#REF!</definedName>
    <definedName name="zpsmi1q97" localSheetId="0">#REF!</definedName>
    <definedName name="zpsmi1q97">#REF!</definedName>
    <definedName name="zpsmi1q98" localSheetId="0">#REF!</definedName>
    <definedName name="zpsmi1q98">#REF!</definedName>
    <definedName name="zpsmi1q99" localSheetId="0">#REF!</definedName>
    <definedName name="zpsmi1q99">#REF!</definedName>
    <definedName name="zpsmi2000" localSheetId="0">#REF!</definedName>
    <definedName name="zpsmi2000">#REF!</definedName>
    <definedName name="zpsmi2001" localSheetId="0">#REF!</definedName>
    <definedName name="zpsmi2001">#REF!</definedName>
    <definedName name="zpsmi2002" localSheetId="0">#REF!</definedName>
    <definedName name="zpsmi2002">#REF!</definedName>
    <definedName name="zpsmi2q00" localSheetId="0">#REF!</definedName>
    <definedName name="zpsmi2q00">#REF!</definedName>
    <definedName name="zpsmi2q01" localSheetId="0">#REF!</definedName>
    <definedName name="zpsmi2q01">#REF!</definedName>
    <definedName name="zpsmi2q02" localSheetId="0">#REF!</definedName>
    <definedName name="zpsmi2q02">#REF!</definedName>
    <definedName name="zpsmi2q95" localSheetId="0">#REF!</definedName>
    <definedName name="zpsmi2q95">#REF!</definedName>
    <definedName name="zpsmi2q96" localSheetId="0">#REF!</definedName>
    <definedName name="zpsmi2q96">#REF!</definedName>
    <definedName name="zpsmi2q97" localSheetId="0">#REF!</definedName>
    <definedName name="zpsmi2q97">#REF!</definedName>
    <definedName name="zpsmi2q98" localSheetId="0">#REF!</definedName>
    <definedName name="zpsmi2q98">#REF!</definedName>
    <definedName name="zpsmi2q99" localSheetId="0">#REF!</definedName>
    <definedName name="zpsmi2q99">#REF!</definedName>
    <definedName name="zpsmi3q00" localSheetId="0">#REF!</definedName>
    <definedName name="zpsmi3q00">#REF!</definedName>
    <definedName name="zpsmi3q01" localSheetId="0">#REF!</definedName>
    <definedName name="zpsmi3q01">#REF!</definedName>
    <definedName name="zpsmi3q02" localSheetId="0">#REF!</definedName>
    <definedName name="zpsmi3q02">#REF!</definedName>
    <definedName name="zpsmi3q95" localSheetId="0">#REF!</definedName>
    <definedName name="zpsmi3q95">#REF!</definedName>
    <definedName name="zpsmi3q96" localSheetId="0">#REF!</definedName>
    <definedName name="zpsmi3q96">#REF!</definedName>
    <definedName name="zpsmi3q97" localSheetId="0">#REF!</definedName>
    <definedName name="zpsmi3q97">#REF!</definedName>
    <definedName name="zpsmi3q98" localSheetId="0">#REF!</definedName>
    <definedName name="zpsmi3q98">#REF!</definedName>
    <definedName name="zpsmi3q99" localSheetId="0">#REF!</definedName>
    <definedName name="zpsmi3q99">#REF!</definedName>
    <definedName name="zpsmi4q00" localSheetId="0">#REF!</definedName>
    <definedName name="zpsmi4q00">#REF!</definedName>
    <definedName name="zpsmi4q01" localSheetId="0">#REF!</definedName>
    <definedName name="zpsmi4q01">#REF!</definedName>
    <definedName name="zpsmi4q02" localSheetId="0">#REF!</definedName>
    <definedName name="zpsmi4q02">#REF!</definedName>
    <definedName name="zpsmi4q95" localSheetId="0">#REF!</definedName>
    <definedName name="zpsmi4q95">#REF!</definedName>
    <definedName name="zpsmi4q96" localSheetId="0">#REF!</definedName>
    <definedName name="zpsmi4q96">#REF!</definedName>
    <definedName name="zpsmi4q97" localSheetId="0">#REF!</definedName>
    <definedName name="zpsmi4q97">#REF!</definedName>
    <definedName name="zpsmi4q98" localSheetId="0">#REF!</definedName>
    <definedName name="zpsmi4q98">#REF!</definedName>
    <definedName name="zpsmi4q99" localSheetId="0">#REF!</definedName>
    <definedName name="zpsmi4q99">#REF!</definedName>
    <definedName name="zrentexp1994" localSheetId="0">#REF!</definedName>
    <definedName name="zrentexp1994">#REF!</definedName>
    <definedName name="zrentexp1995" localSheetId="0">#REF!</definedName>
    <definedName name="zrentexp1995">#REF!</definedName>
    <definedName name="zrentexp1996" localSheetId="0">#REF!</definedName>
    <definedName name="zrentexp1996">#REF!</definedName>
    <definedName name="zrentexp1997" localSheetId="0">#REF!</definedName>
    <definedName name="zrentexp1997">#REF!</definedName>
    <definedName name="zrentexp1998" localSheetId="0">#REF!</definedName>
    <definedName name="zrentexp1998">#REF!</definedName>
    <definedName name="zrentexp1999" localSheetId="0">#REF!</definedName>
    <definedName name="zrentexp1999">#REF!</definedName>
    <definedName name="zrentexp1q00" localSheetId="0">#REF!</definedName>
    <definedName name="zrentexp1q00">#REF!</definedName>
    <definedName name="zrentexp1q01" localSheetId="0">#REF!</definedName>
    <definedName name="zrentexp1q01">#REF!</definedName>
    <definedName name="zrentexp1q02" localSheetId="0">#REF!</definedName>
    <definedName name="zrentexp1q02">#REF!</definedName>
    <definedName name="zrentexp1q95" localSheetId="0">#REF!</definedName>
    <definedName name="zrentexp1q95">#REF!</definedName>
    <definedName name="zrentexp1q96" localSheetId="0">#REF!</definedName>
    <definedName name="zrentexp1q96">#REF!</definedName>
    <definedName name="zrentexp1q97" localSheetId="0">#REF!</definedName>
    <definedName name="zrentexp1q97">#REF!</definedName>
    <definedName name="zrentexp1q98" localSheetId="0">#REF!</definedName>
    <definedName name="zrentexp1q98">#REF!</definedName>
    <definedName name="zrentexp1q99" localSheetId="0">#REF!</definedName>
    <definedName name="zrentexp1q99">#REF!</definedName>
    <definedName name="zrentexp2000" localSheetId="0">#REF!</definedName>
    <definedName name="zrentexp2000">#REF!</definedName>
    <definedName name="zrentexp2001" localSheetId="0">#REF!</definedName>
    <definedName name="zrentexp2001">#REF!</definedName>
    <definedName name="zrentexp2002" localSheetId="0">#REF!</definedName>
    <definedName name="zrentexp2002">#REF!</definedName>
    <definedName name="zrentexp2q00" localSheetId="0">#REF!</definedName>
    <definedName name="zrentexp2q00">#REF!</definedName>
    <definedName name="zrentexp2q01" localSheetId="0">#REF!</definedName>
    <definedName name="zrentexp2q01">#REF!</definedName>
    <definedName name="zrentexp2q02" localSheetId="0">#REF!</definedName>
    <definedName name="zrentexp2q02">#REF!</definedName>
    <definedName name="zrentexp2q95" localSheetId="0">#REF!</definedName>
    <definedName name="zrentexp2q95">#REF!</definedName>
    <definedName name="zrentexp2q96" localSheetId="0">#REF!</definedName>
    <definedName name="zrentexp2q96">#REF!</definedName>
    <definedName name="zrentexp2q97" localSheetId="0">#REF!</definedName>
    <definedName name="zrentexp2q97">#REF!</definedName>
    <definedName name="zrentexp2q98" localSheetId="0">#REF!</definedName>
    <definedName name="zrentexp2q98">#REF!</definedName>
    <definedName name="zrentexp2q99" localSheetId="0">#REF!</definedName>
    <definedName name="zrentexp2q99">#REF!</definedName>
    <definedName name="zrentexp3q00" localSheetId="0">#REF!</definedName>
    <definedName name="zrentexp3q00">#REF!</definedName>
    <definedName name="zrentexp3q01" localSheetId="0">#REF!</definedName>
    <definedName name="zrentexp3q01">#REF!</definedName>
    <definedName name="zrentexp3q02" localSheetId="0">#REF!</definedName>
    <definedName name="zrentexp3q02">#REF!</definedName>
    <definedName name="zrentexp3q95" localSheetId="0">#REF!</definedName>
    <definedName name="zrentexp3q95">#REF!</definedName>
    <definedName name="zrentexp3q96" localSheetId="0">#REF!</definedName>
    <definedName name="zrentexp3q96">#REF!</definedName>
    <definedName name="zrentexp3q97" localSheetId="0">#REF!</definedName>
    <definedName name="zrentexp3q97">#REF!</definedName>
    <definedName name="zrentexp3q98" localSheetId="0">#REF!</definedName>
    <definedName name="zrentexp3q98">#REF!</definedName>
    <definedName name="zrentexp3q99" localSheetId="0">#REF!</definedName>
    <definedName name="zrentexp3q99">#REF!</definedName>
    <definedName name="zrentexp4q00" localSheetId="0">#REF!</definedName>
    <definedName name="zrentexp4q00">#REF!</definedName>
    <definedName name="zrentexp4q01" localSheetId="0">#REF!</definedName>
    <definedName name="zrentexp4q01">#REF!</definedName>
    <definedName name="zrentexp4q02" localSheetId="0">#REF!</definedName>
    <definedName name="zrentexp4q02">#REF!</definedName>
    <definedName name="zrentexp4q95" localSheetId="0">#REF!</definedName>
    <definedName name="zrentexp4q95">#REF!</definedName>
    <definedName name="zrentexp4q96" localSheetId="0">#REF!</definedName>
    <definedName name="zrentexp4q96">#REF!</definedName>
    <definedName name="zrentexp4q97" localSheetId="0">#REF!</definedName>
    <definedName name="zrentexp4q97">#REF!</definedName>
    <definedName name="zrentexp4q98" localSheetId="0">#REF!</definedName>
    <definedName name="zrentexp4q98">#REF!</definedName>
    <definedName name="zrentexp4q99" localSheetId="0">#REF!</definedName>
    <definedName name="zrentexp4q99">#REF!</definedName>
    <definedName name="zroa1994" localSheetId="0">#REF!</definedName>
    <definedName name="zroa1994">#REF!</definedName>
    <definedName name="zroa1995" localSheetId="0">#REF!</definedName>
    <definedName name="zroa1995">#REF!</definedName>
    <definedName name="zroa1996" localSheetId="0">#REF!</definedName>
    <definedName name="zroa1996">#REF!</definedName>
    <definedName name="zroa1997" localSheetId="0">#REF!</definedName>
    <definedName name="zroa1997">#REF!</definedName>
    <definedName name="zroa1998" localSheetId="0">#REF!</definedName>
    <definedName name="zroa1998">#REF!</definedName>
    <definedName name="zroa1999" localSheetId="0">#REF!</definedName>
    <definedName name="zroa1999">#REF!</definedName>
    <definedName name="zroa1q00" localSheetId="0">#REF!</definedName>
    <definedName name="zroa1q00">#REF!</definedName>
    <definedName name="zroa1q01" localSheetId="0">#REF!</definedName>
    <definedName name="zroa1q01">#REF!</definedName>
    <definedName name="zroa1q02" localSheetId="0">#REF!</definedName>
    <definedName name="zroa1q02">#REF!</definedName>
    <definedName name="zroa1q95" localSheetId="0">#REF!</definedName>
    <definedName name="zroa1q95">#REF!</definedName>
    <definedName name="zroa1q96" localSheetId="0">#REF!</definedName>
    <definedName name="zroa1q96">#REF!</definedName>
    <definedName name="zroa1q97" localSheetId="0">#REF!</definedName>
    <definedName name="zroa1q97">#REF!</definedName>
    <definedName name="zroa1q98" localSheetId="0">#REF!</definedName>
    <definedName name="zroa1q98">#REF!</definedName>
    <definedName name="zroa1q99" localSheetId="0">#REF!</definedName>
    <definedName name="zroa1q99">#REF!</definedName>
    <definedName name="zroa2000" localSheetId="0">#REF!</definedName>
    <definedName name="zroa2000">#REF!</definedName>
    <definedName name="zroa2001" localSheetId="0">#REF!</definedName>
    <definedName name="zroa2001">#REF!</definedName>
    <definedName name="zroa2002" localSheetId="0">#REF!</definedName>
    <definedName name="zroa2002">#REF!</definedName>
    <definedName name="zroa2q00" localSheetId="0">#REF!</definedName>
    <definedName name="zroa2q00">#REF!</definedName>
    <definedName name="zroa2q01" localSheetId="0">#REF!</definedName>
    <definedName name="zroa2q01">#REF!</definedName>
    <definedName name="zroa2q02" localSheetId="0">#REF!</definedName>
    <definedName name="zroa2q02">#REF!</definedName>
    <definedName name="zroa2q95" localSheetId="0">#REF!</definedName>
    <definedName name="zroa2q95">#REF!</definedName>
    <definedName name="zroa2q96" localSheetId="0">#REF!</definedName>
    <definedName name="zroa2q96">#REF!</definedName>
    <definedName name="zroa2q97" localSheetId="0">#REF!</definedName>
    <definedName name="zroa2q97">#REF!</definedName>
    <definedName name="zroa2q98" localSheetId="0">#REF!</definedName>
    <definedName name="zroa2q98">#REF!</definedName>
    <definedName name="zroa2q99" localSheetId="0">#REF!</definedName>
    <definedName name="zroa2q99">#REF!</definedName>
    <definedName name="zroa3q00" localSheetId="0">#REF!</definedName>
    <definedName name="zroa3q00">#REF!</definedName>
    <definedName name="zroa3q01" localSheetId="0">#REF!</definedName>
    <definedName name="zroa3q01">#REF!</definedName>
    <definedName name="zroa3q02" localSheetId="0">#REF!</definedName>
    <definedName name="zroa3q02">#REF!</definedName>
    <definedName name="zroa3q95" localSheetId="0">#REF!</definedName>
    <definedName name="zroa3q95">#REF!</definedName>
    <definedName name="zroa3q96" localSheetId="0">#REF!</definedName>
    <definedName name="zroa3q96">#REF!</definedName>
    <definedName name="zroa3q97" localSheetId="0">#REF!</definedName>
    <definedName name="zroa3q97">#REF!</definedName>
    <definedName name="zroa3q98" localSheetId="0">#REF!</definedName>
    <definedName name="zroa3q98">#REF!</definedName>
    <definedName name="zroa3q99" localSheetId="0">#REF!</definedName>
    <definedName name="zroa3q99">#REF!</definedName>
    <definedName name="zroa4q00" localSheetId="0">#REF!</definedName>
    <definedName name="zroa4q00">#REF!</definedName>
    <definedName name="zroa4q01" localSheetId="0">#REF!</definedName>
    <definedName name="zroa4q01">#REF!</definedName>
    <definedName name="zroa4q02" localSheetId="0">#REF!</definedName>
    <definedName name="zroa4q02">#REF!</definedName>
    <definedName name="zroa4q95" localSheetId="0">#REF!</definedName>
    <definedName name="zroa4q95">#REF!</definedName>
    <definedName name="zroa4q96" localSheetId="0">#REF!</definedName>
    <definedName name="zroa4q96">#REF!</definedName>
    <definedName name="zroa4q97" localSheetId="0">#REF!</definedName>
    <definedName name="zroa4q97">#REF!</definedName>
    <definedName name="zroa4q98" localSheetId="0">#REF!</definedName>
    <definedName name="zroa4q98">#REF!</definedName>
    <definedName name="zroa4q99" localSheetId="0">#REF!</definedName>
    <definedName name="zroa4q99">#REF!</definedName>
    <definedName name="zroan1994" localSheetId="0">#REF!</definedName>
    <definedName name="zroan1994">#REF!</definedName>
    <definedName name="zroan1995" localSheetId="0">#REF!</definedName>
    <definedName name="zroan1995">#REF!</definedName>
    <definedName name="zroan1996" localSheetId="0">#REF!</definedName>
    <definedName name="zroan1996">#REF!</definedName>
    <definedName name="zroan1997" localSheetId="0">#REF!</definedName>
    <definedName name="zroan1997">#REF!</definedName>
    <definedName name="zroan1998" localSheetId="0">#REF!</definedName>
    <definedName name="zroan1998">#REF!</definedName>
    <definedName name="zroan1999" localSheetId="0">#REF!</definedName>
    <definedName name="zroan1999">#REF!</definedName>
    <definedName name="zroan1q00" localSheetId="0">#REF!</definedName>
    <definedName name="zroan1q00">#REF!</definedName>
    <definedName name="zroan1q01" localSheetId="0">#REF!</definedName>
    <definedName name="zroan1q01">#REF!</definedName>
    <definedName name="zroan1q02" localSheetId="0">#REF!</definedName>
    <definedName name="zroan1q02">#REF!</definedName>
    <definedName name="zroan1q95" localSheetId="0">#REF!</definedName>
    <definedName name="zroan1q95">#REF!</definedName>
    <definedName name="zroan1q96" localSheetId="0">#REF!</definedName>
    <definedName name="zroan1q96">#REF!</definedName>
    <definedName name="zroan1q97" localSheetId="0">#REF!</definedName>
    <definedName name="zroan1q97">#REF!</definedName>
    <definedName name="zroan1q98" localSheetId="0">#REF!</definedName>
    <definedName name="zroan1q98">#REF!</definedName>
    <definedName name="zroan1q99" localSheetId="0">#REF!</definedName>
    <definedName name="zroan1q99">#REF!</definedName>
    <definedName name="zroan2000" localSheetId="0">#REF!</definedName>
    <definedName name="zroan2000">#REF!</definedName>
    <definedName name="zroan2001" localSheetId="0">#REF!</definedName>
    <definedName name="zroan2001">#REF!</definedName>
    <definedName name="zroan2002" localSheetId="0">#REF!</definedName>
    <definedName name="zroan2002">#REF!</definedName>
    <definedName name="zroan2q00" localSheetId="0">#REF!</definedName>
    <definedName name="zroan2q00">#REF!</definedName>
    <definedName name="zroan2q01" localSheetId="0">#REF!</definedName>
    <definedName name="zroan2q01">#REF!</definedName>
    <definedName name="zroan2q02" localSheetId="0">#REF!</definedName>
    <definedName name="zroan2q02">#REF!</definedName>
    <definedName name="zroan2q95" localSheetId="0">#REF!</definedName>
    <definedName name="zroan2q95">#REF!</definedName>
    <definedName name="zroan2q96" localSheetId="0">#REF!</definedName>
    <definedName name="zroan2q96">#REF!</definedName>
    <definedName name="zroan2q97" localSheetId="0">#REF!</definedName>
    <definedName name="zroan2q97">#REF!</definedName>
    <definedName name="zroan2q98" localSheetId="0">#REF!</definedName>
    <definedName name="zroan2q98">#REF!</definedName>
    <definedName name="zroan2q99" localSheetId="0">#REF!</definedName>
    <definedName name="zroan2q99">#REF!</definedName>
    <definedName name="zroan3q00" localSheetId="0">#REF!</definedName>
    <definedName name="zroan3q00">#REF!</definedName>
    <definedName name="zroan3q01" localSheetId="0">#REF!</definedName>
    <definedName name="zroan3q01">#REF!</definedName>
    <definedName name="zroan3q02" localSheetId="0">#REF!</definedName>
    <definedName name="zroan3q02">#REF!</definedName>
    <definedName name="zroan3q95" localSheetId="0">#REF!</definedName>
    <definedName name="zroan3q95">#REF!</definedName>
    <definedName name="zroan3q96" localSheetId="0">#REF!</definedName>
    <definedName name="zroan3q96">#REF!</definedName>
    <definedName name="zroan3q97" localSheetId="0">#REF!</definedName>
    <definedName name="zroan3q97">#REF!</definedName>
    <definedName name="zroan3q98" localSheetId="0">#REF!</definedName>
    <definedName name="zroan3q98">#REF!</definedName>
    <definedName name="zroan3q99" localSheetId="0">#REF!</definedName>
    <definedName name="zroan3q99">#REF!</definedName>
    <definedName name="zroan4q00" localSheetId="0">#REF!</definedName>
    <definedName name="zroan4q00">#REF!</definedName>
    <definedName name="zroan4q01" localSheetId="0">#REF!</definedName>
    <definedName name="zroan4q01">#REF!</definedName>
    <definedName name="zroan4q02" localSheetId="0">#REF!</definedName>
    <definedName name="zroan4q02">#REF!</definedName>
    <definedName name="zroan4q95" localSheetId="0">#REF!</definedName>
    <definedName name="zroan4q95">#REF!</definedName>
    <definedName name="zroan4q96" localSheetId="0">#REF!</definedName>
    <definedName name="zroan4q96">#REF!</definedName>
    <definedName name="zroan4q97" localSheetId="0">#REF!</definedName>
    <definedName name="zroan4q97">#REF!</definedName>
    <definedName name="zroan4q98" localSheetId="0">#REF!</definedName>
    <definedName name="zroan4q98">#REF!</definedName>
    <definedName name="zroan4q99" localSheetId="0">#REF!</definedName>
    <definedName name="zroan4q99">#REF!</definedName>
    <definedName name="zroe1994" localSheetId="0">#REF!</definedName>
    <definedName name="zroe1994">#REF!</definedName>
    <definedName name="zroe1995" localSheetId="0">#REF!</definedName>
    <definedName name="zroe1995">#REF!</definedName>
    <definedName name="zroe1996" localSheetId="0">#REF!</definedName>
    <definedName name="zroe1996">#REF!</definedName>
    <definedName name="zroe1997" localSheetId="0">#REF!</definedName>
    <definedName name="zroe1997">#REF!</definedName>
    <definedName name="zroe1998" localSheetId="0">#REF!</definedName>
    <definedName name="zroe1998">#REF!</definedName>
    <definedName name="zroe1999" localSheetId="0">#REF!</definedName>
    <definedName name="zroe1999">#REF!</definedName>
    <definedName name="zroe1q00" localSheetId="0">#REF!</definedName>
    <definedName name="zroe1q00">#REF!</definedName>
    <definedName name="zroe1q01" localSheetId="0">#REF!</definedName>
    <definedName name="zroe1q01">#REF!</definedName>
    <definedName name="zroe1q02" localSheetId="0">#REF!</definedName>
    <definedName name="zroe1q02">#REF!</definedName>
    <definedName name="zroe1q95" localSheetId="0">#REF!</definedName>
    <definedName name="zroe1q95">#REF!</definedName>
    <definedName name="zroe1q96" localSheetId="0">#REF!</definedName>
    <definedName name="zroe1q96">#REF!</definedName>
    <definedName name="zroe1q97" localSheetId="0">#REF!</definedName>
    <definedName name="zroe1q97">#REF!</definedName>
    <definedName name="zroe1q98" localSheetId="0">#REF!</definedName>
    <definedName name="zroe1q98">#REF!</definedName>
    <definedName name="zroe1q99" localSheetId="0">#REF!</definedName>
    <definedName name="zroe1q99">#REF!</definedName>
    <definedName name="zroe2000" localSheetId="0">#REF!</definedName>
    <definedName name="zroe2000">#REF!</definedName>
    <definedName name="zroe2001" localSheetId="0">#REF!</definedName>
    <definedName name="zroe2001">#REF!</definedName>
    <definedName name="zroe2002" localSheetId="0">#REF!</definedName>
    <definedName name="zroe2002">#REF!</definedName>
    <definedName name="zroe2q00" localSheetId="0">#REF!</definedName>
    <definedName name="zroe2q00">#REF!</definedName>
    <definedName name="zroe2q01" localSheetId="0">#REF!</definedName>
    <definedName name="zroe2q01">#REF!</definedName>
    <definedName name="zroe2q02" localSheetId="0">#REF!</definedName>
    <definedName name="zroe2q02">#REF!</definedName>
    <definedName name="zroe2q95" localSheetId="0">#REF!</definedName>
    <definedName name="zroe2q95">#REF!</definedName>
    <definedName name="zroe2q96" localSheetId="0">#REF!</definedName>
    <definedName name="zroe2q96">#REF!</definedName>
    <definedName name="zroe2q97" localSheetId="0">#REF!</definedName>
    <definedName name="zroe2q97">#REF!</definedName>
    <definedName name="zroe2q98" localSheetId="0">#REF!</definedName>
    <definedName name="zroe2q98">#REF!</definedName>
    <definedName name="zroe2q99" localSheetId="0">#REF!</definedName>
    <definedName name="zroe2q99">#REF!</definedName>
    <definedName name="zroe3q00" localSheetId="0">#REF!</definedName>
    <definedName name="zroe3q00">#REF!</definedName>
    <definedName name="zroe3q01" localSheetId="0">#REF!</definedName>
    <definedName name="zroe3q01">#REF!</definedName>
    <definedName name="zroe3q02" localSheetId="0">#REF!</definedName>
    <definedName name="zroe3q02">#REF!</definedName>
    <definedName name="zroe3q95" localSheetId="0">#REF!</definedName>
    <definedName name="zroe3q95">#REF!</definedName>
    <definedName name="zroe3q96" localSheetId="0">#REF!</definedName>
    <definedName name="zroe3q96">#REF!</definedName>
    <definedName name="zroe3q97" localSheetId="0">#REF!</definedName>
    <definedName name="zroe3q97">#REF!</definedName>
    <definedName name="zroe3q98" localSheetId="0">#REF!</definedName>
    <definedName name="zroe3q98">#REF!</definedName>
    <definedName name="zroe3q99" localSheetId="0">#REF!</definedName>
    <definedName name="zroe3q99">#REF!</definedName>
    <definedName name="zroe4q00" localSheetId="0">#REF!</definedName>
    <definedName name="zroe4q00">#REF!</definedName>
    <definedName name="zroe4q01" localSheetId="0">#REF!</definedName>
    <definedName name="zroe4q01">#REF!</definedName>
    <definedName name="zroe4q02" localSheetId="0">#REF!</definedName>
    <definedName name="zroe4q02">#REF!</definedName>
    <definedName name="zroe4q95" localSheetId="0">#REF!</definedName>
    <definedName name="zroe4q95">#REF!</definedName>
    <definedName name="zroe4q96" localSheetId="0">#REF!</definedName>
    <definedName name="zroe4q96">#REF!</definedName>
    <definedName name="zroe4q97" localSheetId="0">#REF!</definedName>
    <definedName name="zroe4q97">#REF!</definedName>
    <definedName name="zroe4q98" localSheetId="0">#REF!</definedName>
    <definedName name="zroe4q98">#REF!</definedName>
    <definedName name="zroe4q99" localSheetId="0">#REF!</definedName>
    <definedName name="zroe4q99">#REF!</definedName>
    <definedName name="zroi1994" localSheetId="0">#REF!</definedName>
    <definedName name="zroi1994">#REF!</definedName>
    <definedName name="zroi1995" localSheetId="0">#REF!</definedName>
    <definedName name="zroi1995">#REF!</definedName>
    <definedName name="zroi1996" localSheetId="0">#REF!</definedName>
    <definedName name="zroi1996">#REF!</definedName>
    <definedName name="zroi1997" localSheetId="0">#REF!</definedName>
    <definedName name="zroi1997">#REF!</definedName>
    <definedName name="zroi1998" localSheetId="0">#REF!</definedName>
    <definedName name="zroi1998">#REF!</definedName>
    <definedName name="zroi1999" localSheetId="0">#REF!</definedName>
    <definedName name="zroi1999">#REF!</definedName>
    <definedName name="zroi1q00" localSheetId="0">#REF!</definedName>
    <definedName name="zroi1q00">#REF!</definedName>
    <definedName name="zroi1q01" localSheetId="0">#REF!</definedName>
    <definedName name="zroi1q01">#REF!</definedName>
    <definedName name="zroi1q02" localSheetId="0">#REF!</definedName>
    <definedName name="zroi1q02">#REF!</definedName>
    <definedName name="zroi1q95" localSheetId="0">#REF!</definedName>
    <definedName name="zroi1q95">#REF!</definedName>
    <definedName name="zroi1q96" localSheetId="0">#REF!</definedName>
    <definedName name="zroi1q96">#REF!</definedName>
    <definedName name="zroi1q97" localSheetId="0">#REF!</definedName>
    <definedName name="zroi1q97">#REF!</definedName>
    <definedName name="zroi1q98" localSheetId="0">#REF!</definedName>
    <definedName name="zroi1q98">#REF!</definedName>
    <definedName name="zroi1q99" localSheetId="0">#REF!</definedName>
    <definedName name="zroi1q99">#REF!</definedName>
    <definedName name="zroi2000" localSheetId="0">#REF!</definedName>
    <definedName name="zroi2000">#REF!</definedName>
    <definedName name="zroi2001" localSheetId="0">#REF!</definedName>
    <definedName name="zroi2001">#REF!</definedName>
    <definedName name="zroi2002" localSheetId="0">#REF!</definedName>
    <definedName name="zroi2002">#REF!</definedName>
    <definedName name="zroi2q00" localSheetId="0">#REF!</definedName>
    <definedName name="zroi2q00">#REF!</definedName>
    <definedName name="zroi2q01" localSheetId="0">#REF!</definedName>
    <definedName name="zroi2q01">#REF!</definedName>
    <definedName name="zroi2q02" localSheetId="0">#REF!</definedName>
    <definedName name="zroi2q02">#REF!</definedName>
    <definedName name="zroi2q95" localSheetId="0">#REF!</definedName>
    <definedName name="zroi2q95">#REF!</definedName>
    <definedName name="zroi2q96" localSheetId="0">#REF!</definedName>
    <definedName name="zroi2q96">#REF!</definedName>
    <definedName name="zroi2q97" localSheetId="0">#REF!</definedName>
    <definedName name="zroi2q97">#REF!</definedName>
    <definedName name="zroi2q98" localSheetId="0">#REF!</definedName>
    <definedName name="zroi2q98">#REF!</definedName>
    <definedName name="zroi2q99" localSheetId="0">#REF!</definedName>
    <definedName name="zroi2q99">#REF!</definedName>
    <definedName name="zroi3q00" localSheetId="0">#REF!</definedName>
    <definedName name="zroi3q00">#REF!</definedName>
    <definedName name="zroi3q01" localSheetId="0">#REF!</definedName>
    <definedName name="zroi3q01">#REF!</definedName>
    <definedName name="zroi3q02" localSheetId="0">#REF!</definedName>
    <definedName name="zroi3q02">#REF!</definedName>
    <definedName name="zroi3q95" localSheetId="0">#REF!</definedName>
    <definedName name="zroi3q95">#REF!</definedName>
    <definedName name="zroi3q96" localSheetId="0">#REF!</definedName>
    <definedName name="zroi3q96">#REF!</definedName>
    <definedName name="zroi3q97" localSheetId="0">#REF!</definedName>
    <definedName name="zroi3q97">#REF!</definedName>
    <definedName name="zroi3q98" localSheetId="0">#REF!</definedName>
    <definedName name="zroi3q98">#REF!</definedName>
    <definedName name="zroi3q99" localSheetId="0">#REF!</definedName>
    <definedName name="zroi3q99">#REF!</definedName>
    <definedName name="zroi4q00" localSheetId="0">#REF!</definedName>
    <definedName name="zroi4q00">#REF!</definedName>
    <definedName name="zroi4q01" localSheetId="0">#REF!</definedName>
    <definedName name="zroi4q01">#REF!</definedName>
    <definedName name="zroi4q02" localSheetId="0">#REF!</definedName>
    <definedName name="zroi4q02">#REF!</definedName>
    <definedName name="zroi4q95" localSheetId="0">#REF!</definedName>
    <definedName name="zroi4q95">#REF!</definedName>
    <definedName name="zroi4q96" localSheetId="0">#REF!</definedName>
    <definedName name="zroi4q96">#REF!</definedName>
    <definedName name="zroi4q97" localSheetId="0">#REF!</definedName>
    <definedName name="zroi4q97">#REF!</definedName>
    <definedName name="zroi4q98" localSheetId="0">#REF!</definedName>
    <definedName name="zroi4q98">#REF!</definedName>
    <definedName name="zroi4q99" localSheetId="0">#REF!</definedName>
    <definedName name="zroi4q99">#REF!</definedName>
    <definedName name="zroicap1995" localSheetId="0">#REF!</definedName>
    <definedName name="zroicap1995">#REF!</definedName>
    <definedName name="zroicap1996" localSheetId="0">#REF!</definedName>
    <definedName name="zroicap1996">#REF!</definedName>
    <definedName name="zroicap1997" localSheetId="0">#REF!</definedName>
    <definedName name="zroicap1997">#REF!</definedName>
    <definedName name="zroicap1998" localSheetId="0">#REF!</definedName>
    <definedName name="zroicap1998">#REF!</definedName>
    <definedName name="zroicap1999" localSheetId="0">#REF!</definedName>
    <definedName name="zroicap1999">#REF!</definedName>
    <definedName name="zroicap1q00" localSheetId="0">#REF!</definedName>
    <definedName name="zroicap1q00">#REF!</definedName>
    <definedName name="zroicap1q01" localSheetId="0">#REF!</definedName>
    <definedName name="zroicap1q01">#REF!</definedName>
    <definedName name="zroicap1q02" localSheetId="0">#REF!</definedName>
    <definedName name="zroicap1q02">#REF!</definedName>
    <definedName name="zroicap1q95" localSheetId="0">#REF!</definedName>
    <definedName name="zroicap1q95">#REF!</definedName>
    <definedName name="zroicap1q96" localSheetId="0">#REF!</definedName>
    <definedName name="zroicap1q96">#REF!</definedName>
    <definedName name="zroicap1q97" localSheetId="0">#REF!</definedName>
    <definedName name="zroicap1q97">#REF!</definedName>
    <definedName name="zroicap1q98" localSheetId="0">#REF!</definedName>
    <definedName name="zroicap1q98">#REF!</definedName>
    <definedName name="zroicap1q99" localSheetId="0">#REF!</definedName>
    <definedName name="zroicap1q99">#REF!</definedName>
    <definedName name="zroicap2000" localSheetId="0">#REF!</definedName>
    <definedName name="zroicap2000">#REF!</definedName>
    <definedName name="zroicap2001" localSheetId="0">#REF!</definedName>
    <definedName name="zroicap2001">#REF!</definedName>
    <definedName name="zroicap2002" localSheetId="0">#REF!</definedName>
    <definedName name="zroicap2002">#REF!</definedName>
    <definedName name="zroicap2q00" localSheetId="0">#REF!</definedName>
    <definedName name="zroicap2q00">#REF!</definedName>
    <definedName name="zroicap2q01" localSheetId="0">#REF!</definedName>
    <definedName name="zroicap2q01">#REF!</definedName>
    <definedName name="zroicap2q02" localSheetId="0">#REF!</definedName>
    <definedName name="zroicap2q02">#REF!</definedName>
    <definedName name="zroicap2q95" localSheetId="0">#REF!</definedName>
    <definedName name="zroicap2q95">#REF!</definedName>
    <definedName name="zroicap2q96" localSheetId="0">#REF!</definedName>
    <definedName name="zroicap2q96">#REF!</definedName>
    <definedName name="zroicap2q97" localSheetId="0">#REF!</definedName>
    <definedName name="zroicap2q97">#REF!</definedName>
    <definedName name="zroicap2q98" localSheetId="0">#REF!</definedName>
    <definedName name="zroicap2q98">#REF!</definedName>
    <definedName name="zroicap2q99" localSheetId="0">#REF!</definedName>
    <definedName name="zroicap2q99">#REF!</definedName>
    <definedName name="zroicap3q00" localSheetId="0">#REF!</definedName>
    <definedName name="zroicap3q00">#REF!</definedName>
    <definedName name="zroicap3q01" localSheetId="0">#REF!</definedName>
    <definedName name="zroicap3q01">#REF!</definedName>
    <definedName name="zroicap3q02" localSheetId="0">#REF!</definedName>
    <definedName name="zroicap3q02">#REF!</definedName>
    <definedName name="zroicap3q95" localSheetId="0">#REF!</definedName>
    <definedName name="zroicap3q95">#REF!</definedName>
    <definedName name="zroicap3q96" localSheetId="0">#REF!</definedName>
    <definedName name="zroicap3q96">#REF!</definedName>
    <definedName name="zroicap3q97" localSheetId="0">#REF!</definedName>
    <definedName name="zroicap3q97">#REF!</definedName>
    <definedName name="zroicap3q98" localSheetId="0">#REF!</definedName>
    <definedName name="zroicap3q98">#REF!</definedName>
    <definedName name="zroicap3q99" localSheetId="0">#REF!</definedName>
    <definedName name="zroicap3q99">#REF!</definedName>
    <definedName name="zroicap4q00" localSheetId="0">#REF!</definedName>
    <definedName name="zroicap4q00">#REF!</definedName>
    <definedName name="zroicap4q01" localSheetId="0">#REF!</definedName>
    <definedName name="zroicap4q01">#REF!</definedName>
    <definedName name="zroicap4q02" localSheetId="0">#REF!</definedName>
    <definedName name="zroicap4q02">#REF!</definedName>
    <definedName name="zroicap4q95" localSheetId="0">#REF!</definedName>
    <definedName name="zroicap4q95">#REF!</definedName>
    <definedName name="zroicap4q96" localSheetId="0">#REF!</definedName>
    <definedName name="zroicap4q96">#REF!</definedName>
    <definedName name="zroicap4q97" localSheetId="0">#REF!</definedName>
    <definedName name="zroicap4q97">#REF!</definedName>
    <definedName name="zroicap4q98" localSheetId="0">#REF!</definedName>
    <definedName name="zroicap4q98">#REF!</definedName>
    <definedName name="zroicap4q99" localSheetId="0">#REF!</definedName>
    <definedName name="zroicap4q99">#REF!</definedName>
    <definedName name="zroicapnet1995" localSheetId="0">#REF!</definedName>
    <definedName name="zroicapnet1995">#REF!</definedName>
    <definedName name="zroicapnet1996" localSheetId="0">#REF!</definedName>
    <definedName name="zroicapnet1996">#REF!</definedName>
    <definedName name="zroicapnet1997" localSheetId="0">#REF!</definedName>
    <definedName name="zroicapnet1997">#REF!</definedName>
    <definedName name="zroicapnet1998" localSheetId="0">#REF!</definedName>
    <definedName name="zroicapnet1998">#REF!</definedName>
    <definedName name="zroicapnet1999" localSheetId="0">#REF!</definedName>
    <definedName name="zroicapnet1999">#REF!</definedName>
    <definedName name="zroicapnet1q00" localSheetId="0">#REF!</definedName>
    <definedName name="zroicapnet1q00">#REF!</definedName>
    <definedName name="zroicapnet1q01" localSheetId="0">#REF!</definedName>
    <definedName name="zroicapnet1q01">#REF!</definedName>
    <definedName name="zroicapnet1q02" localSheetId="0">#REF!</definedName>
    <definedName name="zroicapnet1q02">#REF!</definedName>
    <definedName name="zroicapnet1q95" localSheetId="0">#REF!</definedName>
    <definedName name="zroicapnet1q95">#REF!</definedName>
    <definedName name="zroicapnet1q96" localSheetId="0">#REF!</definedName>
    <definedName name="zroicapnet1q96">#REF!</definedName>
    <definedName name="zroicapnet1q97" localSheetId="0">#REF!</definedName>
    <definedName name="zroicapnet1q97">#REF!</definedName>
    <definedName name="zroicapnet1q98" localSheetId="0">#REF!</definedName>
    <definedName name="zroicapnet1q98">#REF!</definedName>
    <definedName name="zroicapnet1q99" localSheetId="0">#REF!</definedName>
    <definedName name="zroicapnet1q99">#REF!</definedName>
    <definedName name="zroicapnet2000" localSheetId="0">#REF!</definedName>
    <definedName name="zroicapnet2000">#REF!</definedName>
    <definedName name="zroicapnet2001" localSheetId="0">#REF!</definedName>
    <definedName name="zroicapnet2001">#REF!</definedName>
    <definedName name="zroicapnet2002" localSheetId="0">#REF!</definedName>
    <definedName name="zroicapnet2002">#REF!</definedName>
    <definedName name="zroicapnet2q00" localSheetId="0">#REF!</definedName>
    <definedName name="zroicapnet2q00">#REF!</definedName>
    <definedName name="zroicapnet2q01" localSheetId="0">#REF!</definedName>
    <definedName name="zroicapnet2q01">#REF!</definedName>
    <definedName name="zroicapnet2q02" localSheetId="0">#REF!</definedName>
    <definedName name="zroicapnet2q02">#REF!</definedName>
    <definedName name="zroicapnet2q95" localSheetId="0">#REF!</definedName>
    <definedName name="zroicapnet2q95">#REF!</definedName>
    <definedName name="zroicapnet2q96" localSheetId="0">#REF!</definedName>
    <definedName name="zroicapnet2q96">#REF!</definedName>
    <definedName name="zroicapnet2q97" localSheetId="0">#REF!</definedName>
    <definedName name="zroicapnet2q97">#REF!</definedName>
    <definedName name="zroicapnet2q98" localSheetId="0">#REF!</definedName>
    <definedName name="zroicapnet2q98">#REF!</definedName>
    <definedName name="zroicapnet2q99" localSheetId="0">#REF!</definedName>
    <definedName name="zroicapnet2q99">#REF!</definedName>
    <definedName name="zroicapnet3q00" localSheetId="0">#REF!</definedName>
    <definedName name="zroicapnet3q00">#REF!</definedName>
    <definedName name="zroicapnet3q01" localSheetId="0">#REF!</definedName>
    <definedName name="zroicapnet3q01">#REF!</definedName>
    <definedName name="zroicapnet3q02" localSheetId="0">#REF!</definedName>
    <definedName name="zroicapnet3q02">#REF!</definedName>
    <definedName name="zroicapnet3q95" localSheetId="0">#REF!</definedName>
    <definedName name="zroicapnet3q95">#REF!</definedName>
    <definedName name="zroicapnet3q96" localSheetId="0">#REF!</definedName>
    <definedName name="zroicapnet3q96">#REF!</definedName>
    <definedName name="zroicapnet3q97" localSheetId="0">#REF!</definedName>
    <definedName name="zroicapnet3q97">#REF!</definedName>
    <definedName name="zroicapnet3q98" localSheetId="0">#REF!</definedName>
    <definedName name="zroicapnet3q98">#REF!</definedName>
    <definedName name="zroicapnet3q99" localSheetId="0">#REF!</definedName>
    <definedName name="zroicapnet3q99">#REF!</definedName>
    <definedName name="zroicapnet4q00" localSheetId="0">#REF!</definedName>
    <definedName name="zroicapnet4q00">#REF!</definedName>
    <definedName name="zroicapnet4q01" localSheetId="0">#REF!</definedName>
    <definedName name="zroicapnet4q01">#REF!</definedName>
    <definedName name="zroicapnet4q02" localSheetId="0">#REF!</definedName>
    <definedName name="zroicapnet4q02">#REF!</definedName>
    <definedName name="zroicapnet4q95" localSheetId="0">#REF!</definedName>
    <definedName name="zroicapnet4q95">#REF!</definedName>
    <definedName name="zroicapnet4q96" localSheetId="0">#REF!</definedName>
    <definedName name="zroicapnet4q96">#REF!</definedName>
    <definedName name="zroicapnet4q97" localSheetId="0">#REF!</definedName>
    <definedName name="zroicapnet4q97">#REF!</definedName>
    <definedName name="zroicapnet4q98" localSheetId="0">#REF!</definedName>
    <definedName name="zroicapnet4q98">#REF!</definedName>
    <definedName name="zroicapnet4q99" localSheetId="0">#REF!</definedName>
    <definedName name="zroicapnet4q99">#REF!</definedName>
    <definedName name="zroin1994" localSheetId="0">#REF!</definedName>
    <definedName name="zroin1994">#REF!</definedName>
    <definedName name="zroin1995" localSheetId="0">#REF!</definedName>
    <definedName name="zroin1995">#REF!</definedName>
    <definedName name="zroin1996" localSheetId="0">#REF!</definedName>
    <definedName name="zroin1996">#REF!</definedName>
    <definedName name="zroin1997" localSheetId="0">#REF!</definedName>
    <definedName name="zroin1997">#REF!</definedName>
    <definedName name="zroin1998" localSheetId="0">#REF!</definedName>
    <definedName name="zroin1998">#REF!</definedName>
    <definedName name="zroin1999" localSheetId="0">#REF!</definedName>
    <definedName name="zroin1999">#REF!</definedName>
    <definedName name="zroin1q00" localSheetId="0">#REF!</definedName>
    <definedName name="zroin1q00">#REF!</definedName>
    <definedName name="zroin1q01" localSheetId="0">#REF!</definedName>
    <definedName name="zroin1q01">#REF!</definedName>
    <definedName name="zroin1q02" localSheetId="0">#REF!</definedName>
    <definedName name="zroin1q02">#REF!</definedName>
    <definedName name="zroin1q95" localSheetId="0">#REF!</definedName>
    <definedName name="zroin1q95">#REF!</definedName>
    <definedName name="zroin1q96" localSheetId="0">#REF!</definedName>
    <definedName name="zroin1q96">#REF!</definedName>
    <definedName name="zroin1q97" localSheetId="0">#REF!</definedName>
    <definedName name="zroin1q97">#REF!</definedName>
    <definedName name="zroin1q98" localSheetId="0">#REF!</definedName>
    <definedName name="zroin1q98">#REF!</definedName>
    <definedName name="zroin1q99" localSheetId="0">#REF!</definedName>
    <definedName name="zroin1q99">#REF!</definedName>
    <definedName name="zroin2000" localSheetId="0">#REF!</definedName>
    <definedName name="zroin2000">#REF!</definedName>
    <definedName name="zroin2001" localSheetId="0">#REF!</definedName>
    <definedName name="zroin2001">#REF!</definedName>
    <definedName name="zroin2002" localSheetId="0">#REF!</definedName>
    <definedName name="zroin2002">#REF!</definedName>
    <definedName name="zroin2q00" localSheetId="0">#REF!</definedName>
    <definedName name="zroin2q00">#REF!</definedName>
    <definedName name="zroin2q01" localSheetId="0">#REF!</definedName>
    <definedName name="zroin2q01">#REF!</definedName>
    <definedName name="zroin2q02" localSheetId="0">#REF!</definedName>
    <definedName name="zroin2q02">#REF!</definedName>
    <definedName name="zroin2q95" localSheetId="0">#REF!</definedName>
    <definedName name="zroin2q95">#REF!</definedName>
    <definedName name="zroin2q96" localSheetId="0">#REF!</definedName>
    <definedName name="zroin2q96">#REF!</definedName>
    <definedName name="zroin2q97" localSheetId="0">#REF!</definedName>
    <definedName name="zroin2q97">#REF!</definedName>
    <definedName name="zroin2q98" localSheetId="0">#REF!</definedName>
    <definedName name="zroin2q98">#REF!</definedName>
    <definedName name="zroin2q99" localSheetId="0">#REF!</definedName>
    <definedName name="zroin2q99">#REF!</definedName>
    <definedName name="zroin3q00" localSheetId="0">#REF!</definedName>
    <definedName name="zroin3q00">#REF!</definedName>
    <definedName name="zroin3q01" localSheetId="0">#REF!</definedName>
    <definedName name="zroin3q01">#REF!</definedName>
    <definedName name="zroin3q02" localSheetId="0">#REF!</definedName>
    <definedName name="zroin3q02">#REF!</definedName>
    <definedName name="zroin3q95" localSheetId="0">#REF!</definedName>
    <definedName name="zroin3q95">#REF!</definedName>
    <definedName name="zroin3q96" localSheetId="0">#REF!</definedName>
    <definedName name="zroin3q96">#REF!</definedName>
    <definedName name="zroin3q97" localSheetId="0">#REF!</definedName>
    <definedName name="zroin3q97">#REF!</definedName>
    <definedName name="zroin3q98" localSheetId="0">#REF!</definedName>
    <definedName name="zroin3q98">#REF!</definedName>
    <definedName name="zroin3q99" localSheetId="0">#REF!</definedName>
    <definedName name="zroin3q99">#REF!</definedName>
    <definedName name="zroin4q00" localSheetId="0">#REF!</definedName>
    <definedName name="zroin4q00">#REF!</definedName>
    <definedName name="zroin4q01" localSheetId="0">#REF!</definedName>
    <definedName name="zroin4q01">#REF!</definedName>
    <definedName name="zroin4q02" localSheetId="0">#REF!</definedName>
    <definedName name="zroin4q02">#REF!</definedName>
    <definedName name="zroin4q95" localSheetId="0">#REF!</definedName>
    <definedName name="zroin4q95">#REF!</definedName>
    <definedName name="zroin4q96" localSheetId="0">#REF!</definedName>
    <definedName name="zroin4q96">#REF!</definedName>
    <definedName name="zroin4q97" localSheetId="0">#REF!</definedName>
    <definedName name="zroin4q97">#REF!</definedName>
    <definedName name="zroin4q98" localSheetId="0">#REF!</definedName>
    <definedName name="zroin4q98">#REF!</definedName>
    <definedName name="zroin4q99" localSheetId="0">#REF!</definedName>
    <definedName name="zroin4q99">#REF!</definedName>
    <definedName name="zroincap1995" localSheetId="0">#REF!</definedName>
    <definedName name="zroincap1995">#REF!</definedName>
    <definedName name="zroincap1996" localSheetId="0">#REF!</definedName>
    <definedName name="zroincap1996">#REF!</definedName>
    <definedName name="zroincap1997" localSheetId="0">#REF!</definedName>
    <definedName name="zroincap1997">#REF!</definedName>
    <definedName name="zroincap1998" localSheetId="0">#REF!</definedName>
    <definedName name="zroincap1998">#REF!</definedName>
    <definedName name="zroincap1999" localSheetId="0">#REF!</definedName>
    <definedName name="zroincap1999">#REF!</definedName>
    <definedName name="zroincap1q00" localSheetId="0">#REF!</definedName>
    <definedName name="zroincap1q00">#REF!</definedName>
    <definedName name="zroincap1q01" localSheetId="0">#REF!</definedName>
    <definedName name="zroincap1q01">#REF!</definedName>
    <definedName name="zroincap1q02" localSheetId="0">#REF!</definedName>
    <definedName name="zroincap1q02">#REF!</definedName>
    <definedName name="zroincap1q95" localSheetId="0">#REF!</definedName>
    <definedName name="zroincap1q95">#REF!</definedName>
    <definedName name="zroincap1q96" localSheetId="0">#REF!</definedName>
    <definedName name="zroincap1q96">#REF!</definedName>
    <definedName name="zroincap1q97" localSheetId="0">#REF!</definedName>
    <definedName name="zroincap1q97">#REF!</definedName>
    <definedName name="zroincap1q98" localSheetId="0">#REF!</definedName>
    <definedName name="zroincap1q98">#REF!</definedName>
    <definedName name="zroincap1q99" localSheetId="0">#REF!</definedName>
    <definedName name="zroincap1q99">#REF!</definedName>
    <definedName name="zroincap2000" localSheetId="0">#REF!</definedName>
    <definedName name="zroincap2000">#REF!</definedName>
    <definedName name="zroincap2001" localSheetId="0">#REF!</definedName>
    <definedName name="zroincap2001">#REF!</definedName>
    <definedName name="zroincap2002" localSheetId="0">#REF!</definedName>
    <definedName name="zroincap2002">#REF!</definedName>
    <definedName name="zroincap2q00" localSheetId="0">#REF!</definedName>
    <definedName name="zroincap2q00">#REF!</definedName>
    <definedName name="zroincap2q01" localSheetId="0">#REF!</definedName>
    <definedName name="zroincap2q01">#REF!</definedName>
    <definedName name="zroincap2q02" localSheetId="0">#REF!</definedName>
    <definedName name="zroincap2q02">#REF!</definedName>
    <definedName name="zroincap2q95" localSheetId="0">#REF!</definedName>
    <definedName name="zroincap2q95">#REF!</definedName>
    <definedName name="zroincap2q96" localSheetId="0">#REF!</definedName>
    <definedName name="zroincap2q96">#REF!</definedName>
    <definedName name="zroincap2q97" localSheetId="0">#REF!</definedName>
    <definedName name="zroincap2q97">#REF!</definedName>
    <definedName name="zroincap2q98" localSheetId="0">#REF!</definedName>
    <definedName name="zroincap2q98">#REF!</definedName>
    <definedName name="zroincap2q99" localSheetId="0">#REF!</definedName>
    <definedName name="zroincap2q99">#REF!</definedName>
    <definedName name="zroincap3q00" localSheetId="0">#REF!</definedName>
    <definedName name="zroincap3q00">#REF!</definedName>
    <definedName name="zroincap3q01" localSheetId="0">#REF!</definedName>
    <definedName name="zroincap3q01">#REF!</definedName>
    <definedName name="zroincap3q02" localSheetId="0">#REF!</definedName>
    <definedName name="zroincap3q02">#REF!</definedName>
    <definedName name="zroincap3q95" localSheetId="0">#REF!</definedName>
    <definedName name="zroincap3q95">#REF!</definedName>
    <definedName name="zroincap3q96" localSheetId="0">#REF!</definedName>
    <definedName name="zroincap3q96">#REF!</definedName>
    <definedName name="zroincap3q97" localSheetId="0">#REF!</definedName>
    <definedName name="zroincap3q97">#REF!</definedName>
    <definedName name="zroincap3q98" localSheetId="0">#REF!</definedName>
    <definedName name="zroincap3q98">#REF!</definedName>
    <definedName name="zroincap3q99" localSheetId="0">#REF!</definedName>
    <definedName name="zroincap3q99">#REF!</definedName>
    <definedName name="zroincap4q00" localSheetId="0">#REF!</definedName>
    <definedName name="zroincap4q00">#REF!</definedName>
    <definedName name="zroincap4q01" localSheetId="0">#REF!</definedName>
    <definedName name="zroincap4q01">#REF!</definedName>
    <definedName name="zroincap4q02" localSheetId="0">#REF!</definedName>
    <definedName name="zroincap4q02">#REF!</definedName>
    <definedName name="zroincap4q95" localSheetId="0">#REF!</definedName>
    <definedName name="zroincap4q95">#REF!</definedName>
    <definedName name="zroincap4q96" localSheetId="0">#REF!</definedName>
    <definedName name="zroincap4q96">#REF!</definedName>
    <definedName name="zroincap4q97" localSheetId="0">#REF!</definedName>
    <definedName name="zroincap4q97">#REF!</definedName>
    <definedName name="zroincap4q98" localSheetId="0">#REF!</definedName>
    <definedName name="zroincap4q98">#REF!</definedName>
    <definedName name="zroincap4q99" localSheetId="0">#REF!</definedName>
    <definedName name="zroincap4q99">#REF!</definedName>
    <definedName name="zroincapnet1995" localSheetId="0">#REF!</definedName>
    <definedName name="zroincapnet1995">#REF!</definedName>
    <definedName name="zroincapnet1996" localSheetId="0">#REF!</definedName>
    <definedName name="zroincapnet1996">#REF!</definedName>
    <definedName name="zroincapnet1997" localSheetId="0">#REF!</definedName>
    <definedName name="zroincapnet1997">#REF!</definedName>
    <definedName name="zroincapnet1998" localSheetId="0">#REF!</definedName>
    <definedName name="zroincapnet1998">#REF!</definedName>
    <definedName name="zroincapnet1q95" localSheetId="0">#REF!</definedName>
    <definedName name="zroincapnet1q95">#REF!</definedName>
    <definedName name="zroincapnet1q96" localSheetId="0">#REF!</definedName>
    <definedName name="zroincapnet1q96">#REF!</definedName>
    <definedName name="zroincapnet1q97" localSheetId="0">#REF!</definedName>
    <definedName name="zroincapnet1q97">#REF!</definedName>
    <definedName name="zroincapnet1q98" localSheetId="0">#REF!</definedName>
    <definedName name="zroincapnet1q98">#REF!</definedName>
    <definedName name="zroincapnet2q95" localSheetId="0">#REF!</definedName>
    <definedName name="zroincapnet2q95">#REF!</definedName>
    <definedName name="zroincapnet2q96" localSheetId="0">#REF!</definedName>
    <definedName name="zroincapnet2q96">#REF!</definedName>
    <definedName name="zroincapnet2q97" localSheetId="0">#REF!</definedName>
    <definedName name="zroincapnet2q97">#REF!</definedName>
    <definedName name="zroincapnet2q98" localSheetId="0">#REF!</definedName>
    <definedName name="zroincapnet2q98">#REF!</definedName>
    <definedName name="zroincapnet3q95" localSheetId="0">#REF!</definedName>
    <definedName name="zroincapnet3q95">#REF!</definedName>
    <definedName name="zroincapnet3q96" localSheetId="0">#REF!</definedName>
    <definedName name="zroincapnet3q96">#REF!</definedName>
    <definedName name="zroincapnet3q97" localSheetId="0">#REF!</definedName>
    <definedName name="zroincapnet3q97">#REF!</definedName>
    <definedName name="zroincapnet3q98" localSheetId="0">#REF!</definedName>
    <definedName name="zroincapnet3q98">#REF!</definedName>
    <definedName name="zroincapnet4q95" localSheetId="0">#REF!</definedName>
    <definedName name="zroincapnet4q95">#REF!</definedName>
    <definedName name="zroincapnet4q96" localSheetId="0">#REF!</definedName>
    <definedName name="zroincapnet4q96">#REF!</definedName>
    <definedName name="zroincapnet4q97" localSheetId="0">#REF!</definedName>
    <definedName name="zroincapnet4q97">#REF!</definedName>
    <definedName name="zroincapnet4q98" localSheetId="0">#REF!</definedName>
    <definedName name="zroincapnet4q98">#REF!</definedName>
    <definedName name="zroinet1995" localSheetId="0">#REF!</definedName>
    <definedName name="zroinet1995">#REF!</definedName>
    <definedName name="zroinet1996" localSheetId="0">#REF!</definedName>
    <definedName name="zroinet1996">#REF!</definedName>
    <definedName name="zroinet1997" localSheetId="0">#REF!</definedName>
    <definedName name="zroinet1997">#REF!</definedName>
    <definedName name="zroinet1998" localSheetId="0">#REF!</definedName>
    <definedName name="zroinet1998">#REF!</definedName>
    <definedName name="zroinet1999" localSheetId="0">#REF!</definedName>
    <definedName name="zroinet1999">#REF!</definedName>
    <definedName name="zroinet1q00" localSheetId="0">#REF!</definedName>
    <definedName name="zroinet1q00">#REF!</definedName>
    <definedName name="zroinet1q01" localSheetId="0">#REF!</definedName>
    <definedName name="zroinet1q01">#REF!</definedName>
    <definedName name="zroinet1q02" localSheetId="0">#REF!</definedName>
    <definedName name="zroinet1q02">#REF!</definedName>
    <definedName name="zroinet1q95" localSheetId="0">#REF!</definedName>
    <definedName name="zroinet1q95">#REF!</definedName>
    <definedName name="zroinet1q96" localSheetId="0">#REF!</definedName>
    <definedName name="zroinet1q96">#REF!</definedName>
    <definedName name="zroinet1q97" localSheetId="0">#REF!</definedName>
    <definedName name="zroinet1q97">#REF!</definedName>
    <definedName name="zroinet1q98" localSheetId="0">#REF!</definedName>
    <definedName name="zroinet1q98">#REF!</definedName>
    <definedName name="zroinet1q99" localSheetId="0">#REF!</definedName>
    <definedName name="zroinet1q99">#REF!</definedName>
    <definedName name="zroinet2000" localSheetId="0">#REF!</definedName>
    <definedName name="zroinet2000">#REF!</definedName>
    <definedName name="zroinet2001" localSheetId="0">#REF!</definedName>
    <definedName name="zroinet2001">#REF!</definedName>
    <definedName name="zroinet2002" localSheetId="0">#REF!</definedName>
    <definedName name="zroinet2002">#REF!</definedName>
    <definedName name="zroinet2q00" localSheetId="0">#REF!</definedName>
    <definedName name="zroinet2q00">#REF!</definedName>
    <definedName name="zroinet2q01" localSheetId="0">#REF!</definedName>
    <definedName name="zroinet2q01">#REF!</definedName>
    <definedName name="zroinet2q02" localSheetId="0">#REF!</definedName>
    <definedName name="zroinet2q02">#REF!</definedName>
    <definedName name="zroinet2q95" localSheetId="0">#REF!</definedName>
    <definedName name="zroinet2q95">#REF!</definedName>
    <definedName name="zroinet2q96" localSheetId="0">#REF!</definedName>
    <definedName name="zroinet2q96">#REF!</definedName>
    <definedName name="zroinet2q97" localSheetId="0">#REF!</definedName>
    <definedName name="zroinet2q97">#REF!</definedName>
    <definedName name="zroinet2q98" localSheetId="0">#REF!</definedName>
    <definedName name="zroinet2q98">#REF!</definedName>
    <definedName name="zroinet2q99" localSheetId="0">#REF!</definedName>
    <definedName name="zroinet2q99">#REF!</definedName>
    <definedName name="zroinet3q00" localSheetId="0">#REF!</definedName>
    <definedName name="zroinet3q00">#REF!</definedName>
    <definedName name="zroinet3q01" localSheetId="0">#REF!</definedName>
    <definedName name="zroinet3q01">#REF!</definedName>
    <definedName name="zroinet3q02" localSheetId="0">#REF!</definedName>
    <definedName name="zroinet3q02">#REF!</definedName>
    <definedName name="zroinet3q95" localSheetId="0">#REF!</definedName>
    <definedName name="zroinet3q95">#REF!</definedName>
    <definedName name="zroinet3q96" localSheetId="0">#REF!</definedName>
    <definedName name="zroinet3q96">#REF!</definedName>
    <definedName name="zroinet3q97" localSheetId="0">#REF!</definedName>
    <definedName name="zroinet3q97">#REF!</definedName>
    <definedName name="zroinet3q98" localSheetId="0">#REF!</definedName>
    <definedName name="zroinet3q98">#REF!</definedName>
    <definedName name="zroinet3q99" localSheetId="0">#REF!</definedName>
    <definedName name="zroinet3q99">#REF!</definedName>
    <definedName name="zroinet4q00" localSheetId="0">#REF!</definedName>
    <definedName name="zroinet4q00">#REF!</definedName>
    <definedName name="zroinet4q01" localSheetId="0">#REF!</definedName>
    <definedName name="zroinet4q01">#REF!</definedName>
    <definedName name="zroinet4q02" localSheetId="0">#REF!</definedName>
    <definedName name="zroinet4q02">#REF!</definedName>
    <definedName name="zroinet4q95" localSheetId="0">#REF!</definedName>
    <definedName name="zroinet4q95">#REF!</definedName>
    <definedName name="zroinet4q96" localSheetId="0">#REF!</definedName>
    <definedName name="zroinet4q96">#REF!</definedName>
    <definedName name="zroinet4q97" localSheetId="0">#REF!</definedName>
    <definedName name="zroinet4q97">#REF!</definedName>
    <definedName name="zroinet4q98" localSheetId="0">#REF!</definedName>
    <definedName name="zroinet4q98">#REF!</definedName>
    <definedName name="zroinet4q99" localSheetId="0">#REF!</definedName>
    <definedName name="zroinet4q99">#REF!</definedName>
    <definedName name="zroinnet1995" localSheetId="0">#REF!</definedName>
    <definedName name="zroinnet1995">#REF!</definedName>
    <definedName name="zroinnet1996" localSheetId="0">#REF!</definedName>
    <definedName name="zroinnet1996">#REF!</definedName>
    <definedName name="zroinnet1997" localSheetId="0">#REF!</definedName>
    <definedName name="zroinnet1997">#REF!</definedName>
    <definedName name="zroinnet1998" localSheetId="0">#REF!</definedName>
    <definedName name="zroinnet1998">#REF!</definedName>
    <definedName name="zroinnet1q95" localSheetId="0">#REF!</definedName>
    <definedName name="zroinnet1q95">#REF!</definedName>
    <definedName name="zroinnet1q96" localSheetId="0">#REF!</definedName>
    <definedName name="zroinnet1q96">#REF!</definedName>
    <definedName name="zroinnet1q97" localSheetId="0">#REF!</definedName>
    <definedName name="zroinnet1q97">#REF!</definedName>
    <definedName name="zroinnet1q98" localSheetId="0">#REF!</definedName>
    <definedName name="zroinnet1q98">#REF!</definedName>
    <definedName name="zroinnet2q95" localSheetId="0">#REF!</definedName>
    <definedName name="zroinnet2q95">#REF!</definedName>
    <definedName name="zroinnet2q96" localSheetId="0">#REF!</definedName>
    <definedName name="zroinnet2q96">#REF!</definedName>
    <definedName name="zroinnet2q97" localSheetId="0">#REF!</definedName>
    <definedName name="zroinnet2q97">#REF!</definedName>
    <definedName name="zroinnet2q98" localSheetId="0">#REF!</definedName>
    <definedName name="zroinnet2q98">#REF!</definedName>
    <definedName name="zroinnet3q95" localSheetId="0">#REF!</definedName>
    <definedName name="zroinnet3q95">#REF!</definedName>
    <definedName name="zroinnet3q96" localSheetId="0">#REF!</definedName>
    <definedName name="zroinnet3q96">#REF!</definedName>
    <definedName name="zroinnet3q97" localSheetId="0">#REF!</definedName>
    <definedName name="zroinnet3q97">#REF!</definedName>
    <definedName name="zroinnet3q98" localSheetId="0">#REF!</definedName>
    <definedName name="zroinnet3q98">#REF!</definedName>
    <definedName name="zroinnet4q95" localSheetId="0">#REF!</definedName>
    <definedName name="zroinnet4q95">#REF!</definedName>
    <definedName name="zroinnet4q96" localSheetId="0">#REF!</definedName>
    <definedName name="zroinnet4q96">#REF!</definedName>
    <definedName name="zroinnet4q97" localSheetId="0">#REF!</definedName>
    <definedName name="zroinnet4q97">#REF!</definedName>
    <definedName name="zroinnet4q98" localSheetId="0">#REF!</definedName>
    <definedName name="zroinnet4q98">#REF!</definedName>
    <definedName name="zroinop1995" localSheetId="0">#REF!</definedName>
    <definedName name="zroinop1995">#REF!</definedName>
    <definedName name="zroinop1996" localSheetId="0">#REF!</definedName>
    <definedName name="zroinop1996">#REF!</definedName>
    <definedName name="zroinop1997" localSheetId="0">#REF!</definedName>
    <definedName name="zroinop1997">#REF!</definedName>
    <definedName name="zroinop1998" localSheetId="0">#REF!</definedName>
    <definedName name="zroinop1998">#REF!</definedName>
    <definedName name="zroinop1q95" localSheetId="0">#REF!</definedName>
    <definedName name="zroinop1q95">#REF!</definedName>
    <definedName name="zroinop1q96" localSheetId="0">#REF!</definedName>
    <definedName name="zroinop1q96">#REF!</definedName>
    <definedName name="zroinop1q97" localSheetId="0">#REF!</definedName>
    <definedName name="zroinop1q97">#REF!</definedName>
    <definedName name="zroinop1q98" localSheetId="0">#REF!</definedName>
    <definedName name="zroinop1q98">#REF!</definedName>
    <definedName name="zroinop2q95" localSheetId="0">#REF!</definedName>
    <definedName name="zroinop2q95">#REF!</definedName>
    <definedName name="zroinop2q96" localSheetId="0">#REF!</definedName>
    <definedName name="zroinop2q96">#REF!</definedName>
    <definedName name="zroinop2q97" localSheetId="0">#REF!</definedName>
    <definedName name="zroinop2q97">#REF!</definedName>
    <definedName name="zroinop2q98" localSheetId="0">#REF!</definedName>
    <definedName name="zroinop2q98">#REF!</definedName>
    <definedName name="zroinop3q95" localSheetId="0">#REF!</definedName>
    <definedName name="zroinop3q95">#REF!</definedName>
    <definedName name="zroinop3q96" localSheetId="0">#REF!</definedName>
    <definedName name="zroinop3q96">#REF!</definedName>
    <definedName name="zroinop3q97" localSheetId="0">#REF!</definedName>
    <definedName name="zroinop3q97">#REF!</definedName>
    <definedName name="zroinop3q98" localSheetId="0">#REF!</definedName>
    <definedName name="zroinop3q98">#REF!</definedName>
    <definedName name="zroinop4q95" localSheetId="0">#REF!</definedName>
    <definedName name="zroinop4q95">#REF!</definedName>
    <definedName name="zroinop4q96" localSheetId="0">#REF!</definedName>
    <definedName name="zroinop4q96">#REF!</definedName>
    <definedName name="zroinop4q97" localSheetId="0">#REF!</definedName>
    <definedName name="zroinop4q97">#REF!</definedName>
    <definedName name="zroinop4q98" localSheetId="0">#REF!</definedName>
    <definedName name="zroinop4q98">#REF!</definedName>
    <definedName name="zroionet1995" localSheetId="0">#REF!</definedName>
    <definedName name="zroionet1995">#REF!</definedName>
    <definedName name="zroionet1996" localSheetId="0">#REF!</definedName>
    <definedName name="zroionet1996">#REF!</definedName>
    <definedName name="zroionet1997" localSheetId="0">#REF!</definedName>
    <definedName name="zroionet1997">#REF!</definedName>
    <definedName name="zroionet1998" localSheetId="0">#REF!</definedName>
    <definedName name="zroionet1998">#REF!</definedName>
    <definedName name="zroionet1q95" localSheetId="0">#REF!</definedName>
    <definedName name="zroionet1q95">#REF!</definedName>
    <definedName name="zroionet1q96" localSheetId="0">#REF!</definedName>
    <definedName name="zroionet1q96">#REF!</definedName>
    <definedName name="zroionet1q97" localSheetId="0">#REF!</definedName>
    <definedName name="zroionet1q97">#REF!</definedName>
    <definedName name="zroionet1q98" localSheetId="0">#REF!</definedName>
    <definedName name="zroionet1q98">#REF!</definedName>
    <definedName name="zroionet2q95" localSheetId="0">#REF!</definedName>
    <definedName name="zroionet2q95">#REF!</definedName>
    <definedName name="zroionet2q96" localSheetId="0">#REF!</definedName>
    <definedName name="zroionet2q96">#REF!</definedName>
    <definedName name="zroionet2q97" localSheetId="0">#REF!</definedName>
    <definedName name="zroionet2q97">#REF!</definedName>
    <definedName name="zroionet2q98" localSheetId="0">#REF!</definedName>
    <definedName name="zroionet2q98">#REF!</definedName>
    <definedName name="zroionet3q95" localSheetId="0">#REF!</definedName>
    <definedName name="zroionet3q95">#REF!</definedName>
    <definedName name="zroionet3q96" localSheetId="0">#REF!</definedName>
    <definedName name="zroionet3q96">#REF!</definedName>
    <definedName name="zroionet3q97" localSheetId="0">#REF!</definedName>
    <definedName name="zroionet3q97">#REF!</definedName>
    <definedName name="zroionet3q98" localSheetId="0">#REF!</definedName>
    <definedName name="zroionet3q98">#REF!</definedName>
    <definedName name="zroionet4q95" localSheetId="0">#REF!</definedName>
    <definedName name="zroionet4q95">#REF!</definedName>
    <definedName name="zroionet4q96" localSheetId="0">#REF!</definedName>
    <definedName name="zroionet4q96">#REF!</definedName>
    <definedName name="zroionet4q97" localSheetId="0">#REF!</definedName>
    <definedName name="zroionet4q97">#REF!</definedName>
    <definedName name="zroionet4q98" localSheetId="0">#REF!</definedName>
    <definedName name="zroionet4q98">#REF!</definedName>
    <definedName name="zsgaresout4q95" localSheetId="0">#REF!</definedName>
    <definedName name="zsgaresout4q95">#REF!</definedName>
    <definedName name="zsharesout1994" localSheetId="0">#REF!</definedName>
    <definedName name="zsharesout1994">#REF!</definedName>
    <definedName name="zsharesout1995" localSheetId="0">#REF!</definedName>
    <definedName name="zsharesout1995">#REF!</definedName>
    <definedName name="zsharesout1996" localSheetId="0">#REF!</definedName>
    <definedName name="zsharesout1996">#REF!</definedName>
    <definedName name="zsharesout1997" localSheetId="0">#REF!</definedName>
    <definedName name="zsharesout1997">#REF!</definedName>
    <definedName name="zsharesout1998" localSheetId="0">#REF!</definedName>
    <definedName name="zsharesout1998">#REF!</definedName>
    <definedName name="zsharesout1999" localSheetId="0">#REF!</definedName>
    <definedName name="zsharesout1999">#REF!</definedName>
    <definedName name="zsharesout1q00" localSheetId="0">#REF!</definedName>
    <definedName name="zsharesout1q00">#REF!</definedName>
    <definedName name="zsharesout1q01" localSheetId="0">#REF!</definedName>
    <definedName name="zsharesout1q01">#REF!</definedName>
    <definedName name="zsharesout1q02" localSheetId="0">#REF!</definedName>
    <definedName name="zsharesout1q02">#REF!</definedName>
    <definedName name="zsharesout1q95" localSheetId="0">#REF!</definedName>
    <definedName name="zsharesout1q95">#REF!</definedName>
    <definedName name="zsharesout1q96" localSheetId="0">#REF!</definedName>
    <definedName name="zsharesout1q96">#REF!</definedName>
    <definedName name="zsharesout1q97" localSheetId="0">#REF!</definedName>
    <definedName name="zsharesout1q97">#REF!</definedName>
    <definedName name="zsharesout1q98" localSheetId="0">#REF!</definedName>
    <definedName name="zsharesout1q98">#REF!</definedName>
    <definedName name="zsharesout1q99" localSheetId="0">#REF!</definedName>
    <definedName name="zsharesout1q99">#REF!</definedName>
    <definedName name="zsharesout2000" localSheetId="0">#REF!</definedName>
    <definedName name="zsharesout2000">#REF!</definedName>
    <definedName name="zsharesout2001" localSheetId="0">#REF!</definedName>
    <definedName name="zsharesout2001">#REF!</definedName>
    <definedName name="zsharesout2002" localSheetId="0">#REF!</definedName>
    <definedName name="zsharesout2002">#REF!</definedName>
    <definedName name="zsharesout2q00" localSheetId="0">#REF!</definedName>
    <definedName name="zsharesout2q00">#REF!</definedName>
    <definedName name="zsharesout2q01" localSheetId="0">#REF!</definedName>
    <definedName name="zsharesout2q01">#REF!</definedName>
    <definedName name="zsharesout2q02" localSheetId="0">#REF!</definedName>
    <definedName name="zsharesout2q02">#REF!</definedName>
    <definedName name="zsharesout2q95" localSheetId="0">#REF!</definedName>
    <definedName name="zsharesout2q95">#REF!</definedName>
    <definedName name="zsharesout2q96" localSheetId="0">#REF!</definedName>
    <definedName name="zsharesout2q96">#REF!</definedName>
    <definedName name="zsharesout2q97" localSheetId="0">#REF!</definedName>
    <definedName name="zsharesout2q97">#REF!</definedName>
    <definedName name="zsharesout2q98" localSheetId="0">#REF!</definedName>
    <definedName name="zsharesout2q98">#REF!</definedName>
    <definedName name="zsharesout2q99" localSheetId="0">#REF!</definedName>
    <definedName name="zsharesout2q99">#REF!</definedName>
    <definedName name="zsharesout3q00" localSheetId="0">#REF!</definedName>
    <definedName name="zsharesout3q00">#REF!</definedName>
    <definedName name="zsharesout3q01" localSheetId="0">#REF!</definedName>
    <definedName name="zsharesout3q01">#REF!</definedName>
    <definedName name="zsharesout3q02" localSheetId="0">#REF!</definedName>
    <definedName name="zsharesout3q02">#REF!</definedName>
    <definedName name="zsharesout3q95" localSheetId="0">#REF!</definedName>
    <definedName name="zsharesout3q95">#REF!</definedName>
    <definedName name="zsharesout3q96" localSheetId="0">#REF!</definedName>
    <definedName name="zsharesout3q96">#REF!</definedName>
    <definedName name="zsharesout3q97" localSheetId="0">#REF!</definedName>
    <definedName name="zsharesout3q97">#REF!</definedName>
    <definedName name="zsharesout3q98" localSheetId="0">#REF!</definedName>
    <definedName name="zsharesout3q98">#REF!</definedName>
    <definedName name="zsharesout3q99" localSheetId="0">#REF!</definedName>
    <definedName name="zsharesout3q99">#REF!</definedName>
    <definedName name="zsharesout4q00" localSheetId="0">#REF!</definedName>
    <definedName name="zsharesout4q00">#REF!</definedName>
    <definedName name="zsharesout4q01" localSheetId="0">#REF!</definedName>
    <definedName name="zsharesout4q01">#REF!</definedName>
    <definedName name="zsharesout4q02" localSheetId="0">#REF!</definedName>
    <definedName name="zsharesout4q02">#REF!</definedName>
    <definedName name="zsharesout4q95" localSheetId="0">#REF!</definedName>
    <definedName name="zsharesout4q95">#REF!</definedName>
    <definedName name="zsharesout4q96" localSheetId="0">#REF!</definedName>
    <definedName name="zsharesout4q96">#REF!</definedName>
    <definedName name="zsharesout4q97" localSheetId="0">#REF!</definedName>
    <definedName name="zsharesout4q97">#REF!</definedName>
    <definedName name="zsharesout4q98" localSheetId="0">#REF!</definedName>
    <definedName name="zsharesout4q98">#REF!</definedName>
    <definedName name="zsharesout4q99" localSheetId="0">#REF!</definedName>
    <definedName name="zsharesout4q99">#REF!</definedName>
    <definedName name="zsystemsales1994" localSheetId="0">#REF!</definedName>
    <definedName name="zsystemsales1994">#REF!</definedName>
    <definedName name="zsystemsales1995" localSheetId="0">#REF!</definedName>
    <definedName name="zsystemsales1995">#REF!</definedName>
    <definedName name="zsystemsales1996" localSheetId="0">#REF!</definedName>
    <definedName name="zsystemsales1996">#REF!</definedName>
    <definedName name="zsystemsales1997" localSheetId="0">#REF!</definedName>
    <definedName name="zsystemsales1997">#REF!</definedName>
    <definedName name="zsystemsales1998" localSheetId="0">#REF!</definedName>
    <definedName name="zsystemsales1998">#REF!</definedName>
    <definedName name="zsystemsales1999" localSheetId="0">#REF!</definedName>
    <definedName name="zsystemsales1999">#REF!</definedName>
    <definedName name="zsystemsales1q00" localSheetId="0">#REF!</definedName>
    <definedName name="zsystemsales1q00">#REF!</definedName>
    <definedName name="zsystemsales1q01" localSheetId="0">#REF!</definedName>
    <definedName name="zsystemsales1q01">#REF!</definedName>
    <definedName name="zsystemsales1q02" localSheetId="0">#REF!</definedName>
    <definedName name="zsystemsales1q02">#REF!</definedName>
    <definedName name="zsystemsales1q95" localSheetId="0">#REF!</definedName>
    <definedName name="zsystemsales1q95">#REF!</definedName>
    <definedName name="zsystemsales1q96" localSheetId="0">#REF!</definedName>
    <definedName name="zsystemsales1q96">#REF!</definedName>
    <definedName name="zsystemsales1q97" localSheetId="0">#REF!</definedName>
    <definedName name="zsystemsales1q97">#REF!</definedName>
    <definedName name="zsystemsales1q98" localSheetId="0">#REF!</definedName>
    <definedName name="zsystemsales1q98">#REF!</definedName>
    <definedName name="zsystemsales1q99" localSheetId="0">#REF!</definedName>
    <definedName name="zsystemsales1q99">#REF!</definedName>
    <definedName name="zsystemsales2000" localSheetId="0">#REF!</definedName>
    <definedName name="zsystemsales2000">#REF!</definedName>
    <definedName name="zsystemsales2001" localSheetId="0">#REF!</definedName>
    <definedName name="zsystemsales2001">#REF!</definedName>
    <definedName name="zsystemsales2002" localSheetId="0">#REF!</definedName>
    <definedName name="zsystemsales2002">#REF!</definedName>
    <definedName name="zsystemsales2q00" localSheetId="0">#REF!</definedName>
    <definedName name="zsystemsales2q00">#REF!</definedName>
    <definedName name="zsystemsales2q01" localSheetId="0">#REF!</definedName>
    <definedName name="zsystemsales2q01">#REF!</definedName>
    <definedName name="zsystemsales2q02" localSheetId="0">#REF!</definedName>
    <definedName name="zsystemsales2q02">#REF!</definedName>
    <definedName name="zsystemsales2q95" localSheetId="0">#REF!</definedName>
    <definedName name="zsystemsales2q95">#REF!</definedName>
    <definedName name="zsystemsales2q96" localSheetId="0">#REF!</definedName>
    <definedName name="zsystemsales2q96">#REF!</definedName>
    <definedName name="zsystemsales2q97" localSheetId="0">#REF!</definedName>
    <definedName name="zsystemsales2q97">#REF!</definedName>
    <definedName name="zsystemsales2q98" localSheetId="0">#REF!</definedName>
    <definedName name="zsystemsales2q98">#REF!</definedName>
    <definedName name="zsystemsales2q99" localSheetId="0">#REF!</definedName>
    <definedName name="zsystemsales2q99">#REF!</definedName>
    <definedName name="zsystemsales3q00" localSheetId="0">#REF!</definedName>
    <definedName name="zsystemsales3q00">#REF!</definedName>
    <definedName name="zsystemsales3q01" localSheetId="0">#REF!</definedName>
    <definedName name="zsystemsales3q01">#REF!</definedName>
    <definedName name="zsystemsales3q02" localSheetId="0">#REF!</definedName>
    <definedName name="zsystemsales3q02">#REF!</definedName>
    <definedName name="zsystemsales3q95" localSheetId="0">#REF!</definedName>
    <definedName name="zsystemsales3q95">#REF!</definedName>
    <definedName name="zsystemsales3q96" localSheetId="0">#REF!</definedName>
    <definedName name="zsystemsales3q96">#REF!</definedName>
    <definedName name="zsystemsales3q97" localSheetId="0">#REF!</definedName>
    <definedName name="zsystemsales3q97">#REF!</definedName>
    <definedName name="zsystemsales3q98" localSheetId="0">#REF!</definedName>
    <definedName name="zsystemsales3q98">#REF!</definedName>
    <definedName name="zsystemsales3q99" localSheetId="0">#REF!</definedName>
    <definedName name="zsystemsales3q99">#REF!</definedName>
    <definedName name="zsystemsales4q00" localSheetId="0">#REF!</definedName>
    <definedName name="zsystemsales4q00">#REF!</definedName>
    <definedName name="zsystemsales4q01" localSheetId="0">#REF!</definedName>
    <definedName name="zsystemsales4q01">#REF!</definedName>
    <definedName name="zsystemsales4q02" localSheetId="0">#REF!</definedName>
    <definedName name="zsystemsales4q02">#REF!</definedName>
    <definedName name="zsystemsales4q95" localSheetId="0">#REF!</definedName>
    <definedName name="zsystemsales4q95">#REF!</definedName>
    <definedName name="zsystemsales4q96" localSheetId="0">#REF!</definedName>
    <definedName name="zsystemsales4q96">#REF!</definedName>
    <definedName name="zsystemsales4q97" localSheetId="0">#REF!</definedName>
    <definedName name="zsystemsales4q97">#REF!</definedName>
    <definedName name="zsystemsales4q98" localSheetId="0">#REF!</definedName>
    <definedName name="zsystemsales4q98">#REF!</definedName>
    <definedName name="zsystemsales4q99" localSheetId="0">#REF!</definedName>
    <definedName name="zsystemsales4q99">#REF!</definedName>
    <definedName name="zta1994" localSheetId="0">#REF!</definedName>
    <definedName name="zta1994">#REF!</definedName>
    <definedName name="zta1995" localSheetId="0">#REF!</definedName>
    <definedName name="zta1995">#REF!</definedName>
    <definedName name="zta1996" localSheetId="0">#REF!</definedName>
    <definedName name="zta1996">#REF!</definedName>
    <definedName name="zta1997" localSheetId="0">#REF!</definedName>
    <definedName name="zta1997">#REF!</definedName>
    <definedName name="zta1998" localSheetId="0">#REF!</definedName>
    <definedName name="zta1998">#REF!</definedName>
    <definedName name="zta1999" localSheetId="0">#REF!</definedName>
    <definedName name="zta1999">#REF!</definedName>
    <definedName name="zta1q00" localSheetId="0">#REF!</definedName>
    <definedName name="zta1q00">#REF!</definedName>
    <definedName name="zta1q01" localSheetId="0">#REF!</definedName>
    <definedName name="zta1q01">#REF!</definedName>
    <definedName name="zta1q02" localSheetId="0">#REF!</definedName>
    <definedName name="zta1q02">#REF!</definedName>
    <definedName name="zta1q95" localSheetId="0">#REF!</definedName>
    <definedName name="zta1q95">#REF!</definedName>
    <definedName name="zta1q96" localSheetId="0">#REF!</definedName>
    <definedName name="zta1q96">#REF!</definedName>
    <definedName name="zta1q97" localSheetId="0">#REF!</definedName>
    <definedName name="zta1q97">#REF!</definedName>
    <definedName name="zta1q98" localSheetId="0">#REF!</definedName>
    <definedName name="zta1q98">#REF!</definedName>
    <definedName name="zta1q99" localSheetId="0">#REF!</definedName>
    <definedName name="zta1q99">#REF!</definedName>
    <definedName name="zta2000" localSheetId="0">#REF!</definedName>
    <definedName name="zta2000">#REF!</definedName>
    <definedName name="zta2001" localSheetId="0">#REF!</definedName>
    <definedName name="zta2001">#REF!</definedName>
    <definedName name="zta2002" localSheetId="0">#REF!</definedName>
    <definedName name="zta2002">#REF!</definedName>
    <definedName name="zta2q00" localSheetId="0">#REF!</definedName>
    <definedName name="zta2q00">#REF!</definedName>
    <definedName name="zta2q01" localSheetId="0">#REF!</definedName>
    <definedName name="zta2q01">#REF!</definedName>
    <definedName name="zta2q02" localSheetId="0">#REF!</definedName>
    <definedName name="zta2q02">#REF!</definedName>
    <definedName name="zta2q95" localSheetId="0">#REF!</definedName>
    <definedName name="zta2q95">#REF!</definedName>
    <definedName name="zta2q96" localSheetId="0">#REF!</definedName>
    <definedName name="zta2q96">#REF!</definedName>
    <definedName name="zta2q97" localSheetId="0">#REF!</definedName>
    <definedName name="zta2q97">#REF!</definedName>
    <definedName name="zta2q98" localSheetId="0">#REF!</definedName>
    <definedName name="zta2q98">#REF!</definedName>
    <definedName name="zta2q99" localSheetId="0">#REF!</definedName>
    <definedName name="zta2q99">#REF!</definedName>
    <definedName name="zta3q00" localSheetId="0">#REF!</definedName>
    <definedName name="zta3q00">#REF!</definedName>
    <definedName name="zta3q01" localSheetId="0">#REF!</definedName>
    <definedName name="zta3q01">#REF!</definedName>
    <definedName name="zta3q02" localSheetId="0">#REF!</definedName>
    <definedName name="zta3q02">#REF!</definedName>
    <definedName name="zta3q95" localSheetId="0">#REF!</definedName>
    <definedName name="zta3q95">#REF!</definedName>
    <definedName name="zta3q96" localSheetId="0">#REF!</definedName>
    <definedName name="zta3q96">#REF!</definedName>
    <definedName name="zta3q97" localSheetId="0">#REF!</definedName>
    <definedName name="zta3q97">#REF!</definedName>
    <definedName name="zta3q98" localSheetId="0">#REF!</definedName>
    <definedName name="zta3q98">#REF!</definedName>
    <definedName name="zta3q99" localSheetId="0">#REF!</definedName>
    <definedName name="zta3q99">#REF!</definedName>
    <definedName name="zta4q00" localSheetId="0">#REF!</definedName>
    <definedName name="zta4q00">#REF!</definedName>
    <definedName name="zta4q01" localSheetId="0">#REF!</definedName>
    <definedName name="zta4q01">#REF!</definedName>
    <definedName name="zta4q02" localSheetId="0">#REF!</definedName>
    <definedName name="zta4q02">#REF!</definedName>
    <definedName name="zta4q95" localSheetId="0">#REF!</definedName>
    <definedName name="zta4q95">#REF!</definedName>
    <definedName name="zta4q96" localSheetId="0">#REF!</definedName>
    <definedName name="zta4q96">#REF!</definedName>
    <definedName name="zta4q97" localSheetId="0">#REF!</definedName>
    <definedName name="zta4q97">#REF!</definedName>
    <definedName name="zta4q98" localSheetId="0">#REF!</definedName>
    <definedName name="zta4q98">#REF!</definedName>
    <definedName name="zta4q99" localSheetId="0">#REF!</definedName>
    <definedName name="zta4q99">#REF!</definedName>
    <definedName name="ztaxrate1994" localSheetId="0">#REF!</definedName>
    <definedName name="ztaxrate1994">#REF!</definedName>
    <definedName name="ztaxrate1995" localSheetId="0">#REF!</definedName>
    <definedName name="ztaxrate1995">#REF!</definedName>
    <definedName name="ztaxrate1996" localSheetId="0">#REF!</definedName>
    <definedName name="ztaxrate1996">#REF!</definedName>
    <definedName name="ztaxrate1997" localSheetId="0">#REF!</definedName>
    <definedName name="ztaxrate1997">#REF!</definedName>
    <definedName name="ztaxrate1998" localSheetId="0">#REF!</definedName>
    <definedName name="ztaxrate1998">#REF!</definedName>
    <definedName name="ztaxrate1999" localSheetId="0">#REF!</definedName>
    <definedName name="ztaxrate1999">#REF!</definedName>
    <definedName name="ztaxrate1q00" localSheetId="0">#REF!</definedName>
    <definedName name="ztaxrate1q00">#REF!</definedName>
    <definedName name="ztaxrate1q01" localSheetId="0">#REF!</definedName>
    <definedName name="ztaxrate1q01">#REF!</definedName>
    <definedName name="ztaxrate1q02" localSheetId="0">#REF!</definedName>
    <definedName name="ztaxrate1q02">#REF!</definedName>
    <definedName name="ztaxrate1q95" localSheetId="0">#REF!</definedName>
    <definedName name="ztaxrate1q95">#REF!</definedName>
    <definedName name="ztaxrate1q96" localSheetId="0">#REF!</definedName>
    <definedName name="ztaxrate1q96">#REF!</definedName>
    <definedName name="ztaxrate1q97" localSheetId="0">#REF!</definedName>
    <definedName name="ztaxrate1q97">#REF!</definedName>
    <definedName name="ztaxrate1q98" localSheetId="0">#REF!</definedName>
    <definedName name="ztaxrate1q98">#REF!</definedName>
    <definedName name="ztaxrate1q99" localSheetId="0">#REF!</definedName>
    <definedName name="ztaxrate1q99">#REF!</definedName>
    <definedName name="ztaxrate2000" localSheetId="0">#REF!</definedName>
    <definedName name="ztaxrate2000">#REF!</definedName>
    <definedName name="ztaxrate2001" localSheetId="0">#REF!</definedName>
    <definedName name="ztaxrate2001">#REF!</definedName>
    <definedName name="ztaxrate2002" localSheetId="0">#REF!</definedName>
    <definedName name="ztaxrate2002">#REF!</definedName>
    <definedName name="ztaxrate2q00" localSheetId="0">#REF!</definedName>
    <definedName name="ztaxrate2q00">#REF!</definedName>
    <definedName name="ztaxrate2q01" localSheetId="0">#REF!</definedName>
    <definedName name="ztaxrate2q01">#REF!</definedName>
    <definedName name="ztaxrate2q02" localSheetId="0">#REF!</definedName>
    <definedName name="ztaxrate2q02">#REF!</definedName>
    <definedName name="ztaxrate2q95" localSheetId="0">#REF!</definedName>
    <definedName name="ztaxrate2q95">#REF!</definedName>
    <definedName name="ztaxrate2q96" localSheetId="0">#REF!</definedName>
    <definedName name="ztaxrate2q96">#REF!</definedName>
    <definedName name="ztaxrate2q97" localSheetId="0">#REF!</definedName>
    <definedName name="ztaxrate2q97">#REF!</definedName>
    <definedName name="ztaxrate2q98" localSheetId="0">#REF!</definedName>
    <definedName name="ztaxrate2q98">#REF!</definedName>
    <definedName name="ztaxrate2q99" localSheetId="0">#REF!</definedName>
    <definedName name="ztaxrate2q99">#REF!</definedName>
    <definedName name="ztaxrate3q00" localSheetId="0">#REF!</definedName>
    <definedName name="ztaxrate3q00">#REF!</definedName>
    <definedName name="ztaxrate3q01" localSheetId="0">#REF!</definedName>
    <definedName name="ztaxrate3q01">#REF!</definedName>
    <definedName name="ztaxrate3q02" localSheetId="0">#REF!</definedName>
    <definedName name="ztaxrate3q02">#REF!</definedName>
    <definedName name="ztaxrate3q95" localSheetId="0">#REF!</definedName>
    <definedName name="ztaxrate3q95">#REF!</definedName>
    <definedName name="ztaxrate3q96" localSheetId="0">#REF!</definedName>
    <definedName name="ztaxrate3q96">#REF!</definedName>
    <definedName name="ztaxrate3q97" localSheetId="0">#REF!</definedName>
    <definedName name="ztaxrate3q97">#REF!</definedName>
    <definedName name="ztaxrate3q98" localSheetId="0">#REF!</definedName>
    <definedName name="ztaxrate3q98">#REF!</definedName>
    <definedName name="ztaxrate3q99" localSheetId="0">#REF!</definedName>
    <definedName name="ztaxrate3q99">#REF!</definedName>
    <definedName name="ztaxrate4q00" localSheetId="0">#REF!</definedName>
    <definedName name="ztaxrate4q00">#REF!</definedName>
    <definedName name="ztaxrate4q01" localSheetId="0">#REF!</definedName>
    <definedName name="ztaxrate4q01">#REF!</definedName>
    <definedName name="ztaxrate4q02" localSheetId="0">#REF!</definedName>
    <definedName name="ztaxrate4q02">#REF!</definedName>
    <definedName name="ztaxrate4q95" localSheetId="0">#REF!</definedName>
    <definedName name="ztaxrate4q95">#REF!</definedName>
    <definedName name="ztaxrate4q96" localSheetId="0">#REF!</definedName>
    <definedName name="ztaxrate4q96">#REF!</definedName>
    <definedName name="ztaxrate4q97" localSheetId="0">#REF!</definedName>
    <definedName name="ztaxrate4q97">#REF!</definedName>
    <definedName name="ztaxrate4q98" localSheetId="0">#REF!</definedName>
    <definedName name="ztaxrate4q98">#REF!</definedName>
    <definedName name="ztaxrate4q99" localSheetId="0">#REF!</definedName>
    <definedName name="ztaxrate4q99">#REF!</definedName>
    <definedName name="ztotalassets1994" localSheetId="0">#REF!</definedName>
    <definedName name="ztotalassets1994">#REF!</definedName>
    <definedName name="ztotalassets1995" localSheetId="0">#REF!</definedName>
    <definedName name="ztotalassets1995">#REF!</definedName>
    <definedName name="ztotalrev1995" localSheetId="0">#REF!</definedName>
    <definedName name="ztotalrev1995">#REF!</definedName>
    <definedName name="ztr1994" localSheetId="0">#REF!</definedName>
    <definedName name="ztr1994">#REF!</definedName>
    <definedName name="ztr1995" localSheetId="0">#REF!</definedName>
    <definedName name="ztr1995">#REF!</definedName>
    <definedName name="ztr1996" localSheetId="0">#REF!</definedName>
    <definedName name="ztr1996">#REF!</definedName>
    <definedName name="ztr1997" localSheetId="0">#REF!</definedName>
    <definedName name="ztr1997">#REF!</definedName>
    <definedName name="ztr1998" localSheetId="0">#REF!</definedName>
    <definedName name="ztr1998">#REF!</definedName>
    <definedName name="ztr1999" localSheetId="0">#REF!</definedName>
    <definedName name="ztr1999">#REF!</definedName>
    <definedName name="ztr1q00" localSheetId="0">#REF!</definedName>
    <definedName name="ztr1q00">#REF!</definedName>
    <definedName name="ztr1q01" localSheetId="0">#REF!</definedName>
    <definedName name="ztr1q01">#REF!</definedName>
    <definedName name="ztr1q02" localSheetId="0">#REF!</definedName>
    <definedName name="ztr1q02">#REF!</definedName>
    <definedName name="ztr1q95" localSheetId="0">#REF!</definedName>
    <definedName name="ztr1q95">#REF!</definedName>
    <definedName name="ztr1q96" localSheetId="0">#REF!</definedName>
    <definedName name="ztr1q96">#REF!</definedName>
    <definedName name="ztr1q97" localSheetId="0">#REF!</definedName>
    <definedName name="ztr1q97">#REF!</definedName>
    <definedName name="ztr1q98" localSheetId="0">#REF!</definedName>
    <definedName name="ztr1q98">#REF!</definedName>
    <definedName name="ztr1q99" localSheetId="0">#REF!</definedName>
    <definedName name="ztr1q99">#REF!</definedName>
    <definedName name="ztr2000" localSheetId="0">#REF!</definedName>
    <definedName name="ztr2000">#REF!</definedName>
    <definedName name="ztr2001" localSheetId="0">#REF!</definedName>
    <definedName name="ztr2001">#REF!</definedName>
    <definedName name="ztr2002" localSheetId="0">#REF!</definedName>
    <definedName name="ztr2002">#REF!</definedName>
    <definedName name="ztr2q00" localSheetId="0">#REF!</definedName>
    <definedName name="ztr2q00">#REF!</definedName>
    <definedName name="ztr2q01" localSheetId="0">#REF!</definedName>
    <definedName name="ztr2q01">#REF!</definedName>
    <definedName name="ztr2q02" localSheetId="0">#REF!</definedName>
    <definedName name="ztr2q02">#REF!</definedName>
    <definedName name="ztr2q95" localSheetId="0">#REF!</definedName>
    <definedName name="ztr2q95">#REF!</definedName>
    <definedName name="ztr2q96" localSheetId="0">#REF!</definedName>
    <definedName name="ztr2q96">#REF!</definedName>
    <definedName name="ztr2q97" localSheetId="0">#REF!</definedName>
    <definedName name="ztr2q97">#REF!</definedName>
    <definedName name="ztr2q98" localSheetId="0">#REF!</definedName>
    <definedName name="ztr2q98">#REF!</definedName>
    <definedName name="ztr2q99" localSheetId="0">#REF!</definedName>
    <definedName name="ztr2q99">#REF!</definedName>
    <definedName name="ztr3q00" localSheetId="0">#REF!</definedName>
    <definedName name="ztr3q00">#REF!</definedName>
    <definedName name="ztr3q01" localSheetId="0">#REF!</definedName>
    <definedName name="ztr3q01">#REF!</definedName>
    <definedName name="ztr3q02" localSheetId="0">#REF!</definedName>
    <definedName name="ztr3q02">#REF!</definedName>
    <definedName name="ztr3q95" localSheetId="0">#REF!</definedName>
    <definedName name="ztr3q95">#REF!</definedName>
    <definedName name="ztr3q96" localSheetId="0">#REF!</definedName>
    <definedName name="ztr3q96">#REF!</definedName>
    <definedName name="ztr3q97" localSheetId="0">#REF!</definedName>
    <definedName name="ztr3q97">#REF!</definedName>
    <definedName name="ztr3q98" localSheetId="0">#REF!</definedName>
    <definedName name="ztr3q98">#REF!</definedName>
    <definedName name="ztr3q99" localSheetId="0">#REF!</definedName>
    <definedName name="ztr3q99">#REF!</definedName>
    <definedName name="ztr4q00" localSheetId="0">#REF!</definedName>
    <definedName name="ztr4q00">#REF!</definedName>
    <definedName name="ztr4q01" localSheetId="0">#REF!</definedName>
    <definedName name="ztr4q01">#REF!</definedName>
    <definedName name="ztr4q02" localSheetId="0">#REF!</definedName>
    <definedName name="ztr4q02">#REF!</definedName>
    <definedName name="ztr4q95" localSheetId="0">#REF!</definedName>
    <definedName name="ztr4q95">#REF!</definedName>
    <definedName name="ztr4q96" localSheetId="0">#REF!</definedName>
    <definedName name="ztr4q96">#REF!</definedName>
    <definedName name="ztr4q97" localSheetId="0">#REF!</definedName>
    <definedName name="ztr4q97">#REF!</definedName>
    <definedName name="ztr4q98" localSheetId="0">#REF!</definedName>
    <definedName name="ztr4q98">#REF!</definedName>
    <definedName name="ztr4q99" localSheetId="0">#REF!</definedName>
    <definedName name="ztr4q99">#REF!</definedName>
    <definedName name="zulcf1994" localSheetId="0">#REF!</definedName>
    <definedName name="zulcf1994">#REF!</definedName>
    <definedName name="zulcf1995" localSheetId="0">#REF!</definedName>
    <definedName name="zulcf1995">#REF!</definedName>
    <definedName name="zulcf1996" localSheetId="0">#REF!</definedName>
    <definedName name="zulcf1996">#REF!</definedName>
    <definedName name="zulcf1997" localSheetId="0">#REF!</definedName>
    <definedName name="zulcf1997">#REF!</definedName>
    <definedName name="zulcf1998" localSheetId="0">#REF!</definedName>
    <definedName name="zulcf1998">#REF!</definedName>
    <definedName name="zulcf1999" localSheetId="0">#REF!</definedName>
    <definedName name="zulcf1999">#REF!</definedName>
    <definedName name="zulcf1q00" localSheetId="0">#REF!</definedName>
    <definedName name="zulcf1q00">#REF!</definedName>
    <definedName name="zulcf1q01" localSheetId="0">#REF!</definedName>
    <definedName name="zulcf1q01">#REF!</definedName>
    <definedName name="zulcf1q02" localSheetId="0">#REF!</definedName>
    <definedName name="zulcf1q02">#REF!</definedName>
    <definedName name="zulcf1q95" localSheetId="0">#REF!</definedName>
    <definedName name="zulcf1q95">#REF!</definedName>
    <definedName name="zulcf1q96" localSheetId="0">#REF!</definedName>
    <definedName name="zulcf1q96">#REF!</definedName>
    <definedName name="zulcf1q97" localSheetId="0">#REF!</definedName>
    <definedName name="zulcf1q97">#REF!</definedName>
    <definedName name="zulcf1q98" localSheetId="0">#REF!</definedName>
    <definedName name="zulcf1q98">#REF!</definedName>
    <definedName name="zulcf1q99" localSheetId="0">#REF!</definedName>
    <definedName name="zulcf1q99">#REF!</definedName>
    <definedName name="zulcf2000" localSheetId="0">#REF!</definedName>
    <definedName name="zulcf2000">#REF!</definedName>
    <definedName name="zulcf2001" localSheetId="0">#REF!</definedName>
    <definedName name="zulcf2001">#REF!</definedName>
    <definedName name="zulcf2002" localSheetId="0">#REF!</definedName>
    <definedName name="zulcf2002">#REF!</definedName>
    <definedName name="zulcf2q00" localSheetId="0">#REF!</definedName>
    <definedName name="zulcf2q00">#REF!</definedName>
    <definedName name="zulcf2q01" localSheetId="0">#REF!</definedName>
    <definedName name="zulcf2q01">#REF!</definedName>
    <definedName name="zulcf2q02" localSheetId="0">#REF!</definedName>
    <definedName name="zulcf2q02">#REF!</definedName>
    <definedName name="zulcf2q95" localSheetId="0">#REF!</definedName>
    <definedName name="zulcf2q95">#REF!</definedName>
    <definedName name="zulcf2q96" localSheetId="0">#REF!</definedName>
    <definedName name="zulcf2q96">#REF!</definedName>
    <definedName name="zulcf2q97" localSheetId="0">#REF!</definedName>
    <definedName name="zulcf2q97">#REF!</definedName>
    <definedName name="zulcf2q98" localSheetId="0">#REF!</definedName>
    <definedName name="zulcf2q98">#REF!</definedName>
    <definedName name="zulcf2q99" localSheetId="0">#REF!</definedName>
    <definedName name="zulcf2q99">#REF!</definedName>
    <definedName name="zulcf3q00" localSheetId="0">#REF!</definedName>
    <definedName name="zulcf3q00">#REF!</definedName>
    <definedName name="zulcf3q01" localSheetId="0">#REF!</definedName>
    <definedName name="zulcf3q01">#REF!</definedName>
    <definedName name="zulcf3q02" localSheetId="0">#REF!</definedName>
    <definedName name="zulcf3q02">#REF!</definedName>
    <definedName name="zulcf3q95" localSheetId="0">#REF!</definedName>
    <definedName name="zulcf3q95">#REF!</definedName>
    <definedName name="zulcf3q96" localSheetId="0">#REF!</definedName>
    <definedName name="zulcf3q96">#REF!</definedName>
    <definedName name="zulcf3q97" localSheetId="0">#REF!</definedName>
    <definedName name="zulcf3q97">#REF!</definedName>
    <definedName name="zulcf3q98" localSheetId="0">#REF!</definedName>
    <definedName name="zulcf3q98">#REF!</definedName>
    <definedName name="zulcf3q99" localSheetId="0">#REF!</definedName>
    <definedName name="zulcf3q99">#REF!</definedName>
    <definedName name="zulcf4q00" localSheetId="0">#REF!</definedName>
    <definedName name="zulcf4q00">#REF!</definedName>
    <definedName name="zulcf4q01" localSheetId="0">#REF!</definedName>
    <definedName name="zulcf4q01">#REF!</definedName>
    <definedName name="zulcf4q02" localSheetId="0">#REF!</definedName>
    <definedName name="zulcf4q02">#REF!</definedName>
    <definedName name="zulcf4q95" localSheetId="0">#REF!</definedName>
    <definedName name="zulcf4q95">#REF!</definedName>
    <definedName name="zulcf4q96" localSheetId="0">#REF!</definedName>
    <definedName name="zulcf4q96">#REF!</definedName>
    <definedName name="zulcf4q97" localSheetId="0">#REF!</definedName>
    <definedName name="zulcf4q97">#REF!</definedName>
    <definedName name="zulcf4q98" localSheetId="0">#REF!</definedName>
    <definedName name="zulcf4q98">#REF!</definedName>
    <definedName name="zulcf4q99" localSheetId="0">#REF!</definedName>
    <definedName name="zulcf4q99">#REF!</definedName>
    <definedName name="zuloi1994" localSheetId="0">#REF!</definedName>
    <definedName name="zuloi1994">#REF!</definedName>
    <definedName name="zuloi1995" localSheetId="0">#REF!</definedName>
    <definedName name="zuloi1995">#REF!</definedName>
    <definedName name="zuloi1996" localSheetId="0">#REF!</definedName>
    <definedName name="zuloi1996">#REF!</definedName>
    <definedName name="zuloi1997" localSheetId="0">#REF!</definedName>
    <definedName name="zuloi1997">#REF!</definedName>
    <definedName name="zuloi1998" localSheetId="0">#REF!</definedName>
    <definedName name="zuloi1998">#REF!</definedName>
    <definedName name="zuloi1999" localSheetId="0">#REF!</definedName>
    <definedName name="zuloi1999">#REF!</definedName>
    <definedName name="zuloi1q00" localSheetId="0">#REF!</definedName>
    <definedName name="zuloi1q00">#REF!</definedName>
    <definedName name="zuloi1q01" localSheetId="0">#REF!</definedName>
    <definedName name="zuloi1q01">#REF!</definedName>
    <definedName name="zuloi1q02" localSheetId="0">#REF!</definedName>
    <definedName name="zuloi1q02">#REF!</definedName>
    <definedName name="zuloi1q95" localSheetId="0">#REF!</definedName>
    <definedName name="zuloi1q95">#REF!</definedName>
    <definedName name="zuloi1q96" localSheetId="0">#REF!</definedName>
    <definedName name="zuloi1q96">#REF!</definedName>
    <definedName name="zuloi1q97" localSheetId="0">#REF!</definedName>
    <definedName name="zuloi1q97">#REF!</definedName>
    <definedName name="zuloi1q98" localSheetId="0">#REF!</definedName>
    <definedName name="zuloi1q98">#REF!</definedName>
    <definedName name="zuloi1q99" localSheetId="0">#REF!</definedName>
    <definedName name="zuloi1q99">#REF!</definedName>
    <definedName name="zuloi2000" localSheetId="0">#REF!</definedName>
    <definedName name="zuloi2000">#REF!</definedName>
    <definedName name="zuloi2001" localSheetId="0">#REF!</definedName>
    <definedName name="zuloi2001">#REF!</definedName>
    <definedName name="zuloi2002" localSheetId="0">#REF!</definedName>
    <definedName name="zuloi2002">#REF!</definedName>
    <definedName name="zuloi2q00" localSheetId="0">#REF!</definedName>
    <definedName name="zuloi2q00">#REF!</definedName>
    <definedName name="zuloi2q01" localSheetId="0">#REF!</definedName>
    <definedName name="zuloi2q01">#REF!</definedName>
    <definedName name="zuloi2q02" localSheetId="0">#REF!</definedName>
    <definedName name="zuloi2q02">#REF!</definedName>
    <definedName name="zuloi2q95" localSheetId="0">#REF!</definedName>
    <definedName name="zuloi2q95">#REF!</definedName>
    <definedName name="zuloi2q96" localSheetId="0">#REF!</definedName>
    <definedName name="zuloi2q96">#REF!</definedName>
    <definedName name="zuloi2q97" localSheetId="0">#REF!</definedName>
    <definedName name="zuloi2q97">#REF!</definedName>
    <definedName name="zuloi2q98" localSheetId="0">#REF!</definedName>
    <definedName name="zuloi2q98">#REF!</definedName>
    <definedName name="zuloi2q99" localSheetId="0">#REF!</definedName>
    <definedName name="zuloi2q99">#REF!</definedName>
    <definedName name="zuloi3q00" localSheetId="0">#REF!</definedName>
    <definedName name="zuloi3q00">#REF!</definedName>
    <definedName name="zuloi3q01" localSheetId="0">#REF!</definedName>
    <definedName name="zuloi3q01">#REF!</definedName>
    <definedName name="zuloi3q02" localSheetId="0">#REF!</definedName>
    <definedName name="zuloi3q02">#REF!</definedName>
    <definedName name="zuloi3q95" localSheetId="0">#REF!</definedName>
    <definedName name="zuloi3q95">#REF!</definedName>
    <definedName name="zuloi3q96" localSheetId="0">#REF!</definedName>
    <definedName name="zuloi3q96">#REF!</definedName>
    <definedName name="zuloi3q97" localSheetId="0">#REF!</definedName>
    <definedName name="zuloi3q97">#REF!</definedName>
    <definedName name="zuloi3q98" localSheetId="0">#REF!</definedName>
    <definedName name="zuloi3q98">#REF!</definedName>
    <definedName name="zuloi3q99" localSheetId="0">#REF!</definedName>
    <definedName name="zuloi3q99">#REF!</definedName>
    <definedName name="zuloi4q00" localSheetId="0">#REF!</definedName>
    <definedName name="zuloi4q00">#REF!</definedName>
    <definedName name="zuloi4q01" localSheetId="0">#REF!</definedName>
    <definedName name="zuloi4q01">#REF!</definedName>
    <definedName name="zuloi4q02" localSheetId="0">#REF!</definedName>
    <definedName name="zuloi4q02">#REF!</definedName>
    <definedName name="zuloi4q95" localSheetId="0">#REF!</definedName>
    <definedName name="zuloi4q95">#REF!</definedName>
    <definedName name="zuloi4q96" localSheetId="0">#REF!</definedName>
    <definedName name="zuloi4q96">#REF!</definedName>
    <definedName name="zuloi4q97" localSheetId="0">#REF!</definedName>
    <definedName name="zuloi4q97">#REF!</definedName>
    <definedName name="zuloi4q98" localSheetId="0">#REF!</definedName>
    <definedName name="zuloi4q98">#REF!</definedName>
    <definedName name="zuloi4q99" localSheetId="0">#REF!</definedName>
    <definedName name="zuloi4q99">#REF!</definedName>
    <definedName name="zunoi2q95" localSheetId="0">#REF!</definedName>
    <definedName name="zunoi2q95">#REF!</definedName>
    <definedName name="zz" localSheetId="0"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zzz" hidden="1">[33]Index!#REF!</definedName>
    <definedName name="zzz.com" localSheetId="0"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z" localSheetId="0" hidden="1">{"Headcount Annual",#N/A,FALSE,"Headcount";"Headcount Monthly",#N/A,FALSE,"Headcount"}</definedName>
    <definedName name="zzzz" hidden="1">{"Headcount Annual",#N/A,FALSE,"Headcount";"Headcount Monthly",#N/A,FALSE,"Headcount"}</definedName>
    <definedName name="ZZZZxxxxxZZZZZ" localSheetId="0" hidden="1">{"Print Summary",#N/A,FALSE,"Summary Analysis";"Print FCF",#N/A,FALSE,"FCF Analysis";"Print Sensitivity",#N/A,FALSE,"Sensitivity Analysis";"Print NAV",#N/A,FALSE,"NAV Analysis";"Print Credit",#N/A,FALSE,"Credit Analysis"}</definedName>
    <definedName name="ZZZZxxxxxZZZZZ" hidden="1">{"Print Summary",#N/A,FALSE,"Summary Analysis";"Print FCF",#N/A,FALSE,"FCF Analysis";"Print Sensitivity",#N/A,FALSE,"Sensitivity Analysis";"Print NAV",#N/A,FALSE,"NAV Analysis";"Print Credit",#N/A,FALSE,"Credit Analysis"}</definedName>
    <definedName name="граф" localSheetId="0" hidden="1">{"Folder report",#N/A,FALSE,"GC Total Brands ";"Folder report",#N/A,FALSE,"GC Botchkarev";"Folder report",#N/A,FALSE,"GC Ochota ";"Folder report",#N/A,FALSE,"GC Lowenbrau";"Folder report",#N/A,FALSE,"GC Heineken";"Folder report",#N/A,FALSE,"GC Buckler"}</definedName>
    <definedName name="граф" hidden="1">{"Folder report",#N/A,FALSE,"GC Total Brands ";"Folder report",#N/A,FALSE,"GC Botchkarev";"Folder report",#N/A,FALSE,"GC Ochota ";"Folder report",#N/A,FALSE,"GC Lowenbrau";"Folder report",#N/A,FALSE,"GC Heineken";"Folder report",#N/A,FALSE,"GC Buckler"}</definedName>
    <definedName name="прочие1" localSheetId="0" hidden="1">{"Folder report",#N/A,FALSE,"GC Total Brands ";"Folder report",#N/A,FALSE,"GC Botchkarev";"Folder report",#N/A,FALSE,"GC Ochota ";"Folder report",#N/A,FALSE,"GC Lowenbrau";"Folder report",#N/A,FALSE,"GC Heineken";"Folder report",#N/A,FALSE,"GC Buckler"}</definedName>
    <definedName name="прочие1" hidden="1">{"Folder report",#N/A,FALSE,"GC Total Brands ";"Folder report",#N/A,FALSE,"GC Botchkarev";"Folder report",#N/A,FALSE,"GC Ochota ";"Folder report",#N/A,FALSE,"GC Lowenbrau";"Folder report",#N/A,FALSE,"GC Heineken";"Folder report",#N/A,FALSE,"GC Buckler"}</definedName>
    <definedName name="가" localSheetId="0" hidden="1">{#N/A,#N/A,FALSE,"Sheet1"}</definedName>
    <definedName name="가" hidden="1">{#N/A,#N/A,FALSE,"Sheet1"}</definedName>
    <definedName name="경비" localSheetId="0" hidden="1">{#N/A,#N/A,FALSE,"Sheet1"}</definedName>
    <definedName name="경비" hidden="1">{#N/A,#N/A,FALSE,"Sheet1"}</definedName>
    <definedName name="경상비" localSheetId="0" hidden="1">{#N/A,#N/A,FALSE,"Sheet1"}</definedName>
    <definedName name="경상비" hidden="1">{#N/A,#N/A,FALSE,"Sheet1"}</definedName>
    <definedName name="경상비1" localSheetId="0" hidden="1">{#N/A,#N/A,FALSE,"Sheet1"}</definedName>
    <definedName name="경상비1" hidden="1">{#N/A,#N/A,FALSE,"Sheet1"}</definedName>
    <definedName name="경조금" localSheetId="0" hidden="1">{#N/A,#N/A,FALSE,"Sheet1"}</definedName>
    <definedName name="경조금" hidden="1">{#N/A,#N/A,FALSE,"Sheet1"}</definedName>
    <definedName name="ㄳㄳ" localSheetId="0" hidden="1">{#N/A,#N/A,FALSE,"Sheet1"}</definedName>
    <definedName name="ㄳㄳ" hidden="1">{#N/A,#N/A,FALSE,"Sheet1"}</definedName>
    <definedName name="나" localSheetId="0" hidden="1">{#N/A,#N/A,FALSE,"Sheet1"}</definedName>
    <definedName name="나" hidden="1">{#N/A,#N/A,FALSE,"Sheet1"}</definedName>
    <definedName name="누적" localSheetId="0" hidden="1">{#N/A,#N/A,FALSE,"Sheet1"}</definedName>
    <definedName name="누적" hidden="1">{#N/A,#N/A,FALSE,"Sheet1"}</definedName>
    <definedName name="다른" localSheetId="0" hidden="1">{#N/A,#N/A,FALSE,"Sheet1"}</definedName>
    <definedName name="다른" hidden="1">{#N/A,#N/A,FALSE,"Sheet1"}</definedName>
    <definedName name="ㄹㅇ" localSheetId="0" hidden="1">{#N/A,#N/A,FALSE,"Sheet1"}</definedName>
    <definedName name="ㄹㅇ" hidden="1">{#N/A,#N/A,FALSE,"Sheet1"}</definedName>
    <definedName name="ㄹㅇㄹㅇㄹㅇㄹㅇㄹㅇㅇ" localSheetId="0" hidden="1">{#N/A,#N/A,FALSE,"Sheet1"}</definedName>
    <definedName name="ㄹㅇㄹㅇㄹㅇㄹㅇㄹㅇㅇ" hidden="1">{#N/A,#N/A,FALSE,"Sheet1"}</definedName>
    <definedName name="만다꼬" localSheetId="0" hidden="1">{#N/A,#N/A,FALSE,"Sheet1"}</definedName>
    <definedName name="만다꼬" hidden="1">{#N/A,#N/A,FALSE,"Sheet1"}</definedName>
    <definedName name="바" localSheetId="0" hidden="1">{#N/A,#N/A,FALSE,"Sheet1"}</definedName>
    <definedName name="바" hidden="1">{#N/A,#N/A,FALSE,"Sheet1"}</definedName>
    <definedName name="변동" localSheetId="0" hidden="1">{#N/A,#N/A,FALSE,"Sheet1"}</definedName>
    <definedName name="변동" hidden="1">{#N/A,#N/A,FALSE,"Sheet1"}</definedName>
    <definedName name="변동비" localSheetId="0" hidden="1">{#N/A,#N/A,FALSE,"Sheet1"}</definedName>
    <definedName name="변동비" hidden="1">{#N/A,#N/A,FALSE,"Sheet1"}</definedName>
    <definedName name="보험료" localSheetId="0" hidden="1">{#N/A,#N/A,FALSE,"Sheet1"}</definedName>
    <definedName name="보험료" hidden="1">{#N/A,#N/A,FALSE,"Sheet1"}</definedName>
    <definedName name="비클" localSheetId="0" hidden="1">{#N/A,#N/A,FALSE,"Sheet1"}</definedName>
    <definedName name="비클" hidden="1">{#N/A,#N/A,FALSE,"Sheet1"}</definedName>
    <definedName name="ㅅㄱ" localSheetId="0" hidden="1">{#N/A,#N/A,FALSE,"Sheet1"}</definedName>
    <definedName name="ㅅㄱ" hidden="1">{#N/A,#N/A,FALSE,"Sheet1"}</definedName>
    <definedName name="ㅅㄳ" localSheetId="0" hidden="1">{#N/A,#N/A,FALSE,"Sheet1"}</definedName>
    <definedName name="ㅅㄳ" hidden="1">{#N/A,#N/A,FALSE,"Sheet1"}</definedName>
    <definedName name="ㅅㄽㅎ" localSheetId="0" hidden="1">{#N/A,#N/A,FALSE,"Sheet1"}</definedName>
    <definedName name="ㅅㄽㅎ" hidden="1">{#N/A,#N/A,FALSE,"Sheet1"}</definedName>
    <definedName name="사" localSheetId="0" hidden="1">{#N/A,#N/A,FALSE,"Sheet1"}</definedName>
    <definedName name="사" hidden="1">{#N/A,#N/A,FALSE,"Sheet1"}</definedName>
    <definedName name="새이름" localSheetId="0" hidden="1">{#N/A,#N/A,FALSE,"Sheet1"}</definedName>
    <definedName name="새이름" hidden="1">{#N/A,#N/A,FALSE,"Sheet1"}</definedName>
    <definedName name="세이프" localSheetId="0" hidden="1">{#N/A,#N/A,FALSE,"Sheet1"}</definedName>
    <definedName name="세이프" hidden="1">{#N/A,#N/A,FALSE,"Sheet1"}</definedName>
    <definedName name="소모" localSheetId="0" hidden="1">{#N/A,#N/A,FALSE,"Sheet1"}</definedName>
    <definedName name="소모" hidden="1">{#N/A,#N/A,FALSE,"Sheet1"}</definedName>
    <definedName name="소모품비" localSheetId="0" hidden="1">{#N/A,#N/A,FALSE,"Sheet1"}</definedName>
    <definedName name="소모품비" hidden="1">{#N/A,#N/A,FALSE,"Sheet1"}</definedName>
    <definedName name="소모품비상세" localSheetId="0" hidden="1">{#N/A,#N/A,FALSE,"Sheet1"}</definedName>
    <definedName name="소모품비상세" hidden="1">{#N/A,#N/A,FALSE,"Sheet1"}</definedName>
    <definedName name="소모품비상세표" localSheetId="0" hidden="1">{#N/A,#N/A,FALSE,"Sheet1"}</definedName>
    <definedName name="소모품비상세표" hidden="1">{#N/A,#N/A,FALSE,"Sheet1"}</definedName>
    <definedName name="수선" localSheetId="0" hidden="1">{#N/A,#N/A,FALSE,"Sheet1"}</definedName>
    <definedName name="수선" hidden="1">{#N/A,#N/A,FALSE,"Sheet1"}</definedName>
    <definedName name="수수료" localSheetId="0" hidden="1">{#N/A,#N/A,FALSE,"Sheet1"}</definedName>
    <definedName name="수수료" hidden="1">{#N/A,#N/A,FALSE,"Sheet1"}</definedName>
    <definedName name="수정토탈" localSheetId="0" hidden="1">{#N/A,#N/A,FALSE,"Sheet1"}</definedName>
    <definedName name="수정토탈" hidden="1">{#N/A,#N/A,FALSE,"Sheet1"}</definedName>
    <definedName name="시설투자" localSheetId="0" hidden="1">{#N/A,#N/A,FALSE,"Sheet1"}</definedName>
    <definedName name="시설투자" hidden="1">{#N/A,#N/A,FALSE,"Sheet1"}</definedName>
    <definedName name="ㅇㅇ" localSheetId="0" hidden="1">{#N/A,#N/A,FALSE,"Sheet1"}</definedName>
    <definedName name="ㅇㅇ" hidden="1">{#N/A,#N/A,FALSE,"Sheet1"}</definedName>
    <definedName name="ㅇㅇㅇ" localSheetId="0" hidden="1">{#N/A,#N/A,FALSE,"Sheet1"}</definedName>
    <definedName name="ㅇㅇㅇ" hidden="1">{#N/A,#N/A,FALSE,"Sheet1"}</definedName>
    <definedName name="아" localSheetId="0" hidden="1">{#N/A,#N/A,FALSE,"Sheet1"}</definedName>
    <definedName name="아" hidden="1">{#N/A,#N/A,FALSE,"Sheet1"}</definedName>
    <definedName name="아가" localSheetId="0" hidden="1">{#N/A,#N/A,FALSE,"Sheet1"}</definedName>
    <definedName name="아가" hidden="1">{#N/A,#N/A,FALSE,"Sheet1"}</definedName>
    <definedName name="영" localSheetId="0" hidden="1">{#N/A,#N/A,FALSE,"Sheet1"}</definedName>
    <definedName name="영" hidden="1">{#N/A,#N/A,FALSE,"Sheet1"}</definedName>
    <definedName name="예산" localSheetId="0" hidden="1">{#N/A,#N/A,FALSE,"Sheet1"}</definedName>
    <definedName name="예산" hidden="1">{#N/A,#N/A,FALSE,"Sheet1"}</definedName>
    <definedName name="예산06" localSheetId="0" hidden="1">{#N/A,#N/A,FALSE,"Sheet1"}</definedName>
    <definedName name="예산06" hidden="1">{#N/A,#N/A,FALSE,"Sheet1"}</definedName>
    <definedName name="예산1" localSheetId="0" hidden="1">{#N/A,#N/A,FALSE,"Sheet1"}</definedName>
    <definedName name="예산1" hidden="1">{#N/A,#N/A,FALSE,"Sheet1"}</definedName>
    <definedName name="예산3" localSheetId="0" hidden="1">{#N/A,#N/A,FALSE,"Sheet1"}</definedName>
    <definedName name="예산3" hidden="1">{#N/A,#N/A,FALSE,"Sheet1"}</definedName>
    <definedName name="예산소모품" localSheetId="0" hidden="1">{#N/A,#N/A,FALSE,"Sheet1"}</definedName>
    <definedName name="예산소모품" hidden="1">{#N/A,#N/A,FALSE,"Sheet1"}</definedName>
    <definedName name="오" localSheetId="0" hidden="1">{#N/A,#N/A,FALSE,"Sheet1"}</definedName>
    <definedName name="오" hidden="1">{#N/A,#N/A,FALSE,"Sheet1"}</definedName>
    <definedName name="원단위1" localSheetId="0" hidden="1">{#N/A,#N/A,FALSE,"Sheet1"}</definedName>
    <definedName name="원단위1" hidden="1">{#N/A,#N/A,FALSE,"Sheet1"}</definedName>
    <definedName name="이" localSheetId="0" hidden="1">{#N/A,#N/A,FALSE,"Sheet1"}</definedName>
    <definedName name="이" hidden="1">{#N/A,#N/A,FALSE,"Sheet1"}</definedName>
    <definedName name="이미" localSheetId="0" hidden="1">{#N/A,#N/A,FALSE,"Sheet1"}</definedName>
    <definedName name="이미" hidden="1">{#N/A,#N/A,FALSE,"Sheet1"}</definedName>
    <definedName name="인" localSheetId="0" hidden="1">{#N/A,#N/A,FALSE,"Sheet1"}</definedName>
    <definedName name="인" hidden="1">{#N/A,#N/A,FALSE,"Sheet1"}</definedName>
    <definedName name="인사" localSheetId="0" hidden="1">{#N/A,#N/A,FALSE,"Sheet1"}</definedName>
    <definedName name="인사" hidden="1">{#N/A,#N/A,FALSE,"Sheet1"}</definedName>
    <definedName name="인사사무" localSheetId="0" hidden="1">{#N/A,#N/A,FALSE,"Sheet1"}</definedName>
    <definedName name="인사사무" hidden="1">{#N/A,#N/A,FALSE,"Sheet1"}</definedName>
    <definedName name="일반관리비" localSheetId="0" hidden="1">{#N/A,#N/A,FALSE,"Sheet1"}</definedName>
    <definedName name="일반관리비" hidden="1">{#N/A,#N/A,FALSE,"Sheet1"}</definedName>
    <definedName name="전력" localSheetId="0" hidden="1">{#N/A,#N/A,FALSE,"Sheet1"}</definedName>
    <definedName name="전력" hidden="1">{#N/A,#N/A,FALSE,"Sheet1"}</definedName>
    <definedName name="조" localSheetId="0" hidden="1">{#N/A,#N/A,FALSE,"Sheet1"}</definedName>
    <definedName name="조" hidden="1">{#N/A,#N/A,FALSE,"Sheet1"}</definedName>
    <definedName name="조직" localSheetId="0" hidden="1">{#N/A,#N/A,FALSE,"Sheet1"}</definedName>
    <definedName name="조직" hidden="1">{#N/A,#N/A,FALSE,"Sheet1"}</definedName>
    <definedName name="직급별3" localSheetId="0" hidden="1">{#N/A,#N/A,FALSE,"Sheet1"}</definedName>
    <definedName name="직급별3" hidden="1">{#N/A,#N/A,FALSE,"Sheet1"}</definedName>
    <definedName name="ㅊㅊㅊ" localSheetId="0" hidden="1">{#N/A,#N/A,FALSE,"Sheet1"}</definedName>
    <definedName name="ㅊㅊㅊ" hidden="1">{#N/A,#N/A,FALSE,"Sheet1"}</definedName>
    <definedName name="참조" localSheetId="0" hidden="1">{#N/A,#N/A,FALSE,"Sheet1"}</definedName>
    <definedName name="참조" hidden="1">{#N/A,#N/A,FALSE,"Sheet1"}</definedName>
    <definedName name="총" localSheetId="0" hidden="1">{#N/A,#N/A,FALSE,"Sheet1"}</definedName>
    <definedName name="총" hidden="1">{#N/A,#N/A,FALSE,"Sheet1"}</definedName>
    <definedName name="테스트" localSheetId="0" hidden="1">{#N/A,#N/A,FALSE,"Sheet1"}</definedName>
    <definedName name="테스트" hidden="1">{#N/A,#N/A,FALSE,"Sheet1"}</definedName>
    <definedName name="합계1" localSheetId="0" hidden="1">{#N/A,#N/A,FALSE,"Sheet1"}</definedName>
    <definedName name="합계1" hidden="1">{#N/A,#N/A,FALSE,"Sheet1"}</definedName>
    <definedName name="합계2" localSheetId="0" hidden="1">{#N/A,#N/A,FALSE,"Sheet1"}</definedName>
    <definedName name="합계2" hidden="1">{#N/A,#N/A,FALSE,"Sheet1"}</definedName>
    <definedName name="호호" localSheetId="0" hidden="1">{#N/A,#N/A,FALSE,"Sheet1"}</definedName>
    <definedName name="호호" hidden="1">{#N/A,#N/A,FALSE,"Sheet1"}</definedName>
    <definedName name="환경예산" localSheetId="0" hidden="1">{#N/A,#N/A,FALSE,"Sheet1"}</definedName>
    <definedName name="환경예산" hidden="1">{#N/A,#N/A,FALSE,"Sheet1"}</definedName>
    <definedName name="ㅏ" localSheetId="0" hidden="1">{#N/A,#N/A,FALSE,"Sheet1"}</definedName>
    <definedName name="ㅏ" hidden="1">{#N/A,#N/A,FALSE,"Sheet1"}</definedName>
    <definedName name="ㅣ.ㅣ" localSheetId="0" hidden="1">{#N/A,#N/A,FALSE,"Sheet1"}</definedName>
    <definedName name="ㅣ.ㅣ" hidden="1">{#N/A,#N/A,FALSE,"Sheet1"}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76" l="1"/>
  <c r="R7" i="76"/>
  <c r="S7" i="76"/>
  <c r="Q7" i="76"/>
  <c r="T82" i="76"/>
  <c r="S82" i="76"/>
  <c r="T40" i="76"/>
  <c r="S40" i="76"/>
  <c r="S37" i="76"/>
  <c r="T37" i="76"/>
  <c r="T34" i="76"/>
  <c r="U34" i="76"/>
  <c r="S34" i="76"/>
  <c r="T31" i="76"/>
  <c r="S31" i="76"/>
  <c r="S28" i="76"/>
  <c r="T28" i="76"/>
  <c r="T25" i="76"/>
  <c r="S25" i="76"/>
  <c r="S22" i="76"/>
  <c r="T22" i="76"/>
  <c r="T19" i="76"/>
  <c r="S19" i="76"/>
  <c r="E20" i="74"/>
  <c r="E21" i="74"/>
  <c r="E22" i="74"/>
  <c r="E23" i="74"/>
  <c r="F23" i="74" s="1"/>
  <c r="E24" i="74"/>
  <c r="F24" i="74" s="1"/>
  <c r="E25" i="74"/>
  <c r="F25" i="74" s="1"/>
  <c r="E26" i="74"/>
  <c r="E27" i="74"/>
  <c r="F27" i="74" s="1"/>
  <c r="E28" i="74"/>
  <c r="F28" i="74" s="1"/>
  <c r="E29" i="74"/>
  <c r="F29" i="74" s="1"/>
  <c r="E30" i="74"/>
  <c r="E31" i="74"/>
  <c r="E32" i="74"/>
  <c r="D32" i="74"/>
  <c r="C32" i="74"/>
  <c r="D31" i="74"/>
  <c r="D30" i="74"/>
  <c r="C31" i="74"/>
  <c r="C30" i="74"/>
  <c r="D29" i="74"/>
  <c r="C29" i="74"/>
  <c r="D28" i="74"/>
  <c r="D27" i="74"/>
  <c r="D26" i="74"/>
  <c r="F26" i="74" s="1"/>
  <c r="D25" i="74"/>
  <c r="C28" i="74"/>
  <c r="C27" i="74"/>
  <c r="C26" i="74"/>
  <c r="C25" i="74"/>
  <c r="D24" i="74"/>
  <c r="C24" i="74"/>
  <c r="D23" i="74"/>
  <c r="D22" i="74"/>
  <c r="C23" i="74"/>
  <c r="C22" i="74"/>
  <c r="D21" i="74"/>
  <c r="C21" i="74"/>
  <c r="D20" i="74"/>
  <c r="C20" i="74"/>
  <c r="F10" i="74"/>
  <c r="F11" i="74"/>
  <c r="E11" i="74"/>
  <c r="H7" i="76"/>
  <c r="F7" i="76"/>
  <c r="C11" i="74"/>
  <c r="C10" i="74"/>
  <c r="D11" i="74"/>
  <c r="D10" i="74"/>
  <c r="D9" i="74"/>
  <c r="C9" i="74"/>
  <c r="B33" i="74"/>
  <c r="B32" i="74"/>
  <c r="B31" i="74"/>
  <c r="B30" i="74"/>
  <c r="B29" i="74"/>
  <c r="B28" i="74"/>
  <c r="B27" i="74"/>
  <c r="B26" i="74"/>
  <c r="B25" i="74"/>
  <c r="B24" i="74"/>
  <c r="B23" i="74"/>
  <c r="B22" i="74"/>
  <c r="B21" i="74"/>
  <c r="B20" i="74"/>
  <c r="B19" i="74"/>
  <c r="B18" i="74"/>
  <c r="B17" i="74"/>
  <c r="B16" i="74"/>
  <c r="B15" i="74"/>
  <c r="B14" i="74"/>
  <c r="B13" i="74"/>
  <c r="B12" i="74"/>
  <c r="B11" i="74"/>
  <c r="B10" i="74"/>
  <c r="B9" i="74"/>
  <c r="B8" i="74"/>
  <c r="D7" i="74"/>
  <c r="C7" i="74"/>
  <c r="H82" i="76"/>
  <c r="F82" i="76"/>
  <c r="J82" i="76"/>
  <c r="G82" i="76"/>
  <c r="W82" i="76"/>
  <c r="K82" i="76"/>
  <c r="M82" i="76" s="1"/>
  <c r="J79" i="76"/>
  <c r="G79" i="76"/>
  <c r="W79" i="76"/>
  <c r="H79" i="76"/>
  <c r="F79" i="76"/>
  <c r="K79" i="76" s="1"/>
  <c r="M79" i="76" s="1"/>
  <c r="W76" i="76"/>
  <c r="J76" i="76"/>
  <c r="H76" i="76"/>
  <c r="G76" i="76"/>
  <c r="F76" i="76"/>
  <c r="K76" i="76" s="1"/>
  <c r="M76" i="76" s="1"/>
  <c r="W73" i="76"/>
  <c r="J73" i="76"/>
  <c r="H73" i="76"/>
  <c r="G73" i="76"/>
  <c r="F73" i="76"/>
  <c r="K73" i="76" s="1"/>
  <c r="M73" i="76" s="1"/>
  <c r="W70" i="76"/>
  <c r="J70" i="76"/>
  <c r="H70" i="76"/>
  <c r="G70" i="76"/>
  <c r="F70" i="76"/>
  <c r="W67" i="76"/>
  <c r="J67" i="76"/>
  <c r="H67" i="76"/>
  <c r="G67" i="76"/>
  <c r="F67" i="76"/>
  <c r="W64" i="76"/>
  <c r="J64" i="76"/>
  <c r="H64" i="76"/>
  <c r="G64" i="76"/>
  <c r="F64" i="76"/>
  <c r="K64" i="76" s="1"/>
  <c r="M64" i="76" s="1"/>
  <c r="W61" i="76"/>
  <c r="J61" i="76"/>
  <c r="H61" i="76"/>
  <c r="G61" i="76"/>
  <c r="F61" i="76"/>
  <c r="K61" i="76" s="1"/>
  <c r="M61" i="76" s="1"/>
  <c r="W58" i="76"/>
  <c r="J58" i="76"/>
  <c r="H58" i="76"/>
  <c r="G58" i="76"/>
  <c r="F58" i="76"/>
  <c r="K58" i="76" s="1"/>
  <c r="M58" i="76" s="1"/>
  <c r="J55" i="76"/>
  <c r="H55" i="76"/>
  <c r="G55" i="76"/>
  <c r="F55" i="76"/>
  <c r="J52" i="76"/>
  <c r="J49" i="76"/>
  <c r="H52" i="76"/>
  <c r="H49" i="76"/>
  <c r="G52" i="76"/>
  <c r="F52" i="76"/>
  <c r="K52" i="76" s="1"/>
  <c r="M52" i="76" s="1"/>
  <c r="F49" i="76"/>
  <c r="G49" i="76"/>
  <c r="J46" i="76"/>
  <c r="H46" i="76"/>
  <c r="H16" i="76"/>
  <c r="H13" i="76"/>
  <c r="H10" i="76"/>
  <c r="F16" i="76"/>
  <c r="F13" i="76"/>
  <c r="F10" i="76"/>
  <c r="F46" i="76"/>
  <c r="G46" i="76"/>
  <c r="W55" i="76"/>
  <c r="W52" i="76"/>
  <c r="W49" i="76"/>
  <c r="W46" i="76"/>
  <c r="J43" i="76"/>
  <c r="H43" i="76"/>
  <c r="G43" i="76"/>
  <c r="F43" i="76"/>
  <c r="W43" i="76"/>
  <c r="W40" i="76"/>
  <c r="J40" i="76"/>
  <c r="H40" i="76"/>
  <c r="G40" i="76"/>
  <c r="F40" i="76"/>
  <c r="W37" i="76"/>
  <c r="J37" i="76"/>
  <c r="H37" i="76"/>
  <c r="G37" i="76"/>
  <c r="F37" i="76"/>
  <c r="W34" i="76"/>
  <c r="J34" i="76"/>
  <c r="H34" i="76"/>
  <c r="G34" i="76"/>
  <c r="F34" i="76"/>
  <c r="J31" i="76"/>
  <c r="H31" i="76"/>
  <c r="G31" i="76"/>
  <c r="F31" i="76"/>
  <c r="W31" i="76"/>
  <c r="H28" i="76"/>
  <c r="J28" i="76"/>
  <c r="G28" i="76"/>
  <c r="F28" i="76"/>
  <c r="K28" i="76" s="1"/>
  <c r="M28" i="76" s="1"/>
  <c r="W28" i="76"/>
  <c r="J25" i="76"/>
  <c r="H25" i="76"/>
  <c r="G25" i="76"/>
  <c r="F25" i="76"/>
  <c r="W25" i="76"/>
  <c r="F19" i="76"/>
  <c r="J22" i="76"/>
  <c r="G22" i="76"/>
  <c r="H22" i="76"/>
  <c r="F22" i="76"/>
  <c r="W22" i="76"/>
  <c r="J19" i="76"/>
  <c r="H19" i="76"/>
  <c r="G19" i="76"/>
  <c r="W19" i="76"/>
  <c r="W16" i="76"/>
  <c r="J16" i="76"/>
  <c r="G16" i="76"/>
  <c r="W13" i="76"/>
  <c r="J13" i="76"/>
  <c r="G13" i="76"/>
  <c r="W10" i="76"/>
  <c r="J10" i="76"/>
  <c r="G10" i="76"/>
  <c r="J7" i="76"/>
  <c r="G7" i="76"/>
  <c r="F30" i="74" l="1"/>
  <c r="F32" i="74"/>
  <c r="F21" i="74"/>
  <c r="F22" i="74"/>
  <c r="F20" i="74"/>
  <c r="F31" i="74"/>
  <c r="U82" i="76"/>
  <c r="T83" i="76"/>
  <c r="Q82" i="76"/>
  <c r="S83" i="76"/>
  <c r="K67" i="76"/>
  <c r="M67" i="76" s="1"/>
  <c r="K70" i="76"/>
  <c r="M70" i="76" s="1"/>
  <c r="Q70" i="76" s="1"/>
  <c r="U79" i="76"/>
  <c r="T79" i="76"/>
  <c r="T80" i="76" s="1"/>
  <c r="S79" i="76"/>
  <c r="S80" i="76" s="1"/>
  <c r="Q79" i="76"/>
  <c r="K31" i="76"/>
  <c r="M31" i="76" s="1"/>
  <c r="U73" i="76"/>
  <c r="T73" i="76"/>
  <c r="T74" i="76" s="1"/>
  <c r="S73" i="76"/>
  <c r="S74" i="76" s="1"/>
  <c r="Q73" i="76"/>
  <c r="U76" i="76"/>
  <c r="T76" i="76"/>
  <c r="T77" i="76" s="1"/>
  <c r="S76" i="76"/>
  <c r="S77" i="76" s="1"/>
  <c r="Q76" i="76"/>
  <c r="K10" i="76"/>
  <c r="M10" i="76" s="1"/>
  <c r="Q10" i="76" s="1"/>
  <c r="U70" i="76"/>
  <c r="T70" i="76"/>
  <c r="T71" i="76" s="1"/>
  <c r="U64" i="76"/>
  <c r="T64" i="76"/>
  <c r="T65" i="76" s="1"/>
  <c r="S64" i="76"/>
  <c r="S65" i="76" s="1"/>
  <c r="Q64" i="76"/>
  <c r="U67" i="76"/>
  <c r="T67" i="76"/>
  <c r="T68" i="76" s="1"/>
  <c r="S67" i="76"/>
  <c r="S68" i="76" s="1"/>
  <c r="Q67" i="76"/>
  <c r="U58" i="76"/>
  <c r="T58" i="76"/>
  <c r="T59" i="76" s="1"/>
  <c r="S58" i="76"/>
  <c r="S59" i="76" s="1"/>
  <c r="Q58" i="76"/>
  <c r="U61" i="76"/>
  <c r="T61" i="76"/>
  <c r="T62" i="76" s="1"/>
  <c r="S61" i="76"/>
  <c r="S62" i="76" s="1"/>
  <c r="Q61" i="76"/>
  <c r="K34" i="76"/>
  <c r="M34" i="76" s="1"/>
  <c r="S35" i="76" s="1"/>
  <c r="K55" i="76"/>
  <c r="M55" i="76" s="1"/>
  <c r="S55" i="76" s="1"/>
  <c r="S56" i="76" s="1"/>
  <c r="K46" i="76"/>
  <c r="M46" i="76" s="1"/>
  <c r="U46" i="76" s="1"/>
  <c r="K49" i="76"/>
  <c r="M49" i="76" s="1"/>
  <c r="U49" i="76" s="1"/>
  <c r="K25" i="76"/>
  <c r="M25" i="76" s="1"/>
  <c r="S26" i="76" s="1"/>
  <c r="U52" i="76"/>
  <c r="T52" i="76"/>
  <c r="T53" i="76" s="1"/>
  <c r="S52" i="76"/>
  <c r="S53" i="76" s="1"/>
  <c r="Q52" i="76"/>
  <c r="K37" i="76"/>
  <c r="M37" i="76" s="1"/>
  <c r="U37" i="76" s="1"/>
  <c r="K43" i="76"/>
  <c r="M43" i="76" s="1"/>
  <c r="U43" i="76" s="1"/>
  <c r="T43" i="76"/>
  <c r="T44" i="76" s="1"/>
  <c r="S43" i="76"/>
  <c r="S44" i="76" s="1"/>
  <c r="Q43" i="76"/>
  <c r="K40" i="76"/>
  <c r="M40" i="76" s="1"/>
  <c r="T41" i="76" s="1"/>
  <c r="K22" i="76"/>
  <c r="M22" i="76" s="1"/>
  <c r="U22" i="76" s="1"/>
  <c r="K19" i="76"/>
  <c r="M19" i="76" s="1"/>
  <c r="Q19" i="76" s="1"/>
  <c r="U31" i="76"/>
  <c r="T32" i="76"/>
  <c r="S32" i="76"/>
  <c r="Q31" i="76"/>
  <c r="U28" i="76"/>
  <c r="T29" i="76"/>
  <c r="S29" i="76"/>
  <c r="Q28" i="76"/>
  <c r="K16" i="76"/>
  <c r="M16" i="76" s="1"/>
  <c r="U16" i="76" s="1"/>
  <c r="K13" i="76"/>
  <c r="M13" i="76" s="1"/>
  <c r="U13" i="76" s="1"/>
  <c r="S10" i="76" l="1"/>
  <c r="S11" i="76" s="1"/>
  <c r="T10" i="76"/>
  <c r="T11" i="76" s="1"/>
  <c r="U10" i="76"/>
  <c r="U11" i="76" s="1"/>
  <c r="R82" i="76"/>
  <c r="Q83" i="76" s="1"/>
  <c r="P82" i="76"/>
  <c r="V82" i="76"/>
  <c r="S70" i="76"/>
  <c r="S71" i="76" s="1"/>
  <c r="U83" i="76"/>
  <c r="AC82" i="76"/>
  <c r="R79" i="76"/>
  <c r="Q80" i="76" s="1"/>
  <c r="P79" i="76"/>
  <c r="U80" i="76"/>
  <c r="AC79" i="76"/>
  <c r="R73" i="76"/>
  <c r="Q74" i="76" s="1"/>
  <c r="P73" i="76"/>
  <c r="R76" i="76"/>
  <c r="Q77" i="76" s="1"/>
  <c r="P76" i="76"/>
  <c r="U77" i="76"/>
  <c r="AC76" i="76"/>
  <c r="U74" i="76"/>
  <c r="AC73" i="76"/>
  <c r="U55" i="76"/>
  <c r="U56" i="76" s="1"/>
  <c r="R70" i="76"/>
  <c r="Q71" i="76"/>
  <c r="P70" i="76"/>
  <c r="Q34" i="76"/>
  <c r="P34" i="76" s="1"/>
  <c r="T55" i="76"/>
  <c r="T56" i="76" s="1"/>
  <c r="U71" i="76"/>
  <c r="AC70" i="76"/>
  <c r="T35" i="76"/>
  <c r="AC34" i="76"/>
  <c r="R67" i="76"/>
  <c r="Q68" i="76" s="1"/>
  <c r="P67" i="76"/>
  <c r="U68" i="76"/>
  <c r="AC67" i="76"/>
  <c r="R64" i="76"/>
  <c r="V64" i="76" s="1"/>
  <c r="X64" i="76" s="1"/>
  <c r="P64" i="76"/>
  <c r="Q55" i="76"/>
  <c r="R55" i="76" s="1"/>
  <c r="Q56" i="76" s="1"/>
  <c r="U65" i="76"/>
  <c r="AC64" i="76"/>
  <c r="S38" i="76"/>
  <c r="T38" i="76"/>
  <c r="Q37" i="76"/>
  <c r="P37" i="76" s="1"/>
  <c r="R61" i="76"/>
  <c r="Q62" i="76" s="1"/>
  <c r="P61" i="76"/>
  <c r="U62" i="76"/>
  <c r="AC61" i="76"/>
  <c r="Q46" i="76"/>
  <c r="R58" i="76"/>
  <c r="V58" i="76" s="1"/>
  <c r="X58" i="76" s="1"/>
  <c r="P58" i="76"/>
  <c r="Q59" i="76"/>
  <c r="S46" i="76"/>
  <c r="S47" i="76" s="1"/>
  <c r="T46" i="76"/>
  <c r="T47" i="76" s="1"/>
  <c r="U59" i="76"/>
  <c r="AC58" i="76"/>
  <c r="Q49" i="76"/>
  <c r="P49" i="76" s="1"/>
  <c r="T49" i="76"/>
  <c r="T50" i="76" s="1"/>
  <c r="S49" i="76"/>
  <c r="S50" i="76" s="1"/>
  <c r="Q25" i="76"/>
  <c r="R25" i="76" s="1"/>
  <c r="T26" i="76"/>
  <c r="U25" i="76"/>
  <c r="U26" i="76" s="1"/>
  <c r="R52" i="76"/>
  <c r="Q53" i="76" s="1"/>
  <c r="P52" i="76"/>
  <c r="U40" i="76"/>
  <c r="AC40" i="76" s="1"/>
  <c r="Q40" i="76"/>
  <c r="R40" i="76" s="1"/>
  <c r="Q41" i="76" s="1"/>
  <c r="U53" i="76"/>
  <c r="AC52" i="76"/>
  <c r="U50" i="76"/>
  <c r="AC49" i="76"/>
  <c r="S41" i="76"/>
  <c r="R46" i="76"/>
  <c r="Q47" i="76" s="1"/>
  <c r="P46" i="76"/>
  <c r="U47" i="76"/>
  <c r="AC46" i="76"/>
  <c r="R43" i="76"/>
  <c r="Q44" i="76" s="1"/>
  <c r="P43" i="76"/>
  <c r="AC43" i="76"/>
  <c r="U44" i="76"/>
  <c r="T20" i="76"/>
  <c r="S20" i="76"/>
  <c r="U38" i="76"/>
  <c r="AC37" i="76"/>
  <c r="S23" i="76"/>
  <c r="T23" i="76"/>
  <c r="U19" i="76"/>
  <c r="AC19" i="76" s="1"/>
  <c r="Q22" i="76"/>
  <c r="R22" i="76" s="1"/>
  <c r="Q13" i="76"/>
  <c r="R13" i="76" s="1"/>
  <c r="Q14" i="76" s="1"/>
  <c r="R31" i="76"/>
  <c r="V31" i="76" s="1"/>
  <c r="P31" i="76"/>
  <c r="Q32" i="76"/>
  <c r="S13" i="76"/>
  <c r="S14" i="76" s="1"/>
  <c r="T13" i="76"/>
  <c r="T14" i="76" s="1"/>
  <c r="U32" i="76"/>
  <c r="AC31" i="76"/>
  <c r="Q16" i="76"/>
  <c r="R16" i="76" s="1"/>
  <c r="R28" i="76"/>
  <c r="Q29" i="76" s="1"/>
  <c r="P28" i="76"/>
  <c r="S16" i="76"/>
  <c r="S17" i="76" s="1"/>
  <c r="T16" i="76"/>
  <c r="T17" i="76" s="1"/>
  <c r="U29" i="76"/>
  <c r="AC28" i="76"/>
  <c r="U23" i="76"/>
  <c r="AC22" i="76"/>
  <c r="R19" i="76"/>
  <c r="P19" i="76"/>
  <c r="U17" i="76"/>
  <c r="AC16" i="76"/>
  <c r="U14" i="76"/>
  <c r="AC13" i="76"/>
  <c r="P10" i="76"/>
  <c r="R10" i="76"/>
  <c r="Q11" i="76" s="1"/>
  <c r="X82" i="76" l="1"/>
  <c r="D33" i="74" s="1"/>
  <c r="C33" i="74"/>
  <c r="X31" i="76"/>
  <c r="D16" i="74" s="1"/>
  <c r="C16" i="74"/>
  <c r="AC10" i="76"/>
  <c r="V70" i="76"/>
  <c r="X70" i="76" s="1"/>
  <c r="V79" i="76"/>
  <c r="X79" i="76" s="1"/>
  <c r="V76" i="76"/>
  <c r="X76" i="76" s="1"/>
  <c r="V73" i="76"/>
  <c r="X73" i="76" s="1"/>
  <c r="R34" i="76"/>
  <c r="Q35" i="76" s="1"/>
  <c r="AC55" i="76"/>
  <c r="Z70" i="76"/>
  <c r="AA70" i="76" s="1"/>
  <c r="Y70" i="76"/>
  <c r="AB70" i="76"/>
  <c r="P55" i="76"/>
  <c r="U35" i="76"/>
  <c r="V25" i="76"/>
  <c r="AC25" i="76"/>
  <c r="AB64" i="76"/>
  <c r="Z64" i="76"/>
  <c r="AA64" i="76" s="1"/>
  <c r="Y64" i="76"/>
  <c r="R37" i="76"/>
  <c r="Q38" i="76" s="1"/>
  <c r="Q65" i="76"/>
  <c r="V67" i="76"/>
  <c r="X67" i="76" s="1"/>
  <c r="P25" i="76"/>
  <c r="Q26" i="76"/>
  <c r="AB58" i="76"/>
  <c r="Z58" i="76"/>
  <c r="AA58" i="76" s="1"/>
  <c r="Y58" i="76"/>
  <c r="V61" i="76"/>
  <c r="X61" i="76" s="1"/>
  <c r="V55" i="76"/>
  <c r="X55" i="76" s="1"/>
  <c r="AB55" i="76" s="1"/>
  <c r="R49" i="76"/>
  <c r="Q50" i="76" s="1"/>
  <c r="P40" i="76"/>
  <c r="U41" i="76"/>
  <c r="V13" i="76"/>
  <c r="X13" i="76" s="1"/>
  <c r="AB13" i="76" s="1"/>
  <c r="P13" i="76"/>
  <c r="V52" i="76"/>
  <c r="X52" i="76" s="1"/>
  <c r="V46" i="76"/>
  <c r="X46" i="76" s="1"/>
  <c r="V22" i="76"/>
  <c r="V43" i="76"/>
  <c r="X43" i="76" s="1"/>
  <c r="P22" i="76"/>
  <c r="V40" i="76"/>
  <c r="V19" i="76"/>
  <c r="U20" i="76"/>
  <c r="P16" i="76"/>
  <c r="Z31" i="76"/>
  <c r="AA31" i="76" s="1"/>
  <c r="Y31" i="76"/>
  <c r="AB31" i="76"/>
  <c r="Q23" i="76"/>
  <c r="V28" i="76"/>
  <c r="V16" i="76"/>
  <c r="X16" i="76" s="1"/>
  <c r="AB16" i="76" s="1"/>
  <c r="Q17" i="76"/>
  <c r="Q20" i="76"/>
  <c r="V10" i="76"/>
  <c r="X10" i="76" s="1"/>
  <c r="Z82" i="76" l="1"/>
  <c r="AA82" i="76" s="1"/>
  <c r="AB82" i="76"/>
  <c r="Y82" i="76"/>
  <c r="E33" i="74"/>
  <c r="F33" i="74" s="1"/>
  <c r="X40" i="76"/>
  <c r="D19" i="74" s="1"/>
  <c r="C19" i="74"/>
  <c r="E16" i="74"/>
  <c r="F16" i="74" s="1"/>
  <c r="X28" i="76"/>
  <c r="D15" i="74" s="1"/>
  <c r="C15" i="74"/>
  <c r="X25" i="76"/>
  <c r="C14" i="74"/>
  <c r="X22" i="76"/>
  <c r="Y22" i="76" s="1"/>
  <c r="C13" i="74"/>
  <c r="X19" i="76"/>
  <c r="Y19" i="76" s="1"/>
  <c r="C12" i="74"/>
  <c r="V34" i="76"/>
  <c r="AB79" i="76"/>
  <c r="Z79" i="76"/>
  <c r="AA79" i="76" s="1"/>
  <c r="Y79" i="76"/>
  <c r="AB73" i="76"/>
  <c r="Z73" i="76"/>
  <c r="AA73" i="76" s="1"/>
  <c r="Y73" i="76"/>
  <c r="AB76" i="76"/>
  <c r="Z76" i="76"/>
  <c r="AA76" i="76" s="1"/>
  <c r="Y76" i="76"/>
  <c r="AB67" i="76"/>
  <c r="Z67" i="76"/>
  <c r="AA67" i="76" s="1"/>
  <c r="Y67" i="76"/>
  <c r="V37" i="76"/>
  <c r="AB61" i="76"/>
  <c r="Z61" i="76"/>
  <c r="AA61" i="76" s="1"/>
  <c r="Y61" i="76"/>
  <c r="Y55" i="76"/>
  <c r="Z55" i="76"/>
  <c r="AA55" i="76" s="1"/>
  <c r="V49" i="76"/>
  <c r="X49" i="76" s="1"/>
  <c r="AB49" i="76" s="1"/>
  <c r="AB52" i="76"/>
  <c r="Z52" i="76"/>
  <c r="AA52" i="76" s="1"/>
  <c r="Y52" i="76"/>
  <c r="Y13" i="76"/>
  <c r="Z13" i="76"/>
  <c r="AA13" i="76" s="1"/>
  <c r="AB46" i="76"/>
  <c r="Z46" i="76"/>
  <c r="AA46" i="76" s="1"/>
  <c r="Y46" i="76"/>
  <c r="AB43" i="76"/>
  <c r="Z43" i="76"/>
  <c r="AA43" i="76" s="1"/>
  <c r="Y43" i="76"/>
  <c r="Y16" i="76"/>
  <c r="Z16" i="76"/>
  <c r="AA16" i="76" s="1"/>
  <c r="AB40" i="76"/>
  <c r="AB10" i="76"/>
  <c r="Z10" i="76"/>
  <c r="AA10" i="76" s="1"/>
  <c r="Y10" i="76"/>
  <c r="E19" i="74" l="1"/>
  <c r="F19" i="74" s="1"/>
  <c r="Y40" i="76"/>
  <c r="Z40" i="76"/>
  <c r="AA40" i="76" s="1"/>
  <c r="X37" i="76"/>
  <c r="C18" i="74"/>
  <c r="X34" i="76"/>
  <c r="C17" i="74"/>
  <c r="E15" i="74"/>
  <c r="F15" i="74" s="1"/>
  <c r="Y28" i="76"/>
  <c r="Z28" i="76"/>
  <c r="AA28" i="76" s="1"/>
  <c r="AB28" i="76"/>
  <c r="Z25" i="76"/>
  <c r="AA25" i="76" s="1"/>
  <c r="D14" i="74"/>
  <c r="E14" i="74" s="1"/>
  <c r="F14" i="74" s="1"/>
  <c r="Y25" i="76"/>
  <c r="AB25" i="76"/>
  <c r="Z22" i="76"/>
  <c r="AA22" i="76" s="1"/>
  <c r="D13" i="74"/>
  <c r="E13" i="74" s="1"/>
  <c r="F13" i="74" s="1"/>
  <c r="AB22" i="76"/>
  <c r="AB19" i="76"/>
  <c r="D12" i="74"/>
  <c r="Z19" i="76"/>
  <c r="AA19" i="76" s="1"/>
  <c r="Z49" i="76"/>
  <c r="AA49" i="76" s="1"/>
  <c r="Y49" i="76"/>
  <c r="Y37" i="76" l="1"/>
  <c r="D18" i="74"/>
  <c r="E18" i="74" s="1"/>
  <c r="F18" i="74" s="1"/>
  <c r="AB37" i="76"/>
  <c r="Z37" i="76"/>
  <c r="AA37" i="76" s="1"/>
  <c r="D17" i="74"/>
  <c r="E17" i="74" s="1"/>
  <c r="F17" i="74" s="1"/>
  <c r="Z34" i="76"/>
  <c r="AA34" i="76" s="1"/>
  <c r="AB34" i="76"/>
  <c r="Y34" i="76"/>
  <c r="E12" i="74"/>
  <c r="F12" i="74" s="1"/>
  <c r="B19" i="70" l="1"/>
  <c r="A3" i="70"/>
  <c r="K7" i="76"/>
  <c r="M7" i="76" s="1"/>
  <c r="W7" i="76"/>
  <c r="B3" i="74"/>
  <c r="A4" i="70" s="1"/>
  <c r="I40" i="90"/>
  <c r="J40" i="90"/>
  <c r="K40" i="90"/>
  <c r="L40" i="90"/>
  <c r="M40" i="90"/>
  <c r="N40" i="90"/>
  <c r="O40" i="90"/>
  <c r="P40" i="90"/>
  <c r="Q40" i="90"/>
  <c r="G40" i="90"/>
  <c r="H40" i="90"/>
  <c r="G38" i="90"/>
  <c r="F40" i="90"/>
  <c r="D36" i="90"/>
  <c r="E36" i="90"/>
  <c r="F36" i="90"/>
  <c r="H38" i="90"/>
  <c r="I38" i="90"/>
  <c r="J38" i="90"/>
  <c r="K38" i="90"/>
  <c r="L38" i="90"/>
  <c r="M38" i="90"/>
  <c r="N38" i="90"/>
  <c r="O38" i="90"/>
  <c r="P38" i="90"/>
  <c r="Q38" i="90"/>
  <c r="G36" i="90"/>
  <c r="F38" i="90"/>
  <c r="P36" i="90"/>
  <c r="Q36" i="90"/>
  <c r="H36" i="90"/>
  <c r="I36" i="90"/>
  <c r="J36" i="90"/>
  <c r="K36" i="90"/>
  <c r="L36" i="90"/>
  <c r="M36" i="90"/>
  <c r="N36" i="90"/>
  <c r="O36" i="90"/>
  <c r="S27" i="90"/>
  <c r="S28" i="90"/>
  <c r="S29" i="90"/>
  <c r="S30" i="90"/>
  <c r="S31" i="90"/>
  <c r="S32" i="90"/>
  <c r="S33" i="90"/>
  <c r="S34" i="90"/>
  <c r="S35" i="90"/>
  <c r="R27" i="90"/>
  <c r="R28" i="90"/>
  <c r="R29" i="90"/>
  <c r="R30" i="90"/>
  <c r="R31" i="90"/>
  <c r="R32" i="90"/>
  <c r="R33" i="90"/>
  <c r="R34" i="90"/>
  <c r="R35" i="90"/>
  <c r="S26" i="90"/>
  <c r="R26" i="90"/>
  <c r="S25" i="90"/>
  <c r="R25" i="90"/>
  <c r="S13" i="90"/>
  <c r="S14" i="90"/>
  <c r="S15" i="90"/>
  <c r="S16" i="90"/>
  <c r="S17" i="90"/>
  <c r="S18" i="90"/>
  <c r="S19" i="90"/>
  <c r="S20" i="90"/>
  <c r="S21" i="90"/>
  <c r="S11" i="90"/>
  <c r="S12" i="90"/>
  <c r="R13" i="90"/>
  <c r="R14" i="90"/>
  <c r="R15" i="90"/>
  <c r="R16" i="90"/>
  <c r="R17" i="90"/>
  <c r="R18" i="90"/>
  <c r="R19" i="90"/>
  <c r="R20" i="90"/>
  <c r="R21" i="90"/>
  <c r="R12" i="90"/>
  <c r="R11" i="90"/>
  <c r="R36" i="90"/>
  <c r="S36" i="90"/>
  <c r="S22" i="90"/>
  <c r="F9" i="90"/>
  <c r="G9" i="90"/>
  <c r="H9" i="90"/>
  <c r="I9" i="90"/>
  <c r="J9" i="90"/>
  <c r="K9" i="90"/>
  <c r="L9" i="90"/>
  <c r="M9" i="90"/>
  <c r="N9" i="90"/>
  <c r="O9" i="90"/>
  <c r="P9" i="90"/>
  <c r="Q9" i="90"/>
  <c r="B4" i="87"/>
  <c r="B2" i="87"/>
  <c r="H76" i="70"/>
  <c r="H77" i="70"/>
  <c r="H78" i="70"/>
  <c r="H84" i="70" s="1"/>
  <c r="H79" i="70"/>
  <c r="H80" i="70"/>
  <c r="H81" i="70"/>
  <c r="H82" i="70"/>
  <c r="H83" i="70"/>
  <c r="F23" i="70"/>
  <c r="H23" i="70" s="1"/>
  <c r="F27" i="70"/>
  <c r="H27" i="70"/>
  <c r="F34" i="70"/>
  <c r="H34" i="70"/>
  <c r="F36" i="70"/>
  <c r="H36" i="70" s="1"/>
  <c r="F38" i="70"/>
  <c r="H38" i="70"/>
  <c r="H63" i="70"/>
  <c r="J63" i="70" s="1"/>
  <c r="K63" i="70" s="1"/>
  <c r="C7" i="90"/>
  <c r="F7" i="90"/>
  <c r="C36" i="90"/>
  <c r="Q22" i="90"/>
  <c r="P22" i="90"/>
  <c r="O22" i="90"/>
  <c r="N22" i="90"/>
  <c r="M22" i="90"/>
  <c r="L22" i="90"/>
  <c r="K22" i="90"/>
  <c r="J22" i="90"/>
  <c r="I22" i="90"/>
  <c r="H22" i="90"/>
  <c r="G22" i="90"/>
  <c r="F22" i="90"/>
  <c r="C22" i="90"/>
  <c r="B7" i="90"/>
  <c r="K24" i="89"/>
  <c r="J22" i="89"/>
  <c r="J24" i="89"/>
  <c r="J10" i="89"/>
  <c r="I10" i="89"/>
  <c r="I12" i="89"/>
  <c r="I15" i="89"/>
  <c r="K7" i="89"/>
  <c r="E43" i="88"/>
  <c r="C42" i="88"/>
  <c r="B42" i="88"/>
  <c r="D41" i="88"/>
  <c r="E41" i="88"/>
  <c r="D40" i="88"/>
  <c r="E40" i="88"/>
  <c r="D39" i="88"/>
  <c r="E39" i="88"/>
  <c r="D38" i="88"/>
  <c r="E38" i="88"/>
  <c r="D37" i="88"/>
  <c r="D35" i="88"/>
  <c r="E35" i="88"/>
  <c r="D34" i="88"/>
  <c r="E34" i="88"/>
  <c r="D33" i="88"/>
  <c r="E33" i="88"/>
  <c r="D32" i="88"/>
  <c r="E32" i="88"/>
  <c r="D31" i="88"/>
  <c r="D30" i="88"/>
  <c r="E30" i="88"/>
  <c r="D29" i="88"/>
  <c r="E29" i="88"/>
  <c r="D28" i="88"/>
  <c r="D27" i="88"/>
  <c r="D26" i="88"/>
  <c r="D25" i="88"/>
  <c r="K24" i="88"/>
  <c r="D24" i="88"/>
  <c r="D23" i="88"/>
  <c r="J22" i="88"/>
  <c r="J24" i="88"/>
  <c r="C11" i="88"/>
  <c r="C12" i="88"/>
  <c r="B11" i="88"/>
  <c r="B12" i="88"/>
  <c r="K7" i="88"/>
  <c r="K10" i="89"/>
  <c r="E25" i="88"/>
  <c r="R22" i="90"/>
  <c r="E27" i="88"/>
  <c r="D12" i="88"/>
  <c r="E26" i="88"/>
  <c r="B36" i="88"/>
  <c r="B7" i="88"/>
  <c r="C36" i="88"/>
  <c r="E31" i="88"/>
  <c r="D42" i="88"/>
  <c r="I10" i="88"/>
  <c r="I12" i="88"/>
  <c r="E28" i="88"/>
  <c r="D36" i="88"/>
  <c r="D44" i="88"/>
  <c r="E24" i="88"/>
  <c r="B44" i="88"/>
  <c r="C7" i="88"/>
  <c r="C8" i="88"/>
  <c r="C14" i="88"/>
  <c r="C44" i="88"/>
  <c r="K15" i="89"/>
  <c r="D7" i="90"/>
  <c r="E7" i="90"/>
  <c r="J12" i="89"/>
  <c r="J15" i="89"/>
  <c r="D11" i="88"/>
  <c r="E37" i="88"/>
  <c r="E42" i="88"/>
  <c r="K12" i="89"/>
  <c r="E23" i="88"/>
  <c r="E36" i="88"/>
  <c r="E44" i="88"/>
  <c r="C17" i="88"/>
  <c r="C18" i="88"/>
  <c r="I15" i="88"/>
  <c r="J10" i="88"/>
  <c r="B8" i="88"/>
  <c r="B14" i="88"/>
  <c r="D7" i="88"/>
  <c r="D8" i="88"/>
  <c r="D14" i="88"/>
  <c r="B17" i="88"/>
  <c r="J12" i="88"/>
  <c r="K10" i="88"/>
  <c r="D17" i="88"/>
  <c r="B18" i="88"/>
  <c r="D18" i="88"/>
  <c r="J15" i="88"/>
  <c r="K15" i="88"/>
  <c r="K12" i="88"/>
  <c r="E24" i="87"/>
  <c r="F24" i="87"/>
  <c r="F23" i="87"/>
  <c r="E23" i="87"/>
  <c r="F22" i="87"/>
  <c r="E22" i="87"/>
  <c r="D15" i="87"/>
  <c r="E15" i="87"/>
  <c r="C15" i="87"/>
  <c r="B15" i="87"/>
  <c r="H74" i="70"/>
  <c r="J74" i="70"/>
  <c r="J79" i="70"/>
  <c r="J76" i="70"/>
  <c r="J77" i="70"/>
  <c r="J80" i="70"/>
  <c r="J81" i="70"/>
  <c r="J82" i="70"/>
  <c r="J83" i="70"/>
  <c r="B13" i="87"/>
  <c r="D12" i="87"/>
  <c r="E12" i="87"/>
  <c r="C12" i="87"/>
  <c r="B12" i="87"/>
  <c r="B11" i="87"/>
  <c r="B10" i="87"/>
  <c r="B9" i="87"/>
  <c r="B8" i="87"/>
  <c r="B7" i="87"/>
  <c r="B6" i="87"/>
  <c r="D46" i="70"/>
  <c r="C46" i="70"/>
  <c r="B46" i="70"/>
  <c r="I45" i="70"/>
  <c r="J45" i="70"/>
  <c r="K45" i="70"/>
  <c r="E45" i="70"/>
  <c r="F45" i="70"/>
  <c r="H45" i="70"/>
  <c r="I44" i="70"/>
  <c r="E44" i="70"/>
  <c r="F44" i="70"/>
  <c r="H44" i="70"/>
  <c r="J44" i="70"/>
  <c r="K44" i="70"/>
  <c r="I43" i="70"/>
  <c r="J43" i="70" s="1"/>
  <c r="K43" i="70" s="1"/>
  <c r="F43" i="70"/>
  <c r="H43" i="70"/>
  <c r="E43" i="70"/>
  <c r="I42" i="70"/>
  <c r="J42" i="70"/>
  <c r="K42" i="70" s="1"/>
  <c r="E42" i="70"/>
  <c r="F42" i="70"/>
  <c r="H42" i="70"/>
  <c r="I41" i="70"/>
  <c r="J41" i="70"/>
  <c r="K41" i="70"/>
  <c r="E41" i="70"/>
  <c r="F41" i="70"/>
  <c r="H41" i="70"/>
  <c r="I40" i="70"/>
  <c r="E40" i="70"/>
  <c r="F40" i="70"/>
  <c r="H40" i="70" s="1"/>
  <c r="I39" i="70"/>
  <c r="E39" i="70"/>
  <c r="F39" i="70"/>
  <c r="H39" i="70"/>
  <c r="I38" i="70"/>
  <c r="E38" i="70"/>
  <c r="I37" i="70"/>
  <c r="E37" i="70"/>
  <c r="F37" i="70"/>
  <c r="H37" i="70" s="1"/>
  <c r="I36" i="70"/>
  <c r="E36" i="70"/>
  <c r="I35" i="70"/>
  <c r="E35" i="70"/>
  <c r="F35" i="70"/>
  <c r="H35" i="70" s="1"/>
  <c r="I34" i="70"/>
  <c r="J34" i="70" s="1"/>
  <c r="K34" i="70" s="1"/>
  <c r="E34" i="70"/>
  <c r="J39" i="70"/>
  <c r="K39" i="70"/>
  <c r="E49" i="70"/>
  <c r="F49" i="70"/>
  <c r="H49" i="70"/>
  <c r="D121" i="70"/>
  <c r="C121" i="70"/>
  <c r="B121" i="70"/>
  <c r="I120" i="70"/>
  <c r="H120" i="70"/>
  <c r="I119" i="70"/>
  <c r="J119" i="70"/>
  <c r="K119" i="70"/>
  <c r="I118" i="70"/>
  <c r="I117" i="70"/>
  <c r="J117" i="70"/>
  <c r="E117" i="70"/>
  <c r="E119" i="70"/>
  <c r="F119" i="70"/>
  <c r="H119" i="70"/>
  <c r="I116" i="70"/>
  <c r="J116" i="70"/>
  <c r="K116" i="70"/>
  <c r="E116" i="70"/>
  <c r="F116" i="70"/>
  <c r="H116" i="70"/>
  <c r="I115" i="70"/>
  <c r="E115" i="70"/>
  <c r="F115" i="70"/>
  <c r="F121" i="70" s="1"/>
  <c r="H115" i="70"/>
  <c r="J115" i="70" s="1"/>
  <c r="E29" i="70"/>
  <c r="F29" i="70"/>
  <c r="H29" i="70"/>
  <c r="E28" i="70"/>
  <c r="F28" i="70"/>
  <c r="H28" i="70"/>
  <c r="E26" i="70"/>
  <c r="F26" i="70"/>
  <c r="H26" i="70"/>
  <c r="D21" i="20"/>
  <c r="A5" i="70"/>
  <c r="E19" i="70"/>
  <c r="C19" i="70"/>
  <c r="B6" i="74"/>
  <c r="I49" i="70"/>
  <c r="I50" i="70"/>
  <c r="I51" i="70"/>
  <c r="I52" i="70"/>
  <c r="I53" i="70"/>
  <c r="I54" i="70"/>
  <c r="J54" i="70"/>
  <c r="K54" i="70"/>
  <c r="I55" i="70"/>
  <c r="J55" i="70"/>
  <c r="K55" i="70"/>
  <c r="I56" i="70"/>
  <c r="I60" i="70"/>
  <c r="I61" i="70"/>
  <c r="I62" i="70"/>
  <c r="I63" i="70"/>
  <c r="I64" i="70"/>
  <c r="J64" i="70"/>
  <c r="K64" i="70"/>
  <c r="I65" i="70"/>
  <c r="J65" i="70"/>
  <c r="K65" i="70"/>
  <c r="I66" i="70"/>
  <c r="I67" i="70"/>
  <c r="I68" i="70"/>
  <c r="J68" i="70"/>
  <c r="K68" i="70"/>
  <c r="I70" i="70"/>
  <c r="I93" i="70"/>
  <c r="I94" i="70"/>
  <c r="I95" i="70"/>
  <c r="J95" i="70"/>
  <c r="K95" i="70"/>
  <c r="I96" i="70"/>
  <c r="J96" i="70"/>
  <c r="K96" i="70"/>
  <c r="I97" i="70"/>
  <c r="I98" i="70"/>
  <c r="I74" i="70"/>
  <c r="I75" i="70"/>
  <c r="I76" i="70"/>
  <c r="I77" i="70"/>
  <c r="K77" i="70"/>
  <c r="I78" i="70"/>
  <c r="I79" i="70"/>
  <c r="I80" i="70"/>
  <c r="K80" i="70"/>
  <c r="I81" i="70"/>
  <c r="K81" i="70"/>
  <c r="I82" i="70"/>
  <c r="I83" i="70"/>
  <c r="I103" i="70"/>
  <c r="H103" i="70"/>
  <c r="J103" i="70"/>
  <c r="K103" i="70"/>
  <c r="I104" i="70"/>
  <c r="J104" i="70"/>
  <c r="K104" i="70"/>
  <c r="I105" i="70"/>
  <c r="I106" i="70"/>
  <c r="I107" i="70"/>
  <c r="J107" i="70"/>
  <c r="K107" i="70"/>
  <c r="I108" i="70"/>
  <c r="J108" i="70"/>
  <c r="K108" i="70"/>
  <c r="I109" i="70"/>
  <c r="I110" i="70"/>
  <c r="A18" i="70"/>
  <c r="H105" i="70"/>
  <c r="H106" i="70"/>
  <c r="H107" i="70"/>
  <c r="H108" i="70"/>
  <c r="H109" i="70"/>
  <c r="H110" i="70"/>
  <c r="H104" i="70"/>
  <c r="H75" i="70"/>
  <c r="E93" i="70"/>
  <c r="F93" i="70"/>
  <c r="F99" i="70" s="1"/>
  <c r="E94" i="70"/>
  <c r="F94" i="70"/>
  <c r="H94" i="70"/>
  <c r="E95" i="70"/>
  <c r="E96" i="70"/>
  <c r="H98" i="70"/>
  <c r="E21" i="70"/>
  <c r="F21" i="70"/>
  <c r="H21" i="70"/>
  <c r="E22" i="70"/>
  <c r="F22" i="70"/>
  <c r="H22" i="70"/>
  <c r="E23" i="70"/>
  <c r="E24" i="70"/>
  <c r="F24" i="70"/>
  <c r="H24" i="70"/>
  <c r="E25" i="70"/>
  <c r="F25" i="70"/>
  <c r="H25" i="70"/>
  <c r="E27" i="70"/>
  <c r="E30" i="70"/>
  <c r="F30" i="70"/>
  <c r="H30" i="70"/>
  <c r="H64" i="70"/>
  <c r="H65" i="70"/>
  <c r="H66" i="70"/>
  <c r="H67" i="70"/>
  <c r="H68" i="70"/>
  <c r="H69" i="70"/>
  <c r="H70" i="70"/>
  <c r="I21" i="70"/>
  <c r="J21" i="70" s="1"/>
  <c r="K21" i="70" s="1"/>
  <c r="I22" i="70"/>
  <c r="J22" i="70" s="1"/>
  <c r="K22" i="70" s="1"/>
  <c r="I23" i="70"/>
  <c r="I24" i="70"/>
  <c r="I25" i="70"/>
  <c r="J25" i="70"/>
  <c r="K25" i="70"/>
  <c r="I26" i="70"/>
  <c r="I27" i="70"/>
  <c r="J27" i="70" s="1"/>
  <c r="I28" i="70"/>
  <c r="J28" i="70" s="1"/>
  <c r="K28" i="70" s="1"/>
  <c r="I29" i="70"/>
  <c r="J29" i="70"/>
  <c r="K29" i="70"/>
  <c r="I30" i="70"/>
  <c r="E104" i="70"/>
  <c r="E106" i="70"/>
  <c r="E103" i="70"/>
  <c r="E105" i="70"/>
  <c r="D99" i="70"/>
  <c r="C99" i="70"/>
  <c r="D6" i="20"/>
  <c r="D5" i="20"/>
  <c r="B111" i="70"/>
  <c r="D111" i="70"/>
  <c r="C111" i="70"/>
  <c r="B99" i="70"/>
  <c r="F84" i="70"/>
  <c r="E84" i="70"/>
  <c r="D84" i="70"/>
  <c r="C84" i="70"/>
  <c r="B84" i="70"/>
  <c r="F71" i="70"/>
  <c r="E71" i="70"/>
  <c r="D71" i="70"/>
  <c r="C71" i="70"/>
  <c r="D57" i="70"/>
  <c r="C57" i="70"/>
  <c r="E56" i="70"/>
  <c r="F56" i="70"/>
  <c r="H56" i="70"/>
  <c r="E55" i="70"/>
  <c r="F55" i="70"/>
  <c r="H55" i="70"/>
  <c r="E54" i="70"/>
  <c r="F54" i="70"/>
  <c r="H54" i="70"/>
  <c r="E53" i="70"/>
  <c r="F53" i="70"/>
  <c r="H53" i="70"/>
  <c r="E52" i="70"/>
  <c r="F52" i="70"/>
  <c r="F57" i="70" s="1"/>
  <c r="E51" i="70"/>
  <c r="F51" i="70"/>
  <c r="H51" i="70"/>
  <c r="J51" i="70" s="1"/>
  <c r="E50" i="70"/>
  <c r="F50" i="70"/>
  <c r="H50" i="70" s="1"/>
  <c r="J50" i="70" s="1"/>
  <c r="K50" i="70" s="1"/>
  <c r="D31" i="70"/>
  <c r="L29" i="20"/>
  <c r="E31" i="20"/>
  <c r="F31" i="20"/>
  <c r="G31" i="20"/>
  <c r="H31" i="20"/>
  <c r="I31" i="20"/>
  <c r="D31" i="20"/>
  <c r="K31" i="20"/>
  <c r="J31" i="20"/>
  <c r="E32" i="20"/>
  <c r="F32" i="20"/>
  <c r="G32" i="20"/>
  <c r="H32" i="20"/>
  <c r="I32" i="20"/>
  <c r="D32" i="20"/>
  <c r="J32" i="20"/>
  <c r="E33" i="20"/>
  <c r="F33" i="20"/>
  <c r="G33" i="20"/>
  <c r="H33" i="20"/>
  <c r="I33" i="20"/>
  <c r="J33" i="20"/>
  <c r="E34" i="20"/>
  <c r="F34" i="20"/>
  <c r="G34" i="20"/>
  <c r="H34" i="20"/>
  <c r="I34" i="20"/>
  <c r="J34" i="20"/>
  <c r="E35" i="20"/>
  <c r="F35" i="20"/>
  <c r="G35" i="20"/>
  <c r="H35" i="20"/>
  <c r="I35" i="20"/>
  <c r="D35" i="20"/>
  <c r="J35" i="20"/>
  <c r="E36" i="20"/>
  <c r="F36" i="20"/>
  <c r="G36" i="20"/>
  <c r="G37" i="20"/>
  <c r="H36" i="20"/>
  <c r="I36" i="20"/>
  <c r="D36" i="20"/>
  <c r="J36" i="20"/>
  <c r="D34" i="20"/>
  <c r="D33" i="20"/>
  <c r="D17" i="20"/>
  <c r="D16" i="20"/>
  <c r="D15" i="20"/>
  <c r="D14" i="20"/>
  <c r="D13" i="20"/>
  <c r="D12" i="20"/>
  <c r="F37" i="20"/>
  <c r="D7" i="20"/>
  <c r="E13" i="20"/>
  <c r="E14" i="20"/>
  <c r="E15" i="20"/>
  <c r="E16" i="20"/>
  <c r="E17" i="20"/>
  <c r="D18" i="20"/>
  <c r="E18" i="20"/>
  <c r="E12" i="20"/>
  <c r="C31" i="70"/>
  <c r="B57" i="70"/>
  <c r="J109" i="70"/>
  <c r="K109" i="70"/>
  <c r="F95" i="70"/>
  <c r="J53" i="70"/>
  <c r="K53" i="70"/>
  <c r="J120" i="70"/>
  <c r="K120" i="70"/>
  <c r="J66" i="70"/>
  <c r="K66" i="70"/>
  <c r="E98" i="70"/>
  <c r="F98" i="70"/>
  <c r="E118" i="70"/>
  <c r="F118" i="70"/>
  <c r="H118" i="70"/>
  <c r="J118" i="70"/>
  <c r="K118" i="70"/>
  <c r="K83" i="70"/>
  <c r="J70" i="70"/>
  <c r="K70" i="70"/>
  <c r="J30" i="70"/>
  <c r="K30" i="70" s="1"/>
  <c r="J67" i="70"/>
  <c r="K67" i="70"/>
  <c r="J98" i="70"/>
  <c r="K98" i="70"/>
  <c r="F104" i="70"/>
  <c r="J56" i="70"/>
  <c r="K56" i="70"/>
  <c r="J94" i="70"/>
  <c r="K94" i="70"/>
  <c r="K76" i="70"/>
  <c r="K82" i="70"/>
  <c r="J110" i="70"/>
  <c r="K110" i="70"/>
  <c r="E107" i="70"/>
  <c r="F105" i="70"/>
  <c r="F106" i="70"/>
  <c r="E108" i="70"/>
  <c r="E97" i="70"/>
  <c r="F117" i="70"/>
  <c r="H117" i="70"/>
  <c r="E120" i="70"/>
  <c r="F120" i="70"/>
  <c r="F103" i="70"/>
  <c r="F96" i="70"/>
  <c r="H96" i="70"/>
  <c r="H95" i="70"/>
  <c r="J75" i="70"/>
  <c r="K75" i="70"/>
  <c r="I37" i="20"/>
  <c r="J26" i="70"/>
  <c r="K26" i="70"/>
  <c r="E121" i="70"/>
  <c r="E110" i="70"/>
  <c r="F110" i="70"/>
  <c r="F108" i="70"/>
  <c r="F97" i="70"/>
  <c r="E99" i="70"/>
  <c r="E109" i="70"/>
  <c r="F107" i="70"/>
  <c r="H97" i="70"/>
  <c r="J97" i="70"/>
  <c r="K97" i="70"/>
  <c r="F109" i="70"/>
  <c r="E111" i="70"/>
  <c r="K79" i="70"/>
  <c r="J69" i="70"/>
  <c r="J37" i="20"/>
  <c r="K69" i="70"/>
  <c r="J105" i="70"/>
  <c r="K105" i="70"/>
  <c r="J106" i="70"/>
  <c r="K106" i="70"/>
  <c r="F111" i="70"/>
  <c r="H111" i="70"/>
  <c r="K117" i="70"/>
  <c r="J49" i="70"/>
  <c r="H37" i="20"/>
  <c r="K32" i="20"/>
  <c r="K36" i="20"/>
  <c r="K35" i="20"/>
  <c r="E37" i="20"/>
  <c r="K34" i="20"/>
  <c r="D37" i="20"/>
  <c r="K33" i="20"/>
  <c r="J111" i="70"/>
  <c r="K111" i="70"/>
  <c r="K74" i="70"/>
  <c r="B31" i="70"/>
  <c r="K49" i="70"/>
  <c r="K37" i="20"/>
  <c r="I15" i="20"/>
  <c r="K27" i="70"/>
  <c r="J121" i="70" l="1"/>
  <c r="K115" i="70"/>
  <c r="K121" i="70" s="1"/>
  <c r="H121" i="70"/>
  <c r="H93" i="70"/>
  <c r="J93" i="70" s="1"/>
  <c r="H99" i="70"/>
  <c r="K93" i="70"/>
  <c r="K99" i="70" s="1"/>
  <c r="J99" i="70"/>
  <c r="T8" i="76"/>
  <c r="S8" i="76"/>
  <c r="U7" i="76"/>
  <c r="AC7" i="76" s="1"/>
  <c r="J37" i="70"/>
  <c r="K37" i="70" s="1"/>
  <c r="J40" i="70"/>
  <c r="K40" i="70" s="1"/>
  <c r="J24" i="70"/>
  <c r="K24" i="70" s="1"/>
  <c r="C13" i="87"/>
  <c r="J78" i="70"/>
  <c r="H52" i="70"/>
  <c r="J52" i="70" s="1"/>
  <c r="K52" i="70" s="1"/>
  <c r="K51" i="70"/>
  <c r="J38" i="70"/>
  <c r="K38" i="70" s="1"/>
  <c r="J36" i="70"/>
  <c r="K36" i="70" s="1"/>
  <c r="F46" i="70"/>
  <c r="J23" i="70"/>
  <c r="K23" i="70" s="1"/>
  <c r="K31" i="70" s="1"/>
  <c r="F31" i="70"/>
  <c r="D19" i="70"/>
  <c r="B3" i="87"/>
  <c r="H31" i="70"/>
  <c r="H46" i="70"/>
  <c r="J35" i="70"/>
  <c r="V7" i="76" l="1"/>
  <c r="C8" i="74" s="1"/>
  <c r="C34" i="74" s="1"/>
  <c r="P7" i="76"/>
  <c r="U8" i="76"/>
  <c r="J84" i="70"/>
  <c r="K78" i="70"/>
  <c r="K84" i="70" s="1"/>
  <c r="H57" i="70"/>
  <c r="J57" i="70"/>
  <c r="K57" i="70"/>
  <c r="J31" i="70"/>
  <c r="C8" i="87"/>
  <c r="J46" i="70"/>
  <c r="K35" i="70"/>
  <c r="K46" i="70" s="1"/>
  <c r="C9" i="87"/>
  <c r="Q8" i="76" l="1"/>
  <c r="R86" i="76"/>
  <c r="D13" i="87"/>
  <c r="E13" i="87" s="1"/>
  <c r="F13" i="87" s="1"/>
  <c r="C10" i="87"/>
  <c r="D10" i="87"/>
  <c r="E10" i="74"/>
  <c r="D8" i="87"/>
  <c r="E8" i="87" s="1"/>
  <c r="F8" i="87" s="1"/>
  <c r="D9" i="87"/>
  <c r="E9" i="87" s="1"/>
  <c r="F9" i="87" s="1"/>
  <c r="E9" i="74"/>
  <c r="F9" i="74" s="1"/>
  <c r="B60" i="70"/>
  <c r="B61" i="70"/>
  <c r="H61" i="70" s="1"/>
  <c r="J61" i="70" s="1"/>
  <c r="K61" i="70" s="1"/>
  <c r="B62" i="70"/>
  <c r="H62" i="70" s="1"/>
  <c r="J62" i="70" s="1"/>
  <c r="K62" i="70" s="1"/>
  <c r="X7" i="76"/>
  <c r="D8" i="74" s="1"/>
  <c r="C7" i="87"/>
  <c r="E8" i="74" l="1"/>
  <c r="F8" i="74" s="1"/>
  <c r="D34" i="74"/>
  <c r="E10" i="87"/>
  <c r="F10" i="87" s="1"/>
  <c r="H60" i="70"/>
  <c r="B71" i="70"/>
  <c r="D7" i="87"/>
  <c r="Y7" i="76"/>
  <c r="AB7" i="76"/>
  <c r="Z7" i="76"/>
  <c r="AA7" i="76" s="1"/>
  <c r="J60" i="70" l="1"/>
  <c r="H71" i="70"/>
  <c r="C11" i="87"/>
  <c r="C16" i="87" s="1"/>
  <c r="E7" i="74"/>
  <c r="F7" i="74" s="1"/>
  <c r="E7" i="87"/>
  <c r="F7" i="87" s="1"/>
  <c r="H86" i="70" l="1"/>
  <c r="J71" i="70"/>
  <c r="D11" i="87"/>
  <c r="K60" i="70"/>
  <c r="K71" i="70" s="1"/>
  <c r="K86" i="70" s="1"/>
  <c r="E11" i="87" l="1"/>
  <c r="F11" i="87" s="1"/>
  <c r="D16" i="87"/>
  <c r="J86" i="70"/>
  <c r="D18" i="87" l="1"/>
  <c r="E16" i="87"/>
  <c r="D17" i="87"/>
  <c r="D19" i="87" l="1"/>
  <c r="F16" i="87"/>
  <c r="E19" i="87"/>
  <c r="D36" i="74"/>
  <c r="E34" i="74"/>
  <c r="D35" i="74"/>
  <c r="D37" i="74" s="1"/>
  <c r="F19" i="87" l="1"/>
  <c r="E37" i="74"/>
  <c r="F34" i="74"/>
  <c r="F37" i="74" l="1"/>
</calcChain>
</file>

<file path=xl/sharedStrings.xml><?xml version="1.0" encoding="utf-8"?>
<sst xmlns="http://schemas.openxmlformats.org/spreadsheetml/2006/main" count="1070" uniqueCount="493">
  <si>
    <t>50/20/20/10</t>
  </si>
  <si>
    <t xml:space="preserve">Project #: </t>
  </si>
  <si>
    <t>PROJECTS BUDGET</t>
  </si>
  <si>
    <t>CONTRACT BUDGET - WARRANTY,SERVICE TAX INCL.</t>
  </si>
  <si>
    <t>Revenue</t>
  </si>
  <si>
    <t>Budgeted Cost</t>
  </si>
  <si>
    <t>Margin</t>
  </si>
  <si>
    <t>Base Contract</t>
  </si>
  <si>
    <t>TOTAL BASE CONTRACT</t>
  </si>
  <si>
    <t>CHANGE ORDERS</t>
  </si>
  <si>
    <t>Total Change Order(s) Amount</t>
  </si>
  <si>
    <t>Change Orders</t>
  </si>
  <si>
    <t>REVISED CONTRACT TOTAL</t>
  </si>
  <si>
    <t>Grand Total</t>
  </si>
  <si>
    <t>Actual Cost</t>
  </si>
  <si>
    <t>Margin Tracking</t>
  </si>
  <si>
    <t>Services/Warranty</t>
  </si>
  <si>
    <t>Advertising</t>
  </si>
  <si>
    <t>Parts/Labor</t>
  </si>
  <si>
    <t>Graphics/Design</t>
  </si>
  <si>
    <t>Cost Category</t>
  </si>
  <si>
    <t>Budget</t>
  </si>
  <si>
    <t>Committed POs</t>
  </si>
  <si>
    <t>Budget Remaining</t>
  </si>
  <si>
    <t>Software License</t>
  </si>
  <si>
    <t>LED</t>
  </si>
  <si>
    <t>Tax</t>
  </si>
  <si>
    <t>Install</t>
  </si>
  <si>
    <t>Total</t>
  </si>
  <si>
    <t xml:space="preserve">Electrical  </t>
  </si>
  <si>
    <t>ANC Travel</t>
  </si>
  <si>
    <t>Structural Engineering</t>
  </si>
  <si>
    <t>Electrical Engineering</t>
  </si>
  <si>
    <t xml:space="preserve">CMS </t>
  </si>
  <si>
    <t>Bond</t>
  </si>
  <si>
    <t>BASE CONTRACT TOTAL</t>
  </si>
  <si>
    <t>CHANGE ORDER TOTAL</t>
  </si>
  <si>
    <t>GRAND TOTAL</t>
  </si>
  <si>
    <t>Number</t>
  </si>
  <si>
    <t>Washington Commanders</t>
  </si>
  <si>
    <t>Title</t>
  </si>
  <si>
    <t>Original Contract Amount</t>
  </si>
  <si>
    <t>106963-001</t>
  </si>
  <si>
    <t>SEATTLE STRUCTURAL PS INC</t>
  </si>
  <si>
    <t>106963-002</t>
  </si>
  <si>
    <t>PENO ENGINEERING LLC</t>
  </si>
  <si>
    <t>106963-003</t>
  </si>
  <si>
    <t>Fairplay Corporation</t>
  </si>
  <si>
    <t>Courtside</t>
  </si>
  <si>
    <t>106963-004</t>
  </si>
  <si>
    <t>HOIST SALES &amp; SERVICE</t>
  </si>
  <si>
    <t>Chain Hoists</t>
  </si>
  <si>
    <t>106963-005</t>
  </si>
  <si>
    <t>LG ELECTRONICS ALABAMA INC</t>
  </si>
  <si>
    <t>Shipping</t>
  </si>
  <si>
    <t>Yaham Hong Kong Limited</t>
  </si>
  <si>
    <t>106963-006</t>
  </si>
  <si>
    <t>OES Inc.</t>
  </si>
  <si>
    <t>OES</t>
  </si>
  <si>
    <t>Scoring</t>
  </si>
  <si>
    <t>106963-007</t>
  </si>
  <si>
    <t>106963-008</t>
  </si>
  <si>
    <t>106963-009</t>
  </si>
  <si>
    <t>Lynnlink Visual Elements LLC</t>
  </si>
  <si>
    <t>Processing</t>
  </si>
  <si>
    <t>106963-010</t>
  </si>
  <si>
    <t>Grand Hall</t>
  </si>
  <si>
    <t>106963-011</t>
  </si>
  <si>
    <t>106963-012</t>
  </si>
  <si>
    <t>106963-013</t>
  </si>
  <si>
    <t>106963-014</t>
  </si>
  <si>
    <t>106963-015</t>
  </si>
  <si>
    <t>106963-016</t>
  </si>
  <si>
    <t>106963-017</t>
  </si>
  <si>
    <t>106963-018</t>
  </si>
  <si>
    <t>106963-019</t>
  </si>
  <si>
    <t>106963-020</t>
  </si>
  <si>
    <t>106963-021</t>
  </si>
  <si>
    <t>106963-022</t>
  </si>
  <si>
    <t>106963-023</t>
  </si>
  <si>
    <t>106963-024</t>
  </si>
  <si>
    <t>106963-025</t>
  </si>
  <si>
    <t>106963-026</t>
  </si>
  <si>
    <t>106963-027</t>
  </si>
  <si>
    <t>106963-028</t>
  </si>
  <si>
    <t>106963-029</t>
  </si>
  <si>
    <t>106963-030</t>
  </si>
  <si>
    <t>106963-031</t>
  </si>
  <si>
    <t>106963-032</t>
  </si>
  <si>
    <t>106963-033</t>
  </si>
  <si>
    <t>106963-034</t>
  </si>
  <si>
    <t>106963-035</t>
  </si>
  <si>
    <t>106963-036</t>
  </si>
  <si>
    <t>106963-037</t>
  </si>
  <si>
    <t>106963-038</t>
  </si>
  <si>
    <t>106963-039</t>
  </si>
  <si>
    <t>106963-040</t>
  </si>
  <si>
    <t>106963-041</t>
  </si>
  <si>
    <t>106963-042</t>
  </si>
  <si>
    <t>106963-043</t>
  </si>
  <si>
    <t>106963-044</t>
  </si>
  <si>
    <t>106963-045</t>
  </si>
  <si>
    <t>106963-046</t>
  </si>
  <si>
    <t>106963-047</t>
  </si>
  <si>
    <t>106963-048</t>
  </si>
  <si>
    <t>106963-049</t>
  </si>
  <si>
    <t>106963-050</t>
  </si>
  <si>
    <t>106963-051</t>
  </si>
  <si>
    <t>106963-052</t>
  </si>
  <si>
    <t>106963-053</t>
  </si>
  <si>
    <t>106963-054</t>
  </si>
  <si>
    <t>106963-055</t>
  </si>
  <si>
    <t>106963-056</t>
  </si>
  <si>
    <t>106963-057</t>
  </si>
  <si>
    <t>106963-058</t>
  </si>
  <si>
    <t>106963-059</t>
  </si>
  <si>
    <t>106963-060</t>
  </si>
  <si>
    <t>106963-061</t>
  </si>
  <si>
    <t>106963-062</t>
  </si>
  <si>
    <t>106963-063</t>
  </si>
  <si>
    <t>106963-064</t>
  </si>
  <si>
    <t>106963-065</t>
  </si>
  <si>
    <t>106963-066</t>
  </si>
  <si>
    <t>106963-067</t>
  </si>
  <si>
    <t>106963-068</t>
  </si>
  <si>
    <t>106963-069</t>
  </si>
  <si>
    <t>106963-070</t>
  </si>
  <si>
    <t>106963-071</t>
  </si>
  <si>
    <t>106963-072</t>
  </si>
  <si>
    <t>106963-073</t>
  </si>
  <si>
    <t>106963-074</t>
  </si>
  <si>
    <t>106963-075</t>
  </si>
  <si>
    <t>106963-076</t>
  </si>
  <si>
    <t>106963-077</t>
  </si>
  <si>
    <t>106963-078</t>
  </si>
  <si>
    <t>106963-079</t>
  </si>
  <si>
    <t>106963-080</t>
  </si>
  <si>
    <t>106963-081</t>
  </si>
  <si>
    <t>106963-082</t>
  </si>
  <si>
    <t>106963-083</t>
  </si>
  <si>
    <t>106963-084</t>
  </si>
  <si>
    <t>106963-085</t>
  </si>
  <si>
    <t>106963-086</t>
  </si>
  <si>
    <t>106963-087</t>
  </si>
  <si>
    <t>106963-088</t>
  </si>
  <si>
    <t>106963-089</t>
  </si>
  <si>
    <t>106963-090</t>
  </si>
  <si>
    <t>106963-091</t>
  </si>
  <si>
    <t>106963-092</t>
  </si>
  <si>
    <t>106963-093</t>
  </si>
  <si>
    <t>106963-094</t>
  </si>
  <si>
    <t>106963-095</t>
  </si>
  <si>
    <t>106963-096</t>
  </si>
  <si>
    <t>106963-097</t>
  </si>
  <si>
    <t>106963-098</t>
  </si>
  <si>
    <t>106963-099</t>
  </si>
  <si>
    <t>106963-100</t>
  </si>
  <si>
    <t>106963-101</t>
  </si>
  <si>
    <t>106963-102</t>
  </si>
  <si>
    <t>106963-103</t>
  </si>
  <si>
    <t>106963-104</t>
  </si>
  <si>
    <t>106963-105</t>
  </si>
  <si>
    <t>106963-106</t>
  </si>
  <si>
    <t>106963-107</t>
  </si>
  <si>
    <t>106963-108</t>
  </si>
  <si>
    <t>106963-109</t>
  </si>
  <si>
    <t>106963-110</t>
  </si>
  <si>
    <t xml:space="preserve">Payment Terms: </t>
  </si>
  <si>
    <t>Project #:</t>
  </si>
  <si>
    <t>Payment Phases</t>
  </si>
  <si>
    <t>Contract Signed</t>
  </si>
  <si>
    <t>Product Shipping</t>
  </si>
  <si>
    <t>Substantial Completion</t>
  </si>
  <si>
    <t>Sign Off</t>
  </si>
  <si>
    <t>Contract Award Date</t>
  </si>
  <si>
    <t>Percentages</t>
  </si>
  <si>
    <t>Scheduled Completion Date</t>
  </si>
  <si>
    <t>Expenses</t>
  </si>
  <si>
    <t>Gross Profit</t>
  </si>
  <si>
    <t>Gross Profit %</t>
  </si>
  <si>
    <t>Budget Tracking (+/-)</t>
  </si>
  <si>
    <t>Month</t>
  </si>
  <si>
    <t>FY25</t>
  </si>
  <si>
    <t>FY26</t>
  </si>
  <si>
    <t>Amount</t>
  </si>
  <si>
    <t>Date Submitted</t>
  </si>
  <si>
    <t>Total Revenue</t>
  </si>
  <si>
    <t>Cost of Rev</t>
  </si>
  <si>
    <t>Committed Amt.</t>
  </si>
  <si>
    <t>Paid</t>
  </si>
  <si>
    <t>Monthly Total COR</t>
  </si>
  <si>
    <t>Monthly Gross Profit</t>
  </si>
  <si>
    <t>Project Cash Flow</t>
  </si>
  <si>
    <t>Project Name: Cleveland Browns - Huntington Bank Field (Budgets)</t>
  </si>
  <si>
    <t>Revised By: JSR</t>
  </si>
  <si>
    <t>Cost</t>
  </si>
  <si>
    <t>Selling Price</t>
  </si>
  <si>
    <t>Margin $</t>
  </si>
  <si>
    <t>Margin %</t>
  </si>
  <si>
    <t>AV Display Controls &amp; Scoreboards (Ross &amp; OES)</t>
  </si>
  <si>
    <t>TAX</t>
  </si>
  <si>
    <t>BOND</t>
  </si>
  <si>
    <t>SUB TOTAL (BID FORM)</t>
  </si>
  <si>
    <t>Outdoor</t>
  </si>
  <si>
    <t>Type 1</t>
  </si>
  <si>
    <t>10mm SMD</t>
  </si>
  <si>
    <t>6000 Nits</t>
  </si>
  <si>
    <t>Type 2</t>
  </si>
  <si>
    <t>10mm SMD Top</t>
  </si>
  <si>
    <t>Type 3</t>
  </si>
  <si>
    <t>1.2mm SMD</t>
  </si>
  <si>
    <t>4000 Nits</t>
  </si>
  <si>
    <t>LED Video Displays</t>
  </si>
  <si>
    <t>BID SPEC</t>
    <phoneticPr fontId="0" type="noConversion"/>
  </si>
  <si>
    <t>Active Display Size (Feet)</t>
  </si>
  <si>
    <t>Pixel Count</t>
  </si>
  <si>
    <t>Square Feet</t>
  </si>
  <si>
    <t>Quantity</t>
  </si>
  <si>
    <t>LED NIT</t>
  </si>
  <si>
    <t>LED Service</t>
  </si>
  <si>
    <t>Total</t>
    <phoneticPr fontId="0" type="noConversion"/>
  </si>
  <si>
    <t>OPTION</t>
    <phoneticPr fontId="0" type="noConversion"/>
  </si>
  <si>
    <t>Issue</t>
  </si>
  <si>
    <t>VENDOR</t>
    <phoneticPr fontId="0" type="noConversion"/>
  </si>
  <si>
    <t>PRODUCT</t>
    <phoneticPr fontId="0" type="noConversion"/>
  </si>
  <si>
    <t>PITCH</t>
    <phoneticPr fontId="0" type="noConversion"/>
  </si>
  <si>
    <t>H</t>
  </si>
  <si>
    <t>W</t>
  </si>
  <si>
    <t>Per Screen</t>
  </si>
  <si>
    <t>of Screens</t>
  </si>
  <si>
    <t>Total SQ FT</t>
  </si>
  <si>
    <t>Requirement</t>
  </si>
  <si>
    <t>Cost Sq. Ft</t>
  </si>
  <si>
    <t>Display Cost</t>
    <phoneticPr fontId="0" type="noConversion"/>
  </si>
  <si>
    <t>Sponsorship</t>
  </si>
  <si>
    <t>Installation</t>
  </si>
  <si>
    <t>Electrical</t>
  </si>
  <si>
    <t>Total Cost</t>
  </si>
  <si>
    <t>Price</t>
    <phoneticPr fontId="0" type="noConversion"/>
  </si>
  <si>
    <t>ANC Margin</t>
  </si>
  <si>
    <t>Bond Cost</t>
  </si>
  <si>
    <t>Total with Bond</t>
  </si>
  <si>
    <t>Selling Sq. Ft</t>
  </si>
  <si>
    <t>Shipping Sale Price</t>
  </si>
  <si>
    <t>Cleveland Social North Left - LED Display - 4' H x 30' W - 1.2mm (Outdoor)</t>
  </si>
  <si>
    <t>1.875mm</t>
  </si>
  <si>
    <t>x</t>
  </si>
  <si>
    <t>Front / Rear</t>
  </si>
  <si>
    <t xml:space="preserve"> </t>
  </si>
  <si>
    <t>Cleveland Social North Right - LED Display - 4' H x 30' W - 1.2mm (Outdoor)</t>
  </si>
  <si>
    <t>Cleveland Social South Left - LED Display - 4' H x 30' W - 1.2mm (Outdoor)</t>
  </si>
  <si>
    <t>Cleveland Social South Right - LED Display - 4' H x 30' W - 1.2mm (Outdoor)</t>
  </si>
  <si>
    <t>Dawg Pound Board - LED Display - 40'9" H x 344' W - 10mm (Outdoor)</t>
  </si>
  <si>
    <t>10mm</t>
  </si>
  <si>
    <t>Endzone Video Board - LED Display - 40' H x 260' W - 10mm (Outdoor)</t>
  </si>
  <si>
    <t>Exterior Video Board East - LED Display - 56'6" H x 224'1" W - 10mm (Outdoor)</t>
  </si>
  <si>
    <t>Exterior Video Board West - LED Display - 53'6" H x 211'2" W - 10mm (Outdoor)</t>
  </si>
  <si>
    <t>Grand Concourse Bar Board 01 - LED Display - 36' H x 36'8" W - 10mm (Outdoor)</t>
  </si>
  <si>
    <t>Grand Concourse Bar Board 02 - LED Display - 36' H x 36'8" W - 10mm (Outdoor)</t>
  </si>
  <si>
    <t>Grand Concourse Bar Board 04 - LED Display - 36' H x 36'8" W - 10mm (Outdoor)</t>
  </si>
  <si>
    <t>Grand Concourse Bar Board 05 - LED Display - 36' H x 36'8" W - 10mm (Outdoor)</t>
  </si>
  <si>
    <t>Interview Room - LED Display - 18' H x 32'9" W - 1.2mm (Outdoor)</t>
  </si>
  <si>
    <t>Locker Room Ceiling Video Board - LED Display - 4' H x 42' W - 1.2mm (Outdoor)</t>
  </si>
  <si>
    <t>NE Wrap Around - LED Display - 8' H x 8'6" W - 1.2mm (Outdoor)</t>
  </si>
  <si>
    <t>NW Tap Bar - LED Display - 4' H x 30' W - 1.2mm (Outdoor)</t>
  </si>
  <si>
    <t>NW Wrap Around - LED Display - 8' H x 8'6" W - 1.2mm (Outdoor)</t>
  </si>
  <si>
    <t>SE Wrap Around - LED Display - 8' H x 8'6" W - 1.2mm (Outdoor)</t>
  </si>
  <si>
    <t>SW Tap Bar - LED Display - 4' H x 30' W - 1.2mm (Outdoor)</t>
  </si>
  <si>
    <t>SW Wrap Around - LED Display - 8' H x 8'6" W - 1.2mm (Outdoor)</t>
  </si>
  <si>
    <t>Team Store Board - LED Display - 8' H x 40' W - 1.2mm (Outdoor)</t>
  </si>
  <si>
    <t>Team Tunnel At Field - LED Display - 14' H x 16'9" W - 10mm (Outdoor)</t>
  </si>
  <si>
    <t>Sponsorship:</t>
  </si>
  <si>
    <t>Linked Margin Assignment</t>
  </si>
  <si>
    <t>Install Margin</t>
  </si>
  <si>
    <t>Electrical Margin</t>
  </si>
  <si>
    <t>Engineering and Permits</t>
  </si>
  <si>
    <t>Height</t>
  </si>
  <si>
    <t>Width</t>
  </si>
  <si>
    <t>Total Sq. Ft</t>
  </si>
  <si>
    <t>QTY</t>
  </si>
  <si>
    <t>Structural Materials:</t>
  </si>
  <si>
    <t>Subcontractor 1</t>
  </si>
  <si>
    <t>Subcontractor 2</t>
  </si>
  <si>
    <t>Subcontractor 3</t>
  </si>
  <si>
    <t>Additional Contingency</t>
  </si>
  <si>
    <t>PRIMARY STRUCTURE &amp; PIERS</t>
  </si>
  <si>
    <t>SUPPLY AND INSTALL PRIMARY PLYWOOD</t>
  </si>
  <si>
    <t>FABRICATE SECONDARY STEEL SUBSTRUCTURE</t>
  </si>
  <si>
    <t>FABRICATE CLADDING AND TRIM</t>
  </si>
  <si>
    <t>OTHER SCOPE ITEM</t>
  </si>
  <si>
    <t>SUBTOTAL</t>
  </si>
  <si>
    <t>Structural Labor and LED Installation</t>
  </si>
  <si>
    <t>REMOVAL AND DISPOSAL</t>
  </si>
  <si>
    <t>INSTALL SECONDARY STEEL SUBSTRUCTURE</t>
  </si>
  <si>
    <t>INSTALL LED DISPLAYS</t>
  </si>
  <si>
    <t>INSTALL CLADDING AND TRIM</t>
  </si>
  <si>
    <t>HEAVY EQUIPMENT</t>
  </si>
  <si>
    <t>PM/GENERAL CONDITIONS/TRAVEL</t>
  </si>
  <si>
    <t>Electrical and Data - Materials and Subcontracting:</t>
  </si>
  <si>
    <t>Electrical - Materials</t>
  </si>
  <si>
    <t>Data - Materials</t>
  </si>
  <si>
    <t>Electrical - Labor</t>
  </si>
  <si>
    <t>Data - Labor</t>
  </si>
  <si>
    <t>Other Scope Item</t>
  </si>
  <si>
    <t>Project Management, General Conditions, Travel &amp; Expenses</t>
  </si>
  <si>
    <t>ANC Pricing</t>
  </si>
  <si>
    <t>% Calculated</t>
  </si>
  <si>
    <t>Other Multiplier if Needed</t>
  </si>
  <si>
    <t>Project Management</t>
  </si>
  <si>
    <t xml:space="preserve">General Conditions </t>
  </si>
  <si>
    <t>Administrative &amp; Legal</t>
  </si>
  <si>
    <t>Travel &amp; Expenses - Linked from Worksheet</t>
  </si>
  <si>
    <t>3rd Party Technician Support</t>
  </si>
  <si>
    <t>Payment Processing Systems (Texture, etc)</t>
  </si>
  <si>
    <t>Bim Modeling</t>
  </si>
  <si>
    <t>Spare Parts Management (Job Boxes, etc that PM's Purchase on site)</t>
  </si>
  <si>
    <t>Safety Plan Documents, Badging, Etc</t>
  </si>
  <si>
    <t>Installation Contingency - Typically Included in Installation Sections</t>
  </si>
  <si>
    <t>Submittals, Engineering, and Permits</t>
  </si>
  <si>
    <t>Eng and Permit Margin</t>
  </si>
  <si>
    <t>Structural Engineering - Specific Scope Detail?</t>
  </si>
  <si>
    <t>Structural Certification</t>
  </si>
  <si>
    <t>Electrical Engineering - Specific Scope Detail?</t>
  </si>
  <si>
    <t>Electrical Certification</t>
  </si>
  <si>
    <t>Permits - Not included in subcontractor bid</t>
  </si>
  <si>
    <t>Subtotal</t>
  </si>
  <si>
    <t xml:space="preserve">Ross - Content Management System </t>
  </si>
  <si>
    <t>Contingency</t>
  </si>
  <si>
    <t>Materials</t>
  </si>
  <si>
    <t>Labor</t>
  </si>
  <si>
    <t>Related Scope Item</t>
  </si>
  <si>
    <t>Two Years Parts and Beyond Simple Component Replacement Warranty</t>
  </si>
  <si>
    <t>Labor Warranty - 5 Years - Beyond Simple Component Replacement</t>
  </si>
  <si>
    <t>Event Support - 3 Events</t>
  </si>
  <si>
    <t>Pre-Season Checks - 2 Seasons</t>
  </si>
  <si>
    <t>Display Cleaning - XX Cleanings</t>
  </si>
  <si>
    <t>Other Service Elements</t>
  </si>
  <si>
    <t>Scoring, Signage and Misc. Expenses</t>
  </si>
  <si>
    <t>Project:</t>
  </si>
  <si>
    <t>ROM Proposal</t>
  </si>
  <si>
    <t>Date:</t>
  </si>
  <si>
    <t>Administrative</t>
  </si>
  <si>
    <t>YES</t>
  </si>
  <si>
    <t>NO</t>
  </si>
  <si>
    <t>Physical Installation</t>
  </si>
  <si>
    <t>ANC</t>
  </si>
  <si>
    <t>Purchaser</t>
  </si>
  <si>
    <t>ANC assumes all base building structure is to be provided by others or is existing and is of sufficient capacity to support the proposed display systems.</t>
  </si>
  <si>
    <t>Include Statement</t>
  </si>
  <si>
    <t>ANC has included removal and disposal of any existing signage and display systems that would be replaced by those systems that are part of this ROM proposal.</t>
  </si>
  <si>
    <t>ANC assumes reasonable access will be provided to the installation team and any unknown site conditions such as lane closures, site protection, permitting, etc is not currently in this ROM Proposal.</t>
  </si>
  <si>
    <t>ANC assumes all base building structure is to be provided by others or is existing and is of sufficient capacity to support the proposed display systems. Any shoring or modifications to existing structure could result in additional cost.</t>
  </si>
  <si>
    <t>Electrical &amp; Data Installation</t>
  </si>
  <si>
    <t>ANC assumes primary power feed will be provided by others or is existing, within 5' of the display location with sufficient amps for ANC proposed display(s); typically 208v 3-phase.</t>
  </si>
  <si>
    <t>ANC assumes all secondary power distribution, which may include breaker panels, disconnects, pathway, etc may be included in this ROM Estimate</t>
  </si>
  <si>
    <t>ANC assumes all data pathway is provided by others or is existing, but ANC will provide data cabling and labor to pull cable form control location to the display(s).</t>
  </si>
  <si>
    <t>ANC assumes all data pathways and cables are provided and existing. Any modifications or additional cabling pulls required could result in additional cost.</t>
  </si>
  <si>
    <t>Control System</t>
  </si>
  <si>
    <t>ANC has provided display processors only.  Content creation studio and content delivery system is not included at this time.</t>
  </si>
  <si>
    <t>Training</t>
  </si>
  <si>
    <t>Column1</t>
  </si>
  <si>
    <t>ANC will provide appropriate on-site operation and Maintenance Training</t>
  </si>
  <si>
    <t>Included Statement</t>
  </si>
  <si>
    <t>Provide sign off list for all training to be distributed to all parties upon completion.</t>
  </si>
  <si>
    <t>X</t>
  </si>
  <si>
    <t>Perform one (1) day of maintenance training.</t>
  </si>
  <si>
    <t>Perform two (2) days of control system operation.</t>
  </si>
  <si>
    <t>Perform final systems testing and commissioning.</t>
  </si>
  <si>
    <t>Project Close- Out</t>
  </si>
  <si>
    <t>Site walk thru to conduct final inspection of punch list items with ANC</t>
  </si>
  <si>
    <t>Completion of punch list items</t>
  </si>
  <si>
    <t>General Conditions</t>
  </si>
  <si>
    <t>No</t>
  </si>
  <si>
    <t>ANC has provided a parts only warranty, excluding on-site labor, on all products consistent with the factory supplier and/or 3rd party vendor.  Warranty Terms and Conditions to be defined.</t>
  </si>
  <si>
    <t>ANC has included installation pricing with Union labor rates and/or prevailing wage negotiation.</t>
  </si>
  <si>
    <t>ANC has not included bonding of any kind.</t>
  </si>
  <si>
    <t>ANC has not included any tax in the proposal.  Any and all sales and use taxes, including, but not limited to, any import or associated duties, fees, tariffs as well other excises and other charges, including without limitation VAT/Sales Tax, (“collectively referred to as Government Charges”) now or henceforth levied on any date in connection with the sale of the LED System shall be the full responsibility of the Purchaser. Purchaser shall reimburse ANC for any and all Government Charges ANC may advance on Purchaser’s behalf. Purchaser acknowledges that neither ANC nor Purchaser may have advance knowledge of such Government Charges. ANC has excluded any and all taxes from the pricing in the enclosed proposal.</t>
  </si>
  <si>
    <r>
      <t xml:space="preserve">Shipping (Ocean Freight Shipping) included in quote at current shipping pricing. Shipping pricing is subject to change due to continued global impacts of the Covid pandemic. Any increase in costs will be responsibility of Purchaser.    
</t>
    </r>
    <r>
      <rPr>
        <b/>
        <sz val="11"/>
        <color theme="1"/>
        <rFont val="Calibri"/>
        <family val="2"/>
        <scheme val="minor"/>
      </rPr>
      <t>Current Ocean Freight timelines are approximately 6 weeks.  Current Air Freight timelines are approximately 2 weeks.</t>
    </r>
  </si>
  <si>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</si>
  <si>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Whatnot Lobby</t>
  </si>
  <si>
    <t>Provide accurate architectural, structural engineering, and electrical drawings or information, including exploratory surveys to confirm existing conditions if necessary.</t>
  </si>
  <si>
    <t>Provide Payment and Performance Bond.</t>
  </si>
  <si>
    <t>NA</t>
  </si>
  <si>
    <t>Editable</t>
  </si>
  <si>
    <t>All required zoning , building, street or sidewalk closure permits, and associated costs, as required.</t>
  </si>
  <si>
    <t>Shipping of all equipment to site.</t>
  </si>
  <si>
    <t>Receive, unload, and inspect all new equipment upon delivery.</t>
  </si>
  <si>
    <t>Provide safe storage of video equipment and control equipment in a safe, dry and secure location until installation, if required.</t>
  </si>
  <si>
    <t>Unobstructed access to equipment and control room throughout installation, until equipment is 100% operational.</t>
  </si>
  <si>
    <t>Engineering &amp; Submittals</t>
  </si>
  <si>
    <t>Customer is responsible to ensure the existing structure/building is adequate, including, but not limited to, providing sealed engineering and calculations, as-builts, and other information, documentation, or enabling  of exploratory work as may be required for ANC's Engineer to adequately design the display system and it's attachment to the base building.  ANC assumes base building defined as plywood "backer" or similar condition.</t>
  </si>
  <si>
    <t>Provide mechanical drawings, electrical drawings, shop drawings, and equipment locations for new equipment.</t>
  </si>
  <si>
    <t>Engineering and certification for new equipment attachment design</t>
  </si>
  <si>
    <t>Provide approval of all mechanical drawings, electrical drawings, shop drawings, equipment locations, color renderings, and ad copy layouts for new equipment.</t>
  </si>
  <si>
    <t>Responsible to ensure sufficient structural integrity at points of attachment, including any modifications, additions or alterations to base building construction, as required.</t>
  </si>
  <si>
    <t>Demolition, Removal &amp; Site Cleanup</t>
  </si>
  <si>
    <t>Removal of existing equipment and structural components, as required.</t>
  </si>
  <si>
    <t>Disposal of existing equipment and structural components, as required.</t>
  </si>
  <si>
    <t>Post installation site clean-up.</t>
  </si>
  <si>
    <t xml:space="preserve">Fabricate, deliver, and install support structure and appropriate backing for all displays, including hardware, shims and miscellaneous materials as required. </t>
  </si>
  <si>
    <t>Provide &amp; Install LED components.</t>
  </si>
  <si>
    <t>Provide all required Floor/Site Protection, if required.</t>
  </si>
  <si>
    <t>Provide camera ready artwork for ad panels, and logos at time of order, if required.</t>
  </si>
  <si>
    <t>Submit electrical engineering drawings</t>
  </si>
  <si>
    <t>Provide (and install, if required) primary power feed within 5' of the display location with sufficient amps for ANC proposed display(s); typically 208v 3-phase.</t>
  </si>
  <si>
    <t xml:space="preserve">Provide secondary electrical panels and/or remote power control, if required. </t>
  </si>
  <si>
    <t xml:space="preserve">Installation of secondary electrical panels and/or remote power control, if required.  Including all conduit, wire, and low voltage conduit &amp; wire as may be required for the remote power control. </t>
  </si>
  <si>
    <t xml:space="preserve">Provide &amp; Install all branch circuits necessary to LED display(s) and 120V 1-phase servicing outlets in the vicinity of the display location (if necessary).   Exact locations to be coordinated with ANC and electrical contractor. </t>
  </si>
  <si>
    <t>Furnish signal cables as specified by ANC.</t>
  </si>
  <si>
    <t>Provide and install signal cable conduit, with pull string, from control location to all
Equipment locations/signal termination points, as delineated in the electrical and signal
drawings.</t>
  </si>
  <si>
    <t>Labor to pull signal cable (and remove existing cable), if required.</t>
  </si>
  <si>
    <t>Terminate signal cable at control system equipment and display equipment, if required.</t>
  </si>
  <si>
    <t>Mount and install data patch panel in control location and display location, if required.</t>
  </si>
  <si>
    <t>Provide high speed internet connection to control room equipment.</t>
  </si>
  <si>
    <t xml:space="preserve">Power outlets on clean dedicated circuit(s) for all control equipment required per electrical engineering within control room location. </t>
  </si>
  <si>
    <t>Provide climate controlled control room for all control equipment and processing. Normal operating temperature should be between 65 and 75 degrees Fahrenheit. Normal operating humidity should be less than 80 percent non condensing.</t>
  </si>
  <si>
    <t>Supply static IP address five (5) days prior to installation.</t>
  </si>
  <si>
    <t>Provide and install signal cable conduit, with pull string, from production control location to display for LiveSync control, should remote location be desired.</t>
  </si>
  <si>
    <t>Labor to pull signal cable for LiveSync or other owner supplied control, if required.</t>
  </si>
  <si>
    <t xml:space="preserve">Third party application fees as required by the customer, i.e. RSS Feeds, etc. </t>
  </si>
  <si>
    <t>Provide computer(s) for control software.</t>
  </si>
  <si>
    <t>Set-up, and testing of all control equipment.</t>
  </si>
  <si>
    <t>Provide list of personnel for training five (5) days in advance.</t>
  </si>
  <si>
    <t>Project Specific Notes</t>
  </si>
  <si>
    <t>ANC has provided a (5) year warranty on all LED parts.</t>
  </si>
  <si>
    <t>ANC has not provided on site labor during the warranty period as part of this proposal.  ANC will train facility staff to perform basic troubleshooting and simple component replacement.  ANC will deploy an authorized service technician to perform all escalated service needs at and invoice for costs incurred.</t>
  </si>
  <si>
    <t xml:space="preserve">ANC has provided studio graphic creation hours as part of this proposal. </t>
  </si>
  <si>
    <t>ANC has not included a video scaler as part of the control system package.  This would be required for any event utilizing live camera shoots.</t>
  </si>
  <si>
    <t>ANC has included installation pricing with Union labor rates.</t>
  </si>
  <si>
    <t>ANC has included applicable bonds.</t>
  </si>
  <si>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</si>
  <si>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Portland Timbers</t>
  </si>
  <si>
    <t>Provide mechanical drawings, electrical drawings, shop drawings, etc as relevant to new equipment.</t>
  </si>
  <si>
    <t>Physical Installation and Services</t>
  </si>
  <si>
    <t>Provide and Deliver LED Displays and Novastar Display Processors.</t>
  </si>
  <si>
    <t>Utilize Existing Storage Carts/Racks and all tools and components related to storage.</t>
  </si>
  <si>
    <t>Column2</t>
  </si>
  <si>
    <t>Column3</t>
  </si>
  <si>
    <t>Initial Setup and testing of LED components, including new Novastar Display processing.</t>
  </si>
  <si>
    <t>Provide all required Field/Site Protection, if required.</t>
  </si>
  <si>
    <t>Post installation site clean-up.  Disposal/Use of shipping materials.</t>
  </si>
  <si>
    <t>Provide (and install, if required) primary power feed at the display location with sufficient amps for ANC proposed display(s).</t>
  </si>
  <si>
    <t xml:space="preserve">Installation of secondary electrical panels, branch circuits and/or remote power control, if required.  Including all conduit, wire, and low voltage conduit &amp; wire as may be required for the remote power control. </t>
  </si>
  <si>
    <t>Labor to pull signal cable for owner supplied control, if required.</t>
  </si>
  <si>
    <t>Set-up, and testing of all control equipment.  ANC to coordinate integration of processors with existing control system.</t>
  </si>
  <si>
    <t>Perform one (1) days of processing/control system operation.</t>
  </si>
  <si>
    <t>ANC has provided a three (3) year warranty on all LED parts.</t>
  </si>
  <si>
    <t>ANC has included a video scaler as part of the control system package.  This would be required for any event utilizing live camera shoots.</t>
  </si>
  <si>
    <t>Content Manangement System Equipment, Installation, and Commissioning</t>
  </si>
  <si>
    <t>Alternates - Add to Cost Above</t>
  </si>
  <si>
    <t>Alternate #1: Additional Animation Graphics</t>
  </si>
  <si>
    <t>vSOFT</t>
  </si>
  <si>
    <t xml:space="preserve">Week </t>
  </si>
  <si>
    <t>TOTALS</t>
  </si>
  <si>
    <t>MASTER TRAVEL KEY</t>
  </si>
  <si>
    <t>City</t>
  </si>
  <si>
    <t>Westchester, NY</t>
  </si>
  <si>
    <t>Project</t>
  </si>
  <si>
    <t>Community College</t>
  </si>
  <si>
    <t>Building</t>
  </si>
  <si>
    <t>Marquee</t>
  </si>
  <si>
    <t>Flight / Train Cost</t>
  </si>
  <si>
    <t>Stage of Job</t>
  </si>
  <si>
    <t>Car Rental</t>
  </si>
  <si>
    <t>Number of People</t>
  </si>
  <si>
    <t>2</t>
  </si>
  <si>
    <t>Taxi / Bus/ Limo</t>
  </si>
  <si>
    <t>Days of Travel</t>
  </si>
  <si>
    <t>3</t>
  </si>
  <si>
    <t>Gas</t>
  </si>
  <si>
    <t>Night of Travel</t>
  </si>
  <si>
    <t>4</t>
  </si>
  <si>
    <t>Per Diem/Day</t>
  </si>
  <si>
    <t>Airfare/Rail</t>
  </si>
  <si>
    <t>Hotel/Night</t>
  </si>
  <si>
    <t>Taxi/Bus/Limo</t>
  </si>
  <si>
    <t>Mileage/Gas</t>
  </si>
  <si>
    <t>Total Project Travel</t>
  </si>
  <si>
    <t>Per Diem</t>
  </si>
  <si>
    <t>Lodging/Room</t>
  </si>
  <si>
    <t>Daily Totals</t>
  </si>
  <si>
    <t>1</t>
  </si>
  <si>
    <t>5</t>
  </si>
  <si>
    <t>6</t>
  </si>
  <si>
    <t>7</t>
  </si>
  <si>
    <t>Total Number of Travel Days (Should Coinicde with PM on site weeks)</t>
  </si>
  <si>
    <t>Sales</t>
  </si>
  <si>
    <t>Demolition</t>
  </si>
  <si>
    <t>Primary</t>
  </si>
  <si>
    <t>Secondary</t>
  </si>
  <si>
    <t>Display</t>
  </si>
  <si>
    <t>CMS</t>
  </si>
  <si>
    <t>Closeout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</si>
</sst>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quot;$&quot;#,##0.00"/>
    <numFmt numFmtId="167" formatCode="_-* #,##0.00_-;\-* #,##0.00_-;_-* &quot;-&quot;??_-;_-@_-"/>
    <numFmt numFmtId="168" formatCode="&quot;$&quot;#,##0.00\ ;\(&quot;$&quot;#,##0.00\)"/>
    <numFmt numFmtId="169" formatCode="&quot;$&quot;#,##0\ ;\(&quot;$&quot;#,##0\)"/>
    <numFmt numFmtId="170" formatCode="_-* #,##0_-;\-* #,##0_-;_-* &quot;-&quot;_-;_-@_-"/>
    <numFmt numFmtId="171" formatCode="_-* #,##0\ _P_t_s_-;\-* #,##0\ _P_t_s_-;_-* &quot;-&quot;\ _P_t_s_-;_-@_-"/>
    <numFmt numFmtId="172" formatCode="_-* #,##0.00\ _P_t_s_-;\-* #,##0.00\ _P_t_s_-;_-* &quot;-&quot;??\ _P_t_s_-;_-@_-"/>
    <numFmt numFmtId="173" formatCode="#,##0\ &quot;F&quot;;[Red]\-#,##0\ &quot;F&quot;"/>
    <numFmt numFmtId="174" formatCode="_-* #,##0\ &quot;Pts&quot;_-;\-* #,##0\ &quot;Pts&quot;_-;_-* &quot;-&quot;\ &quot;Pts&quot;_-;_-@_-"/>
    <numFmt numFmtId="175" formatCode="_-* #,##0.00\ &quot;Pts&quot;_-;\-* #,##0.00\ &quot;Pts&quot;_-;_-* &quot;-&quot;??\ &quot;Pts&quot;_-;_-@_-"/>
    <numFmt numFmtId="176" formatCode="_ &quot;\&quot;* #,##0.00_ ;_ &quot;\&quot;* \-#,##0.00_ ;_ &quot;\&quot;* &quot;-&quot;??_ ;_ @_ "/>
    <numFmt numFmtId="177" formatCode="_-&quot;£&quot;* #,##0_-;\-&quot;£&quot;* #,##0_-;_-&quot;£&quot;* &quot;-&quot;_-;_-@_-"/>
    <numFmt numFmtId="178" formatCode="_-&quot;£&quot;* #,##0.00_-;\-&quot;£&quot;* #,##0.00_-;_-&quot;£&quot;* &quot;-&quot;??_-;_-@_-"/>
    <numFmt numFmtId="179" formatCode="[$$-409]#,##0.00;[Red][$$-409]#,##0.00"/>
    <numFmt numFmtId="180" formatCode="_-&quot;$&quot;* #,##0.00_-;\-&quot;$&quot;* #,##0.00_-;_-&quot;$&quot;* &quot;-&quot;??_-;_-@_-"/>
    <numFmt numFmtId="181" formatCode="mm/dd/yy;@"/>
    <numFmt numFmtId="182" formatCode="[$-409]mmm\-yy;@"/>
    <numFmt numFmtId="183" formatCode="_([$$-409]* #,##0.00_);_([$$-409]* \(#,##0.00\);_([$$-409]* &quot;-&quot;??_);_(@_)"/>
  </numFmts>
  <fonts count="174">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Century Gothic"/>
      <family val="2"/>
    </font>
    <font>
      <sz val="11"/>
      <name val="Times"/>
      <family val="1"/>
    </font>
    <font>
      <b/>
      <sz val="11"/>
      <name val="Times"/>
    </font>
    <font>
      <sz val="11"/>
      <name val="Times"/>
    </font>
    <font>
      <sz val="12"/>
      <color theme="1"/>
      <name val="Calibri"/>
      <family val="2"/>
      <scheme val="minor"/>
    </font>
    <font>
      <b/>
      <u/>
      <sz val="11"/>
      <name val="Times"/>
    </font>
    <font>
      <sz val="10"/>
      <name val="Arial"/>
      <family val="2"/>
    </font>
    <font>
      <sz val="12"/>
      <name val="Verdana"/>
      <family val="2"/>
    </font>
    <font>
      <sz val="12"/>
      <color indexed="8"/>
      <name val="Calibri"/>
      <family val="2"/>
    </font>
    <font>
      <b/>
      <sz val="11"/>
      <name val="Times"/>
      <family val="1"/>
    </font>
    <font>
      <b/>
      <sz val="14"/>
      <name val="Times"/>
    </font>
    <font>
      <b/>
      <u/>
      <sz val="11"/>
      <name val="Times"/>
      <family val="1"/>
    </font>
    <font>
      <b/>
      <u val="singleAccounting"/>
      <sz val="11"/>
      <name val="Times"/>
      <family val="1"/>
    </font>
    <font>
      <sz val="14"/>
      <name val="Times"/>
      <family val="1"/>
    </font>
    <font>
      <sz val="11"/>
      <color indexed="8"/>
      <name val="Calibri"/>
      <family val="2"/>
      <scheme val="minor"/>
    </font>
    <font>
      <b/>
      <i/>
      <sz val="11"/>
      <name val="Times"/>
    </font>
    <font>
      <b/>
      <u/>
      <sz val="12"/>
      <name val="Times"/>
      <family val="1"/>
    </font>
    <font>
      <sz val="12"/>
      <name val="Times"/>
      <family val="1"/>
    </font>
    <font>
      <sz val="11"/>
      <color indexed="8"/>
      <name val="Times"/>
      <family val="1"/>
    </font>
    <font>
      <sz val="9"/>
      <name val="Arial"/>
      <family val="2"/>
    </font>
    <font>
      <b/>
      <sz val="11"/>
      <name val="Arial"/>
      <family val="2"/>
    </font>
    <font>
      <b/>
      <sz val="9"/>
      <name val="Arial"/>
      <family val="2"/>
    </font>
    <font>
      <b/>
      <sz val="10"/>
      <name val="Arial"/>
      <family val="2"/>
    </font>
    <font>
      <sz val="11"/>
      <color indexed="8"/>
      <name val="Calibri"/>
      <family val="2"/>
    </font>
    <font>
      <sz val="10"/>
      <name val="Times"/>
      <family val="1"/>
    </font>
    <font>
      <b/>
      <u/>
      <sz val="16"/>
      <name val="Times"/>
      <family val="1"/>
    </font>
    <font>
      <sz val="10"/>
      <name val="Arial"/>
      <family val="2"/>
    </font>
    <font>
      <sz val="11"/>
      <name val="Calibri"/>
      <family val="2"/>
      <scheme val="minor"/>
    </font>
    <font>
      <b/>
      <u/>
      <sz val="16"/>
      <name val="Times"/>
    </font>
    <font>
      <b/>
      <sz val="14"/>
      <name val="Times"/>
      <family val="1"/>
    </font>
    <font>
      <sz val="10"/>
      <color theme="1"/>
      <name val="Georgia"/>
      <family val="2"/>
    </font>
    <font>
      <sz val="10"/>
      <color indexed="8"/>
      <name val="Georgia"/>
      <family val="2"/>
    </font>
    <font>
      <sz val="11"/>
      <color indexed="9"/>
      <name val="Calibri"/>
      <family val="2"/>
    </font>
    <font>
      <sz val="10"/>
      <color indexed="9"/>
      <name val="Georgia"/>
      <family val="2"/>
    </font>
    <font>
      <sz val="10"/>
      <color theme="0"/>
      <name val="Georgia"/>
      <family val="2"/>
    </font>
    <font>
      <sz val="8"/>
      <name val="Times New Roman"/>
      <family val="1"/>
    </font>
    <font>
      <sz val="11"/>
      <color indexed="20"/>
      <name val="Calibri"/>
      <family val="2"/>
    </font>
    <font>
      <sz val="10"/>
      <color indexed="20"/>
      <name val="Georgia"/>
      <family val="2"/>
    </font>
    <font>
      <sz val="10"/>
      <color rgb="FF9C0006"/>
      <name val="Georgia"/>
      <family val="2"/>
    </font>
    <font>
      <b/>
      <sz val="11"/>
      <color indexed="52"/>
      <name val="Calibri"/>
      <family val="2"/>
    </font>
    <font>
      <b/>
      <sz val="10"/>
      <color indexed="52"/>
      <name val="Georgia"/>
      <family val="2"/>
    </font>
    <font>
      <b/>
      <sz val="11"/>
      <color indexed="62"/>
      <name val="Calibri"/>
      <family val="2"/>
    </font>
    <font>
      <b/>
      <sz val="10"/>
      <color rgb="FFFA7D00"/>
      <name val="Georgia"/>
      <family val="2"/>
    </font>
    <font>
      <b/>
      <sz val="11"/>
      <color indexed="9"/>
      <name val="Calibri"/>
      <family val="2"/>
    </font>
    <font>
      <b/>
      <sz val="10"/>
      <color indexed="9"/>
      <name val="Georgia"/>
      <family val="2"/>
    </font>
    <font>
      <b/>
      <sz val="10"/>
      <color theme="0"/>
      <name val="Georgia"/>
      <family val="2"/>
    </font>
    <font>
      <sz val="10"/>
      <name val="Courier"/>
      <family val="3"/>
    </font>
    <font>
      <sz val="9"/>
      <color indexed="8"/>
      <name val="Century Gothic"/>
      <family val="2"/>
    </font>
    <font>
      <sz val="9"/>
      <color theme="1"/>
      <name val="Century Gothic"/>
      <family val="2"/>
    </font>
    <font>
      <sz val="10"/>
      <color rgb="FF000000"/>
      <name val="Times New Roman"/>
      <family val="1"/>
    </font>
    <font>
      <i/>
      <sz val="11"/>
      <color indexed="23"/>
      <name val="Calibri"/>
      <family val="2"/>
    </font>
    <font>
      <i/>
      <sz val="10"/>
      <color indexed="23"/>
      <name val="Georgia"/>
      <family val="2"/>
    </font>
    <font>
      <i/>
      <sz val="11"/>
      <color indexed="55"/>
      <name val="Calibri"/>
      <family val="2"/>
    </font>
    <font>
      <i/>
      <sz val="10"/>
      <color rgb="FF7F7F7F"/>
      <name val="Georgia"/>
      <family val="2"/>
    </font>
    <font>
      <sz val="11"/>
      <color indexed="17"/>
      <name val="Calibri"/>
      <family val="2"/>
    </font>
    <font>
      <sz val="10"/>
      <color indexed="17"/>
      <name val="Georgia"/>
      <family val="2"/>
    </font>
    <font>
      <sz val="10"/>
      <color rgb="FF006100"/>
      <name val="Georgia"/>
      <family val="2"/>
    </font>
    <font>
      <sz val="8"/>
      <name val="Arial"/>
      <family val="2"/>
    </font>
    <font>
      <b/>
      <sz val="12"/>
      <name val="Arial"/>
      <family val="2"/>
    </font>
    <font>
      <b/>
      <sz val="15"/>
      <color indexed="56"/>
      <name val="Calibri"/>
      <family val="2"/>
    </font>
    <font>
      <b/>
      <sz val="15"/>
      <color indexed="56"/>
      <name val="Georgia"/>
      <family val="2"/>
    </font>
    <font>
      <b/>
      <sz val="18"/>
      <name val="Arial"/>
      <family val="2"/>
    </font>
    <font>
      <b/>
      <sz val="15"/>
      <color indexed="57"/>
      <name val="Calibri"/>
      <family val="2"/>
    </font>
    <font>
      <b/>
      <sz val="15"/>
      <color theme="3"/>
      <name val="Georgia"/>
      <family val="2"/>
    </font>
    <font>
      <b/>
      <sz val="13"/>
      <color indexed="56"/>
      <name val="Calibri"/>
      <family val="2"/>
    </font>
    <font>
      <b/>
      <sz val="13"/>
      <color indexed="56"/>
      <name val="Georgia"/>
      <family val="2"/>
    </font>
    <font>
      <b/>
      <sz val="13"/>
      <color indexed="57"/>
      <name val="Calibri"/>
      <family val="2"/>
    </font>
    <font>
      <b/>
      <sz val="13"/>
      <color theme="3"/>
      <name val="Georgia"/>
      <family val="2"/>
    </font>
    <font>
      <b/>
      <sz val="11"/>
      <color indexed="56"/>
      <name val="Calibri"/>
      <family val="2"/>
    </font>
    <font>
      <b/>
      <sz val="11"/>
      <color indexed="56"/>
      <name val="Georgia"/>
      <family val="2"/>
    </font>
    <font>
      <b/>
      <sz val="11"/>
      <color indexed="57"/>
      <name val="Calibri"/>
      <family val="2"/>
    </font>
    <font>
      <b/>
      <sz val="11"/>
      <color theme="3"/>
      <name val="Georgia"/>
      <family val="2"/>
    </font>
    <font>
      <u/>
      <sz val="10"/>
      <color indexed="12"/>
      <name val="Arial"/>
      <family val="2"/>
    </font>
    <font>
      <u/>
      <sz val="8.5"/>
      <color indexed="12"/>
      <name val="Arial"/>
      <family val="2"/>
    </font>
    <font>
      <u/>
      <sz val="7.5"/>
      <color indexed="12"/>
      <name val="Arial"/>
      <family val="2"/>
    </font>
    <font>
      <u/>
      <sz val="9.9"/>
      <color theme="10"/>
      <name val="Calibri"/>
      <family val="2"/>
    </font>
    <font>
      <sz val="11"/>
      <color indexed="62"/>
      <name val="Calibri"/>
      <family val="2"/>
    </font>
    <font>
      <sz val="10"/>
      <color indexed="62"/>
      <name val="Georgia"/>
      <family val="2"/>
    </font>
    <font>
      <sz val="11"/>
      <color indexed="63"/>
      <name val="Calibri"/>
      <family val="2"/>
    </font>
    <font>
      <sz val="10"/>
      <color rgb="FF3F3F76"/>
      <name val="Georgia"/>
      <family val="2"/>
    </font>
    <font>
      <sz val="11"/>
      <color indexed="52"/>
      <name val="Calibri"/>
      <family val="2"/>
    </font>
    <font>
      <sz val="10"/>
      <color indexed="52"/>
      <name val="Georgia"/>
      <family val="2"/>
    </font>
    <font>
      <sz val="10"/>
      <color rgb="FFFA7D00"/>
      <name val="Georgia"/>
      <family val="2"/>
    </font>
    <font>
      <sz val="11"/>
      <color indexed="60"/>
      <name val="Calibri"/>
      <family val="2"/>
    </font>
    <font>
      <sz val="10"/>
      <color indexed="60"/>
      <name val="Georgia"/>
      <family val="2"/>
    </font>
    <font>
      <sz val="11"/>
      <color indexed="19"/>
      <name val="Calibri"/>
      <family val="2"/>
    </font>
    <font>
      <sz val="10"/>
      <color rgb="FF9C6500"/>
      <name val="Georgia"/>
      <family val="2"/>
    </font>
    <font>
      <sz val="10"/>
      <color theme="1"/>
      <name val="Century Gothic"/>
      <family val="2"/>
    </font>
    <font>
      <sz val="10"/>
      <color theme="1"/>
      <name val="DINPro-Regular"/>
      <family val="2"/>
    </font>
    <font>
      <sz val="8"/>
      <color indexed="17"/>
      <name val="Arial"/>
      <family val="2"/>
    </font>
    <font>
      <sz val="10"/>
      <name val="Geneva"/>
      <family val="2"/>
    </font>
    <font>
      <sz val="12"/>
      <color theme="1"/>
      <name val="Arial"/>
      <family val="2"/>
    </font>
    <font>
      <sz val="8"/>
      <color indexed="20"/>
      <name val="Arial"/>
      <family val="2"/>
    </font>
    <font>
      <b/>
      <sz val="10"/>
      <color indexed="8"/>
      <name val="Helvetica"/>
      <family val="2"/>
    </font>
    <font>
      <b/>
      <sz val="10"/>
      <color indexed="16"/>
      <name val="Arial"/>
      <family val="2"/>
    </font>
    <font>
      <b/>
      <sz val="8"/>
      <color indexed="20"/>
      <name val="Arial"/>
      <family val="2"/>
    </font>
    <font>
      <sz val="8"/>
      <color indexed="8"/>
      <name val="Helvetica"/>
      <family val="2"/>
    </font>
    <font>
      <sz val="11"/>
      <name val="‚l‚r –¾’©"/>
      <charset val="128"/>
    </font>
    <font>
      <b/>
      <sz val="11"/>
      <color indexed="63"/>
      <name val="Calibri"/>
      <family val="2"/>
    </font>
    <font>
      <b/>
      <sz val="10"/>
      <color indexed="63"/>
      <name val="Georgia"/>
      <family val="2"/>
    </font>
    <font>
      <b/>
      <sz val="10"/>
      <color rgb="FF3F3F3F"/>
      <name val="Georgia"/>
      <family val="2"/>
    </font>
    <font>
      <sz val="10"/>
      <name val="Tms Rmn"/>
    </font>
    <font>
      <b/>
      <sz val="10"/>
      <name val="MS Sans Serif"/>
      <family val="2"/>
    </font>
    <font>
      <b/>
      <sz val="18"/>
      <color indexed="56"/>
      <name val="Cambria"/>
      <family val="2"/>
    </font>
    <font>
      <sz val="10"/>
      <name val="Helv"/>
      <family val="2"/>
    </font>
    <font>
      <b/>
      <sz val="18"/>
      <color indexed="62"/>
      <name val="Cambria"/>
      <family val="2"/>
    </font>
    <font>
      <b/>
      <sz val="18"/>
      <color indexed="57"/>
      <name val="Cambria"/>
      <family val="2"/>
    </font>
    <font>
      <b/>
      <sz val="11"/>
      <color indexed="8"/>
      <name val="Calibri"/>
      <family val="2"/>
    </font>
    <font>
      <b/>
      <sz val="10"/>
      <color indexed="8"/>
      <name val="Georgia"/>
      <family val="2"/>
    </font>
    <font>
      <b/>
      <sz val="10"/>
      <color theme="1"/>
      <name val="Georgia"/>
      <family val="2"/>
    </font>
    <font>
      <sz val="10"/>
      <name val="MS Sans Serif"/>
      <family val="2"/>
    </font>
    <font>
      <sz val="11"/>
      <color indexed="10"/>
      <name val="Calibri"/>
      <family val="2"/>
    </font>
    <font>
      <sz val="10"/>
      <color indexed="10"/>
      <name val="Georgia"/>
      <family val="2"/>
    </font>
    <font>
      <sz val="10"/>
      <color rgb="FFFF0000"/>
      <name val="Georgia"/>
      <family val="2"/>
    </font>
    <font>
      <sz val="12"/>
      <name val="바탕체"/>
      <family val="1"/>
      <charset val="129"/>
    </font>
    <font>
      <sz val="10"/>
      <name val="Arial"/>
      <family val="2"/>
    </font>
    <font>
      <b/>
      <sz val="14"/>
      <name val="Verdana"/>
      <family val="2"/>
    </font>
    <font>
      <sz val="10"/>
      <name val="Arial"/>
      <family val="2"/>
    </font>
    <font>
      <sz val="11"/>
      <color theme="1"/>
      <name val="Calibri"/>
      <family val="2"/>
    </font>
    <font>
      <sz val="16"/>
      <name val="Times"/>
    </font>
    <font>
      <sz val="16"/>
      <name val="Times"/>
      <family val="1"/>
    </font>
    <font>
      <b/>
      <sz val="11"/>
      <color theme="1"/>
      <name val="Calibri"/>
      <family val="2"/>
      <scheme val="minor"/>
    </font>
    <font>
      <b/>
      <u/>
      <sz val="11"/>
      <color rgb="FFC00000"/>
      <name val="Calibri"/>
      <family val="2"/>
      <scheme val="minor"/>
    </font>
    <font>
      <b/>
      <sz val="12"/>
      <color theme="0"/>
      <name val="Calibri"/>
      <family val="2"/>
      <scheme val="minor"/>
    </font>
    <font>
      <sz val="12"/>
      <color theme="0"/>
      <name val="Calibri"/>
      <family val="2"/>
      <scheme val="minor"/>
    </font>
    <font>
      <b/>
      <sz val="12"/>
      <color theme="1"/>
      <name val="Calibri"/>
      <family val="2"/>
      <scheme val="minor"/>
    </font>
    <font>
      <b/>
      <sz val="10"/>
      <name val="Century Gothic"/>
      <family val="2"/>
    </font>
    <font>
      <sz val="10"/>
      <name val="Century Gothic"/>
      <family val="2"/>
    </font>
    <font>
      <sz val="12"/>
      <name val="Times"/>
    </font>
    <font>
      <b/>
      <sz val="9"/>
      <color theme="1"/>
      <name val="Arial"/>
      <family val="2"/>
    </font>
    <font>
      <b/>
      <sz val="9"/>
      <name val="Century Gothic"/>
      <family val="2"/>
    </font>
    <font>
      <sz val="8"/>
      <name val="Calibri"/>
      <family val="2"/>
      <charset val="204"/>
      <scheme val="minor"/>
    </font>
    <font>
      <sz val="10"/>
      <color rgb="FF002060"/>
      <name val="Calibri"/>
      <family val="2"/>
      <scheme val="minor"/>
    </font>
    <font>
      <b/>
      <sz val="10"/>
      <color rgb="FF002060"/>
      <name val="Calibri"/>
      <family val="2"/>
      <scheme val="minor"/>
    </font>
    <font>
      <b/>
      <sz val="12"/>
      <color rgb="FF002060"/>
      <name val="Calibri"/>
      <family val="2"/>
      <scheme val="minor"/>
    </font>
    <font>
      <sz val="12"/>
      <color rgb="FF002060"/>
      <name val="Calibri"/>
      <family val="2"/>
      <scheme val="minor"/>
    </font>
    <font>
      <sz val="8"/>
      <name val="Calibri Light"/>
      <family val="2"/>
      <charset val="204"/>
      <scheme val="major"/>
    </font>
    <font>
      <b/>
      <sz val="9"/>
      <name val="Calibri Light"/>
      <family val="2"/>
      <charset val="204"/>
      <scheme val="major"/>
    </font>
    <font>
      <sz val="11"/>
      <color theme="1"/>
      <name val="Calibri"/>
      <family val="4"/>
      <charset val="134"/>
      <scheme val="minor"/>
    </font>
    <font>
      <sz val="10"/>
      <name val="Arial"/>
      <family val="2"/>
    </font>
    <font>
      <sz val="10"/>
      <color theme="3" tint="0.24994659260841701"/>
      <name val="Calibri"/>
      <family val="2"/>
      <scheme val="minor"/>
    </font>
    <font>
      <sz val="12"/>
      <color theme="3" tint="0.24994659260841701"/>
      <name val="Calibri"/>
      <family val="2"/>
      <scheme val="minor"/>
    </font>
    <font>
      <b/>
      <u/>
      <sz val="10"/>
      <color theme="3" tint="0.24994659260841701"/>
      <name val="Calibri"/>
      <family val="2"/>
      <scheme val="minor"/>
    </font>
    <font>
      <b/>
      <sz val="10"/>
      <color theme="3" tint="0.24994659260841701"/>
      <name val="Calibri"/>
      <family val="2"/>
      <scheme val="minor"/>
    </font>
    <font>
      <b/>
      <u val="singleAccounting"/>
      <sz val="10"/>
      <color theme="3" tint="0.24994659260841701"/>
      <name val="Calibri"/>
      <family val="2"/>
      <scheme val="minor"/>
    </font>
    <font>
      <b/>
      <sz val="11"/>
      <color theme="3" tint="0.24994659260841701"/>
      <name val="Calibri"/>
      <family val="2"/>
      <scheme val="minor"/>
    </font>
    <font>
      <sz val="11"/>
      <color theme="3" tint="0.24994659260841701"/>
      <name val="Calibri"/>
      <family val="2"/>
      <scheme val="minor"/>
    </font>
    <font>
      <b/>
      <sz val="11"/>
      <color rgb="FF666666"/>
      <name val="Artifakt Element"/>
      <charset val="1"/>
    </font>
  </fonts>
  <fills count="87">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indexed="22"/>
        <bgColor indexed="64"/>
      </patternFill>
    </fill>
    <fill>
      <patternFill patternType="solid">
        <fgColor theme="0"/>
        <bgColor indexed="64"/>
      </patternFill>
    </fill>
    <fill>
      <patternFill patternType="solid">
        <fgColor theme="6"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31"/>
      </patternFill>
    </fill>
    <fill>
      <patternFill patternType="solid">
        <fgColor indexed="54"/>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18"/>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solid">
        <fgColor indexed="55"/>
      </patternFill>
    </fill>
    <fill>
      <patternFill patternType="solid">
        <fgColor indexed="22"/>
      </patternFill>
    </fill>
    <fill>
      <patternFill patternType="solid">
        <fgColor indexed="9"/>
      </patternFill>
    </fill>
    <fill>
      <patternFill patternType="solid">
        <fgColor indexed="26"/>
        <bgColor indexed="64"/>
      </patternFill>
    </fill>
    <fill>
      <patternFill patternType="lightGray">
        <fgColor indexed="22"/>
        <bgColor indexed="9"/>
      </patternFill>
    </fill>
    <fill>
      <patternFill patternType="lightGray">
        <fgColor indexed="9"/>
        <bgColor indexed="13"/>
      </patternFill>
    </fill>
    <fill>
      <patternFill patternType="solid">
        <fgColor indexed="58"/>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rgb="FFFF5050"/>
        <bgColor indexed="64"/>
      </patternFill>
    </fill>
    <fill>
      <patternFill patternType="solid">
        <fgColor theme="2" tint="-9.9948118533890809E-2"/>
        <bgColor indexed="64"/>
      </patternFill>
    </fill>
    <fill>
      <patternFill patternType="solid">
        <fgColor theme="0" tint="-0.34998626667073579"/>
        <bgColor indexed="64"/>
      </patternFill>
    </fill>
    <fill>
      <patternFill patternType="solid">
        <fgColor rgb="FFFFFFFF"/>
        <bgColor indexed="64"/>
      </patternFill>
    </fill>
  </fills>
  <borders count="83">
    <border>
      <left/>
      <right/>
      <top/>
      <bottom/>
      <diagonal/>
    </border>
    <border>
      <left/>
      <right/>
      <top/>
      <bottom style="medium">
        <color auto="1"/>
      </bottom>
      <diagonal/>
    </border>
    <border>
      <left/>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diagonal/>
    </border>
    <border>
      <left/>
      <right style="thin">
        <color auto="1"/>
      </right>
      <top/>
      <bottom/>
      <diagonal/>
    </border>
    <border>
      <left style="thin">
        <color auto="1"/>
      </left>
      <right style="medium">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indexed="23"/>
      </left>
      <right style="thin">
        <color indexed="23"/>
      </right>
      <top style="thin">
        <color indexed="23"/>
      </top>
      <bottom style="thin">
        <color indexed="23"/>
      </bottom>
      <diagonal/>
    </border>
    <border>
      <left style="thin">
        <color indexed="55"/>
      </left>
      <right style="thin">
        <color indexed="55"/>
      </right>
      <top style="thin">
        <color indexed="55"/>
      </top>
      <bottom style="thin">
        <color indexed="55"/>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62"/>
      </bottom>
      <diagonal/>
    </border>
    <border>
      <left style="thin">
        <color auto="1"/>
      </left>
      <right style="thin">
        <color auto="1"/>
      </right>
      <top style="thin">
        <color auto="1"/>
      </top>
      <bottom style="thin">
        <color indexed="12"/>
      </bottom>
      <diagonal/>
    </border>
    <border>
      <left style="thin">
        <color auto="1"/>
      </left>
      <right style="thin">
        <color indexed="8"/>
      </right>
      <top style="thin">
        <color indexed="12"/>
      </top>
      <bottom style="thin">
        <color indexed="12"/>
      </bottom>
      <diagonal/>
    </border>
    <border>
      <left style="medium">
        <color indexed="14"/>
      </left>
      <right style="medium">
        <color indexed="14"/>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auto="1"/>
      </top>
      <bottom/>
      <diagonal/>
    </border>
    <border>
      <left/>
      <right/>
      <top style="thin">
        <color indexed="56"/>
      </top>
      <bottom style="double">
        <color indexed="5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medium">
        <color auto="1"/>
      </left>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medium">
        <color auto="1"/>
      </top>
      <bottom style="thin">
        <color auto="1"/>
      </bottom>
      <diagonal/>
    </border>
    <border>
      <left/>
      <right style="medium">
        <color auto="1"/>
      </right>
      <top/>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top/>
      <bottom style="medium">
        <color indexed="64"/>
      </bottom>
      <diagonal/>
    </border>
    <border>
      <left/>
      <right style="medium">
        <color auto="1"/>
      </right>
      <top style="medium">
        <color auto="1"/>
      </top>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thin">
        <color auto="1"/>
      </bottom>
      <diagonal/>
    </border>
    <border>
      <left style="medium">
        <color indexed="64"/>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auto="1"/>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s>
  <cellStyleXfs count="22345">
    <xf numFmtId="0" fontId="0" fillId="0" borderId="0"/>
    <xf numFmtId="9" fontId="34" fillId="0" borderId="0" applyFont="0" applyFill="0" applyBorder="0" applyAlignment="0" applyProtection="0"/>
    <xf numFmtId="0" fontId="26" fillId="0" borderId="0"/>
    <xf numFmtId="44" fontId="26" fillId="0" borderId="0" applyFont="0" applyFill="0" applyBorder="0" applyAlignment="0" applyProtection="0"/>
    <xf numFmtId="0" fontId="32" fillId="0" borderId="0"/>
    <xf numFmtId="44" fontId="30" fillId="0" borderId="0" applyFont="0" applyFill="0" applyBorder="0" applyAlignment="0" applyProtection="0"/>
    <xf numFmtId="44" fontId="34" fillId="0" borderId="0" applyFont="0" applyFill="0" applyBorder="0" applyAlignment="0" applyProtection="0"/>
    <xf numFmtId="0" fontId="25" fillId="0" borderId="0"/>
    <xf numFmtId="44" fontId="25" fillId="0" borderId="0" applyFont="0" applyFill="0" applyBorder="0" applyAlignment="0" applyProtection="0"/>
    <xf numFmtId="43" fontId="25" fillId="0" borderId="0" applyFont="0" applyFill="0" applyBorder="0" applyAlignment="0" applyProtection="0"/>
    <xf numFmtId="44" fontId="30"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0" fontId="49" fillId="0" borderId="0"/>
    <xf numFmtId="0" fontId="32" fillId="0" borderId="0"/>
    <xf numFmtId="0" fontId="32" fillId="0" borderId="0"/>
    <xf numFmtId="0" fontId="32" fillId="0" borderId="0"/>
    <xf numFmtId="44"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26" fillId="0" borderId="0" applyFont="0" applyFill="0" applyBorder="0" applyAlignment="0" applyProtection="0"/>
    <xf numFmtId="0" fontId="23" fillId="0" borderId="0"/>
    <xf numFmtId="0" fontId="22" fillId="0" borderId="0"/>
    <xf numFmtId="0" fontId="30" fillId="0" borderId="0"/>
    <xf numFmtId="167" fontId="30"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44" fontId="49" fillId="0" borderId="0" applyFont="0" applyFill="0" applyBorder="0" applyAlignment="0" applyProtection="0"/>
    <xf numFmtId="43" fontId="49" fillId="0" borderId="0" applyFont="0" applyFill="0" applyBorder="0" applyAlignment="0" applyProtection="0"/>
    <xf numFmtId="44" fontId="30" fillId="0" borderId="0" applyFont="0" applyFill="0" applyBorder="0" applyAlignment="0" applyProtection="0"/>
    <xf numFmtId="44" fontId="26" fillId="0" borderId="0" applyFont="0" applyFill="0" applyBorder="0" applyAlignment="0" applyProtection="0"/>
    <xf numFmtId="0" fontId="30" fillId="0" borderId="0"/>
    <xf numFmtId="9" fontId="34" fillId="0" borderId="0" applyFont="0" applyFill="0" applyBorder="0" applyAlignment="0" applyProtection="0"/>
    <xf numFmtId="0" fontId="49" fillId="0" borderId="0"/>
    <xf numFmtId="0" fontId="52" fillId="0" borderId="0"/>
    <xf numFmtId="44" fontId="30" fillId="0" borderId="0" applyFont="0" applyFill="0" applyBorder="0" applyAlignment="0" applyProtection="0"/>
    <xf numFmtId="44" fontId="30" fillId="0" borderId="0" applyFont="0" applyFill="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43" fontId="32" fillId="0" borderId="0" applyFont="0" applyFill="0" applyBorder="0" applyAlignment="0" applyProtection="0"/>
    <xf numFmtId="0" fontId="3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9" fontId="49" fillId="0" borderId="0" applyFont="0" applyFill="0" applyBorder="0" applyAlignment="0" applyProtection="0"/>
    <xf numFmtId="43" fontId="49" fillId="0" borderId="0" applyFont="0" applyFill="0" applyBorder="0" applyAlignment="0" applyProtection="0"/>
    <xf numFmtId="44" fontId="32" fillId="0" borderId="0" applyFont="0" applyFill="0" applyBorder="0" applyAlignment="0" applyProtection="0"/>
    <xf numFmtId="43" fontId="32" fillId="0" borderId="0" applyFont="0" applyFill="0" applyBorder="0" applyAlignment="0" applyProtection="0"/>
    <xf numFmtId="0" fontId="21" fillId="0" borderId="0"/>
    <xf numFmtId="44" fontId="21" fillId="0" borderId="0" applyFont="0" applyFill="0" applyBorder="0" applyAlignment="0" applyProtection="0"/>
    <xf numFmtId="0" fontId="20" fillId="0" borderId="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56" fillId="19" borderId="0" applyNumberFormat="0" applyBorder="0" applyAlignment="0" applyProtection="0"/>
    <xf numFmtId="0" fontId="49" fillId="41" borderId="0" applyNumberFormat="0" applyBorder="0" applyAlignment="0" applyProtection="0"/>
    <xf numFmtId="0" fontId="57"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56" fillId="19" borderId="0" applyNumberFormat="0" applyBorder="0" applyAlignment="0" applyProtection="0"/>
    <xf numFmtId="0" fontId="49" fillId="41" borderId="0" applyNumberFormat="0" applyBorder="0" applyAlignment="0" applyProtection="0"/>
    <xf numFmtId="0" fontId="57"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4" borderId="0" applyNumberFormat="0" applyBorder="0" applyAlignment="0" applyProtection="0"/>
    <xf numFmtId="0" fontId="56" fillId="23" borderId="0" applyNumberFormat="0" applyBorder="0" applyAlignment="0" applyProtection="0"/>
    <xf numFmtId="0" fontId="49" fillId="43" borderId="0" applyNumberFormat="0" applyBorder="0" applyAlignment="0" applyProtection="0"/>
    <xf numFmtId="0" fontId="57"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56" fillId="23" borderId="0" applyNumberFormat="0" applyBorder="0" applyAlignment="0" applyProtection="0"/>
    <xf numFmtId="0" fontId="49" fillId="43" borderId="0" applyNumberFormat="0" applyBorder="0" applyAlignment="0" applyProtection="0"/>
    <xf numFmtId="0" fontId="57"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6" borderId="0" applyNumberFormat="0" applyBorder="0" applyAlignment="0" applyProtection="0"/>
    <xf numFmtId="0" fontId="56" fillId="27" borderId="0" applyNumberFormat="0" applyBorder="0" applyAlignment="0" applyProtection="0"/>
    <xf numFmtId="0" fontId="49" fillId="45" borderId="0" applyNumberFormat="0" applyBorder="0" applyAlignment="0" applyProtection="0"/>
    <xf numFmtId="0" fontId="57"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56" fillId="27" borderId="0" applyNumberFormat="0" applyBorder="0" applyAlignment="0" applyProtection="0"/>
    <xf numFmtId="0" fontId="49" fillId="45" borderId="0" applyNumberFormat="0" applyBorder="0" applyAlignment="0" applyProtection="0"/>
    <xf numFmtId="0" fontId="57"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56" fillId="30" borderId="0" applyNumberFormat="0" applyBorder="0" applyAlignment="0" applyProtection="0"/>
    <xf numFmtId="0" fontId="49" fillId="47" borderId="0" applyNumberFormat="0" applyBorder="0" applyAlignment="0" applyProtection="0"/>
    <xf numFmtId="0" fontId="57"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56" fillId="30" borderId="0" applyNumberFormat="0" applyBorder="0" applyAlignment="0" applyProtection="0"/>
    <xf numFmtId="0" fontId="49" fillId="47" borderId="0" applyNumberFormat="0" applyBorder="0" applyAlignment="0" applyProtection="0"/>
    <xf numFmtId="0" fontId="57"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34" borderId="0" applyNumberFormat="0" applyBorder="0" applyAlignment="0" applyProtection="0"/>
    <xf numFmtId="0" fontId="49" fillId="49" borderId="0" applyNumberFormat="0" applyBorder="0" applyAlignment="0" applyProtection="0"/>
    <xf numFmtId="0" fontId="57"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34" borderId="0" applyNumberFormat="0" applyBorder="0" applyAlignment="0" applyProtection="0"/>
    <xf numFmtId="0" fontId="49" fillId="49" borderId="0" applyNumberFormat="0" applyBorder="0" applyAlignment="0" applyProtection="0"/>
    <xf numFmtId="0" fontId="57"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7" borderId="0" applyNumberFormat="0" applyBorder="0" applyAlignment="0" applyProtection="0"/>
    <xf numFmtId="0" fontId="56" fillId="38" borderId="0" applyNumberFormat="0" applyBorder="0" applyAlignment="0" applyProtection="0"/>
    <xf numFmtId="0" fontId="49" fillId="43" borderId="0" applyNumberFormat="0" applyBorder="0" applyAlignment="0" applyProtection="0"/>
    <xf numFmtId="0" fontId="57"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56" fillId="38" borderId="0" applyNumberFormat="0" applyBorder="0" applyAlignment="0" applyProtection="0"/>
    <xf numFmtId="0" fontId="49" fillId="43" borderId="0" applyNumberFormat="0" applyBorder="0" applyAlignment="0" applyProtection="0"/>
    <xf numFmtId="0" fontId="57"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56" fillId="20" borderId="0" applyNumberFormat="0" applyBorder="0" applyAlignment="0" applyProtection="0"/>
    <xf numFmtId="0" fontId="49" fillId="49" borderId="0" applyNumberFormat="0" applyBorder="0" applyAlignment="0" applyProtection="0"/>
    <xf numFmtId="0" fontId="57"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20" borderId="0" applyNumberFormat="0" applyBorder="0" applyAlignment="0" applyProtection="0"/>
    <xf numFmtId="0" fontId="49" fillId="49" borderId="0" applyNumberFormat="0" applyBorder="0" applyAlignment="0" applyProtection="0"/>
    <xf numFmtId="0" fontId="57"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50" borderId="0" applyNumberFormat="0" applyBorder="0" applyAlignment="0" applyProtection="0"/>
    <xf numFmtId="0" fontId="57"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56" fillId="24" borderId="0" applyNumberFormat="0" applyBorder="0" applyAlignment="0" applyProtection="0"/>
    <xf numFmtId="0" fontId="49" fillId="50" borderId="0" applyNumberFormat="0" applyBorder="0" applyAlignment="0" applyProtection="0"/>
    <xf numFmtId="0" fontId="57"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2" borderId="0" applyNumberFormat="0" applyBorder="0" applyAlignment="0" applyProtection="0"/>
    <xf numFmtId="0" fontId="57"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56" fillId="10" borderId="0" applyNumberFormat="0" applyBorder="0" applyAlignment="0" applyProtection="0"/>
    <xf numFmtId="0" fontId="49" fillId="52" borderId="0" applyNumberFormat="0" applyBorder="0" applyAlignment="0" applyProtection="0"/>
    <xf numFmtId="0" fontId="57"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8" borderId="0" applyNumberFormat="0" applyBorder="0" applyAlignment="0" applyProtection="0"/>
    <xf numFmtId="0" fontId="49" fillId="48" borderId="0" applyNumberFormat="0" applyBorder="0" applyAlignment="0" applyProtection="0"/>
    <xf numFmtId="0" fontId="32" fillId="0" borderId="0"/>
    <xf numFmtId="0" fontId="32" fillId="0" borderId="0"/>
    <xf numFmtId="0" fontId="57"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56" fillId="31" borderId="0" applyNumberFormat="0" applyBorder="0" applyAlignment="0" applyProtection="0"/>
    <xf numFmtId="0" fontId="32" fillId="0" borderId="0"/>
    <xf numFmtId="0" fontId="32" fillId="0" borderId="0"/>
    <xf numFmtId="0" fontId="57"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1" borderId="0" applyNumberFormat="0" applyBorder="0" applyAlignment="0" applyProtection="0"/>
    <xf numFmtId="0" fontId="49" fillId="41" borderId="0" applyNumberFormat="0" applyBorder="0" applyAlignment="0" applyProtection="0"/>
    <xf numFmtId="0" fontId="32" fillId="0" borderId="0"/>
    <xf numFmtId="0" fontId="32" fillId="0" borderId="0"/>
    <xf numFmtId="0" fontId="57"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56" fillId="35" borderId="0" applyNumberFormat="0" applyBorder="0" applyAlignment="0" applyProtection="0"/>
    <xf numFmtId="0" fontId="32" fillId="0" borderId="0"/>
    <xf numFmtId="0" fontId="32" fillId="0" borderId="0"/>
    <xf numFmtId="0" fontId="57"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54" borderId="0" applyNumberFormat="0" applyBorder="0" applyAlignment="0" applyProtection="0"/>
    <xf numFmtId="0" fontId="49" fillId="54" borderId="0" applyNumberFormat="0" applyBorder="0" applyAlignment="0" applyProtection="0"/>
    <xf numFmtId="0" fontId="32" fillId="0" borderId="0"/>
    <xf numFmtId="0" fontId="32" fillId="0" borderId="0"/>
    <xf numFmtId="0" fontId="57"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56" fillId="39" borderId="0" applyNumberFormat="0" applyBorder="0" applyAlignment="0" applyProtection="0"/>
    <xf numFmtId="0" fontId="32" fillId="0" borderId="0"/>
    <xf numFmtId="0" fontId="32" fillId="0" borderId="0"/>
    <xf numFmtId="0" fontId="57"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58" fillId="55" borderId="0" applyNumberFormat="0" applyBorder="0" applyAlignment="0" applyProtection="0"/>
    <xf numFmtId="0" fontId="32" fillId="0" borderId="0"/>
    <xf numFmtId="0" fontId="59" fillId="55" borderId="0" applyNumberFormat="0" applyBorder="0" applyAlignment="0" applyProtection="0"/>
    <xf numFmtId="0" fontId="32" fillId="0" borderId="0"/>
    <xf numFmtId="0" fontId="58" fillId="49" borderId="0" applyNumberFormat="0" applyBorder="0" applyAlignment="0" applyProtection="0"/>
    <xf numFmtId="0" fontId="58" fillId="55" borderId="0" applyNumberFormat="0" applyBorder="0" applyAlignment="0" applyProtection="0"/>
    <xf numFmtId="0" fontId="60" fillId="21" borderId="0" applyNumberFormat="0" applyBorder="0" applyAlignment="0" applyProtection="0"/>
    <xf numFmtId="0" fontId="32" fillId="0" borderId="0"/>
    <xf numFmtId="0" fontId="59" fillId="55" borderId="0" applyNumberFormat="0" applyBorder="0" applyAlignment="0" applyProtection="0"/>
    <xf numFmtId="0" fontId="32" fillId="0" borderId="0"/>
    <xf numFmtId="0" fontId="32" fillId="0" borderId="0"/>
    <xf numFmtId="0" fontId="58" fillId="55" borderId="0" applyNumberFormat="0" applyBorder="0" applyAlignment="0" applyProtection="0"/>
    <xf numFmtId="0" fontId="32" fillId="0" borderId="0"/>
    <xf numFmtId="0" fontId="32" fillId="0" borderId="0"/>
    <xf numFmtId="0" fontId="58" fillId="51" borderId="0" applyNumberFormat="0" applyBorder="0" applyAlignment="0" applyProtection="0"/>
    <xf numFmtId="0" fontId="32" fillId="0" borderId="0"/>
    <xf numFmtId="0" fontId="59" fillId="51" borderId="0" applyNumberFormat="0" applyBorder="0" applyAlignment="0" applyProtection="0"/>
    <xf numFmtId="0" fontId="32" fillId="0" borderId="0"/>
    <xf numFmtId="0" fontId="58" fillId="50" borderId="0" applyNumberFormat="0" applyBorder="0" applyAlignment="0" applyProtection="0"/>
    <xf numFmtId="0" fontId="58" fillId="51" borderId="0" applyNumberFormat="0" applyBorder="0" applyAlignment="0" applyProtection="0"/>
    <xf numFmtId="0" fontId="60" fillId="25" borderId="0" applyNumberFormat="0" applyBorder="0" applyAlignment="0" applyProtection="0"/>
    <xf numFmtId="0" fontId="32" fillId="0" borderId="0"/>
    <xf numFmtId="0" fontId="59" fillId="51" borderId="0" applyNumberFormat="0" applyBorder="0" applyAlignment="0" applyProtection="0"/>
    <xf numFmtId="0" fontId="32" fillId="0" borderId="0"/>
    <xf numFmtId="0" fontId="32" fillId="0" borderId="0"/>
    <xf numFmtId="0" fontId="58" fillId="51" borderId="0" applyNumberFormat="0" applyBorder="0" applyAlignment="0" applyProtection="0"/>
    <xf numFmtId="0" fontId="32" fillId="0" borderId="0"/>
    <xf numFmtId="0" fontId="32" fillId="0" borderId="0"/>
    <xf numFmtId="0" fontId="58" fillId="53" borderId="0" applyNumberFormat="0" applyBorder="0" applyAlignment="0" applyProtection="0"/>
    <xf numFmtId="0" fontId="32" fillId="0" borderId="0"/>
    <xf numFmtId="0" fontId="59" fillId="53" borderId="0" applyNumberFormat="0" applyBorder="0" applyAlignment="0" applyProtection="0"/>
    <xf numFmtId="0" fontId="32" fillId="0" borderId="0"/>
    <xf numFmtId="0" fontId="58" fillId="54" borderId="0" applyNumberFormat="0" applyBorder="0" applyAlignment="0" applyProtection="0"/>
    <xf numFmtId="0" fontId="58" fillId="53" borderId="0" applyNumberFormat="0" applyBorder="0" applyAlignment="0" applyProtection="0"/>
    <xf numFmtId="0" fontId="60" fillId="28" borderId="0" applyNumberFormat="0" applyBorder="0" applyAlignment="0" applyProtection="0"/>
    <xf numFmtId="0" fontId="32" fillId="0" borderId="0"/>
    <xf numFmtId="0" fontId="59" fillId="53" borderId="0" applyNumberFormat="0" applyBorder="0" applyAlignment="0" applyProtection="0"/>
    <xf numFmtId="0" fontId="32" fillId="0" borderId="0"/>
    <xf numFmtId="0" fontId="32" fillId="0" borderId="0"/>
    <xf numFmtId="0" fontId="58" fillId="53" borderId="0" applyNumberFormat="0" applyBorder="0" applyAlignment="0" applyProtection="0"/>
    <xf numFmtId="0" fontId="32" fillId="0" borderId="0"/>
    <xf numFmtId="0" fontId="32" fillId="0" borderId="0"/>
    <xf numFmtId="0" fontId="58" fillId="56"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44" borderId="0" applyNumberFormat="0" applyBorder="0" applyAlignment="0" applyProtection="0"/>
    <xf numFmtId="0" fontId="58" fillId="56" borderId="0" applyNumberFormat="0" applyBorder="0" applyAlignment="0" applyProtection="0"/>
    <xf numFmtId="0" fontId="60" fillId="32"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32" fillId="0" borderId="0"/>
    <xf numFmtId="0" fontId="58" fillId="56" borderId="0" applyNumberFormat="0" applyBorder="0" applyAlignment="0" applyProtection="0"/>
    <xf numFmtId="0" fontId="32" fillId="0" borderId="0"/>
    <xf numFmtId="0" fontId="32" fillId="0" borderId="0"/>
    <xf numFmtId="0" fontId="58" fillId="57"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49" borderId="0" applyNumberFormat="0" applyBorder="0" applyAlignment="0" applyProtection="0"/>
    <xf numFmtId="0" fontId="58" fillId="57" borderId="0" applyNumberFormat="0" applyBorder="0" applyAlignment="0" applyProtection="0"/>
    <xf numFmtId="0" fontId="60" fillId="36"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32" fillId="0" borderId="0"/>
    <xf numFmtId="0" fontId="58" fillId="57" borderId="0" applyNumberFormat="0" applyBorder="0" applyAlignment="0" applyProtection="0"/>
    <xf numFmtId="0" fontId="32" fillId="0" borderId="0"/>
    <xf numFmtId="0" fontId="32" fillId="0" borderId="0"/>
    <xf numFmtId="0" fontId="58" fillId="58" borderId="0" applyNumberFormat="0" applyBorder="0" applyAlignment="0" applyProtection="0"/>
    <xf numFmtId="0" fontId="32" fillId="0" borderId="0"/>
    <xf numFmtId="0" fontId="59" fillId="58" borderId="0" applyNumberFormat="0" applyBorder="0" applyAlignment="0" applyProtection="0"/>
    <xf numFmtId="0" fontId="32" fillId="0" borderId="0"/>
    <xf numFmtId="0" fontId="58" fillId="43" borderId="0" applyNumberFormat="0" applyBorder="0" applyAlignment="0" applyProtection="0"/>
    <xf numFmtId="0" fontId="58" fillId="58" borderId="0" applyNumberFormat="0" applyBorder="0" applyAlignment="0" applyProtection="0"/>
    <xf numFmtId="0" fontId="60" fillId="40" borderId="0" applyNumberFormat="0" applyBorder="0" applyAlignment="0" applyProtection="0"/>
    <xf numFmtId="0" fontId="32" fillId="0" borderId="0"/>
    <xf numFmtId="0" fontId="59" fillId="58" borderId="0" applyNumberFormat="0" applyBorder="0" applyAlignment="0" applyProtection="0"/>
    <xf numFmtId="0" fontId="32" fillId="0" borderId="0"/>
    <xf numFmtId="0" fontId="32" fillId="0" borderId="0"/>
    <xf numFmtId="0" fontId="58" fillId="58" borderId="0" applyNumberFormat="0" applyBorder="0" applyAlignment="0" applyProtection="0"/>
    <xf numFmtId="0" fontId="32" fillId="0" borderId="0"/>
    <xf numFmtId="0" fontId="32" fillId="0" borderId="0"/>
    <xf numFmtId="0" fontId="49" fillId="42" borderId="0" applyNumberFormat="0" applyBorder="0" applyAlignment="0" applyProtection="0"/>
    <xf numFmtId="0" fontId="49" fillId="41" borderId="0" applyNumberFormat="0" applyBorder="0" applyAlignment="0" applyProtection="0"/>
    <xf numFmtId="0" fontId="58" fillId="55"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9" fillId="59" borderId="0" applyNumberFormat="0" applyBorder="0" applyAlignment="0" applyProtection="0"/>
    <xf numFmtId="0" fontId="32" fillId="0" borderId="0"/>
    <xf numFmtId="0" fontId="58" fillId="60"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60" fillId="18" borderId="0" applyNumberFormat="0" applyBorder="0" applyAlignment="0" applyProtection="0"/>
    <xf numFmtId="0" fontId="32" fillId="0" borderId="0"/>
    <xf numFmtId="0" fontId="59"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8"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8"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49" fillId="44" borderId="0" applyNumberFormat="0" applyBorder="0" applyAlignment="0" applyProtection="0"/>
    <xf numFmtId="0" fontId="49" fillId="51" borderId="0" applyNumberFormat="0" applyBorder="0" applyAlignment="0" applyProtection="0"/>
    <xf numFmtId="0" fontId="58" fillId="5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9" fillId="61" borderId="0" applyNumberFormat="0" applyBorder="0" applyAlignment="0" applyProtection="0"/>
    <xf numFmtId="0" fontId="32" fillId="0" borderId="0"/>
    <xf numFmtId="0" fontId="58" fillId="62"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60" fillId="22" borderId="0" applyNumberFormat="0" applyBorder="0" applyAlignment="0" applyProtection="0"/>
    <xf numFmtId="0" fontId="32" fillId="0" borderId="0"/>
    <xf numFmtId="0" fontId="59"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8"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8"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49" fillId="46" borderId="0" applyNumberFormat="0" applyBorder="0" applyAlignment="0" applyProtection="0"/>
    <xf numFmtId="0" fontId="49" fillId="53" borderId="0" applyNumberFormat="0" applyBorder="0" applyAlignment="0" applyProtection="0"/>
    <xf numFmtId="0" fontId="58" fillId="5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9" fillId="63" borderId="0" applyNumberFormat="0" applyBorder="0" applyAlignment="0" applyProtection="0"/>
    <xf numFmtId="0" fontId="32" fillId="0" borderId="0"/>
    <xf numFmtId="0" fontId="58" fillId="64"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60" fillId="26" borderId="0" applyNumberFormat="0" applyBorder="0" applyAlignment="0" applyProtection="0"/>
    <xf numFmtId="0" fontId="32" fillId="0" borderId="0"/>
    <xf numFmtId="0" fontId="59"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8"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8"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49" fillId="48" borderId="0" applyNumberFormat="0" applyBorder="0" applyAlignment="0" applyProtection="0"/>
    <xf numFmtId="0" fontId="49" fillId="48"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65"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60" fillId="29"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8"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8"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60" fillId="33"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8"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8"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49" fillId="66" borderId="0" applyNumberFormat="0" applyBorder="0" applyAlignment="0" applyProtection="0"/>
    <xf numFmtId="0" fontId="49" fillId="54" borderId="0" applyNumberFormat="0" applyBorder="0" applyAlignment="0" applyProtection="0"/>
    <xf numFmtId="0" fontId="58" fillId="58"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9" fillId="62" borderId="0" applyNumberFormat="0" applyBorder="0" applyAlignment="0" applyProtection="0"/>
    <xf numFmtId="0" fontId="32" fillId="0" borderId="0"/>
    <xf numFmtId="0" fontId="58" fillId="54"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60" fillId="37" borderId="0" applyNumberFormat="0" applyBorder="0" applyAlignment="0" applyProtection="0"/>
    <xf numFmtId="0" fontId="32" fillId="0" borderId="0"/>
    <xf numFmtId="0" fontId="59"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8"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8"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61" fillId="0" borderId="0">
      <alignment horizontal="center" wrapText="1"/>
      <protection locked="0"/>
    </xf>
    <xf numFmtId="0" fontId="62" fillId="44" borderId="0" applyNumberFormat="0" applyBorder="0" applyAlignment="0" applyProtection="0"/>
    <xf numFmtId="0" fontId="32" fillId="0" borderId="0"/>
    <xf numFmtId="0" fontId="63" fillId="44" borderId="0" applyNumberFormat="0" applyBorder="0" applyAlignment="0" applyProtection="0"/>
    <xf numFmtId="0" fontId="32" fillId="0" borderId="0"/>
    <xf numFmtId="0" fontId="62" fillId="48" borderId="0" applyNumberFormat="0" applyBorder="0" applyAlignment="0" applyProtection="0"/>
    <xf numFmtId="0" fontId="62" fillId="44" borderId="0" applyNumberFormat="0" applyBorder="0" applyAlignment="0" applyProtection="0"/>
    <xf numFmtId="0" fontId="64" fillId="12" borderId="0" applyNumberFormat="0" applyBorder="0" applyAlignment="0" applyProtection="0"/>
    <xf numFmtId="0" fontId="32" fillId="0" borderId="0"/>
    <xf numFmtId="0" fontId="63" fillId="44" borderId="0" applyNumberFormat="0" applyBorder="0" applyAlignment="0" applyProtection="0"/>
    <xf numFmtId="0" fontId="32" fillId="0" borderId="0"/>
    <xf numFmtId="0" fontId="32" fillId="0" borderId="0"/>
    <xf numFmtId="0" fontId="62" fillId="44" borderId="0" applyNumberFormat="0" applyBorder="0" applyAlignment="0" applyProtection="0"/>
    <xf numFmtId="0" fontId="32" fillId="0" borderId="0"/>
    <xf numFmtId="0" fontId="32" fillId="0" borderId="0"/>
    <xf numFmtId="0" fontId="65" fillId="66" borderId="29" applyNumberFormat="0" applyAlignment="0" applyProtection="0"/>
    <xf numFmtId="0" fontId="32" fillId="0" borderId="0"/>
    <xf numFmtId="0" fontId="66" fillId="66" borderId="29" applyNumberFormat="0" applyAlignment="0" applyProtection="0"/>
    <xf numFmtId="0" fontId="32" fillId="0" borderId="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5" fillId="66" borderId="29" applyNumberFormat="0" applyAlignment="0" applyProtection="0"/>
    <xf numFmtId="0" fontId="65" fillId="66" borderId="29" applyNumberFormat="0" applyAlignment="0" applyProtection="0"/>
    <xf numFmtId="0" fontId="68" fillId="15" borderId="20" applyNumberFormat="0" applyAlignment="0" applyProtection="0"/>
    <xf numFmtId="0" fontId="32" fillId="0" borderId="0"/>
    <xf numFmtId="0" fontId="66" fillId="66" borderId="29" applyNumberFormat="0" applyAlignment="0" applyProtection="0"/>
    <xf numFmtId="0" fontId="32" fillId="0" borderId="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32" fillId="0" borderId="0"/>
    <xf numFmtId="0" fontId="65" fillId="66" borderId="29" applyNumberFormat="0" applyAlignment="0" applyProtection="0"/>
    <xf numFmtId="0" fontId="32" fillId="0" borderId="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32" fillId="0" borderId="0"/>
    <xf numFmtId="0" fontId="65" fillId="66" borderId="29" applyNumberFormat="0" applyAlignment="0" applyProtection="0"/>
    <xf numFmtId="0" fontId="69" fillId="65" borderId="31" applyNumberFormat="0" applyAlignment="0" applyProtection="0"/>
    <xf numFmtId="0" fontId="32" fillId="0" borderId="0"/>
    <xf numFmtId="0" fontId="70" fillId="65" borderId="31" applyNumberFormat="0" applyAlignment="0" applyProtection="0"/>
    <xf numFmtId="0" fontId="32" fillId="0" borderId="0"/>
    <xf numFmtId="0" fontId="69" fillId="65" borderId="31" applyNumberFormat="0" applyAlignment="0" applyProtection="0"/>
    <xf numFmtId="0" fontId="71" fillId="16" borderId="23" applyNumberFormat="0" applyAlignment="0" applyProtection="0"/>
    <xf numFmtId="0" fontId="32" fillId="0" borderId="0"/>
    <xf numFmtId="0" fontId="70" fillId="65" borderId="31" applyNumberFormat="0" applyAlignment="0" applyProtection="0"/>
    <xf numFmtId="0" fontId="32" fillId="0" borderId="0"/>
    <xf numFmtId="0" fontId="32" fillId="0" borderId="0"/>
    <xf numFmtId="0" fontId="69" fillId="65" borderId="31" applyNumberFormat="0" applyAlignment="0" applyProtection="0"/>
    <xf numFmtId="0" fontId="32" fillId="0" borderId="0"/>
    <xf numFmtId="0" fontId="32" fillId="0" borderId="0"/>
    <xf numFmtId="41" fontId="3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32" fillId="0" borderId="0" applyFont="0" applyFill="0" applyBorder="0" applyAlignment="0" applyProtection="0"/>
    <xf numFmtId="43" fontId="32" fillId="0" borderId="0"/>
    <xf numFmtId="43" fontId="49"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1" fontId="32" fillId="0" borderId="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0" fontId="72" fillId="0" borderId="0" applyNumberFormat="0" applyAlignment="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1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6"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26" fillId="0" borderId="0" applyFont="0" applyFill="0" applyBorder="0" applyAlignment="0" applyProtection="0"/>
    <xf numFmtId="44" fontId="32"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5"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5"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26"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168" fontId="32"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168" fontId="32"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0" fontId="32" fillId="0" borderId="0"/>
    <xf numFmtId="44" fontId="1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168" fontId="32"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2" fontId="32" fillId="0" borderId="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70" fontId="32" fillId="0" borderId="0" applyFont="0" applyFill="0" applyBorder="0" applyAlignment="0" applyProtection="0"/>
    <xf numFmtId="167" fontId="32" fillId="0" borderId="0" applyFont="0" applyFill="0" applyBorder="0" applyAlignment="0" applyProtection="0"/>
    <xf numFmtId="0" fontId="76" fillId="0" borderId="0" applyNumberFormat="0" applyFill="0" applyBorder="0" applyAlignment="0" applyProtection="0"/>
    <xf numFmtId="0" fontId="32" fillId="0" borderId="0"/>
    <xf numFmtId="0" fontId="77" fillId="0" borderId="0" applyNumberFormat="0" applyFill="0" applyBorder="0" applyAlignment="0" applyProtection="0"/>
    <xf numFmtId="0" fontId="32" fillId="0" borderId="0"/>
    <xf numFmtId="0" fontId="78" fillId="0" borderId="0" applyNumberFormat="0" applyFill="0" applyBorder="0" applyAlignment="0" applyProtection="0"/>
    <xf numFmtId="0" fontId="76" fillId="0" borderId="0" applyNumberFormat="0" applyFill="0" applyBorder="0" applyAlignment="0" applyProtection="0"/>
    <xf numFmtId="0" fontId="79" fillId="0" borderId="0" applyNumberFormat="0" applyFill="0" applyBorder="0" applyAlignment="0" applyProtection="0"/>
    <xf numFmtId="0" fontId="32" fillId="0" borderId="0"/>
    <xf numFmtId="0" fontId="77" fillId="0" borderId="0" applyNumberFormat="0" applyFill="0" applyBorder="0" applyAlignment="0" applyProtection="0"/>
    <xf numFmtId="0" fontId="32" fillId="0" borderId="0"/>
    <xf numFmtId="0" fontId="32" fillId="0" borderId="0"/>
    <xf numFmtId="0" fontId="76" fillId="0" borderId="0" applyNumberFormat="0" applyFill="0" applyBorder="0" applyAlignment="0" applyProtection="0"/>
    <xf numFmtId="0" fontId="32" fillId="0" borderId="0"/>
    <xf numFmtId="0" fontId="32" fillId="0" borderId="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0" fontId="80" fillId="46" borderId="0" applyNumberFormat="0" applyBorder="0" applyAlignment="0" applyProtection="0"/>
    <xf numFmtId="0" fontId="32" fillId="0" borderId="0"/>
    <xf numFmtId="0" fontId="81" fillId="46" borderId="0" applyNumberFormat="0" applyBorder="0" applyAlignment="0" applyProtection="0"/>
    <xf numFmtId="0" fontId="32" fillId="0" borderId="0"/>
    <xf numFmtId="0" fontId="80" fillId="49" borderId="0" applyNumberFormat="0" applyBorder="0" applyAlignment="0" applyProtection="0"/>
    <xf numFmtId="0" fontId="80" fillId="46" borderId="0" applyNumberFormat="0" applyBorder="0" applyAlignment="0" applyProtection="0"/>
    <xf numFmtId="0" fontId="82" fillId="11" borderId="0" applyNumberFormat="0" applyBorder="0" applyAlignment="0" applyProtection="0"/>
    <xf numFmtId="0" fontId="32" fillId="0" borderId="0"/>
    <xf numFmtId="0" fontId="81" fillId="46" borderId="0" applyNumberFormat="0" applyBorder="0" applyAlignment="0" applyProtection="0"/>
    <xf numFmtId="0" fontId="32" fillId="0" borderId="0"/>
    <xf numFmtId="0" fontId="32" fillId="0" borderId="0"/>
    <xf numFmtId="0" fontId="80" fillId="46" borderId="0" applyNumberFormat="0" applyBorder="0" applyAlignment="0" applyProtection="0"/>
    <xf numFmtId="0" fontId="32" fillId="0" borderId="0"/>
    <xf numFmtId="0" fontId="32" fillId="0" borderId="0"/>
    <xf numFmtId="38" fontId="83" fillId="8" borderId="0" applyNumberFormat="0" applyBorder="0" applyAlignment="0" applyProtection="0"/>
    <xf numFmtId="0" fontId="84" fillId="0" borderId="5" applyNumberFormat="0" applyAlignment="0" applyProtection="0">
      <alignment horizontal="left" vertical="center"/>
    </xf>
    <xf numFmtId="0" fontId="84" fillId="0" borderId="2">
      <alignment horizontal="left" vertical="center"/>
    </xf>
    <xf numFmtId="0" fontId="85" fillId="0" borderId="32" applyNumberFormat="0" applyFill="0" applyAlignment="0" applyProtection="0"/>
    <xf numFmtId="0" fontId="32" fillId="0" borderId="0"/>
    <xf numFmtId="0" fontId="86" fillId="0" borderId="32" applyNumberFormat="0" applyFill="0" applyAlignment="0" applyProtection="0"/>
    <xf numFmtId="0" fontId="32" fillId="0" borderId="0"/>
    <xf numFmtId="0" fontId="87" fillId="0" borderId="0" applyNumberFormat="0" applyFill="0" applyBorder="0" applyAlignment="0" applyProtection="0"/>
    <xf numFmtId="0" fontId="88" fillId="0" borderId="33" applyNumberFormat="0" applyFill="0" applyAlignment="0" applyProtection="0"/>
    <xf numFmtId="0" fontId="87" fillId="0" borderId="0" applyNumberFormat="0" applyFill="0" applyBorder="0" applyAlignment="0" applyProtection="0"/>
    <xf numFmtId="0" fontId="89" fillId="0" borderId="17" applyNumberFormat="0" applyFill="0" applyAlignment="0" applyProtection="0"/>
    <xf numFmtId="0" fontId="32" fillId="0" borderId="0"/>
    <xf numFmtId="0" fontId="86" fillId="0" borderId="32" applyNumberFormat="0" applyFill="0" applyAlignment="0" applyProtection="0"/>
    <xf numFmtId="0" fontId="32" fillId="0" borderId="0"/>
    <xf numFmtId="0" fontId="87" fillId="0" borderId="0" applyNumberFormat="0" applyFill="0" applyBorder="0" applyAlignment="0" applyProtection="0"/>
    <xf numFmtId="0" fontId="87" fillId="0" borderId="0" applyNumberFormat="0" applyFill="0" applyBorder="0" applyAlignment="0" applyProtection="0"/>
    <xf numFmtId="0" fontId="32" fillId="0" borderId="0"/>
    <xf numFmtId="0" fontId="85" fillId="0" borderId="32" applyNumberFormat="0" applyFill="0" applyAlignment="0" applyProtection="0"/>
    <xf numFmtId="0" fontId="32" fillId="0" borderId="0"/>
    <xf numFmtId="0" fontId="87" fillId="0" borderId="0" applyNumberFormat="0" applyFill="0" applyBorder="0" applyAlignment="0" applyProtection="0"/>
    <xf numFmtId="0" fontId="32" fillId="0" borderId="0"/>
    <xf numFmtId="0" fontId="87" fillId="0" borderId="0" applyNumberFormat="0" applyFill="0" applyBorder="0" applyAlignment="0" applyProtection="0"/>
    <xf numFmtId="0" fontId="90" fillId="0" borderId="34" applyNumberFormat="0" applyFill="0" applyAlignment="0" applyProtection="0"/>
    <xf numFmtId="0" fontId="32" fillId="0" borderId="0"/>
    <xf numFmtId="0" fontId="91" fillId="0" borderId="34" applyNumberFormat="0" applyFill="0" applyAlignment="0" applyProtection="0"/>
    <xf numFmtId="0" fontId="32" fillId="0" borderId="0"/>
    <xf numFmtId="0" fontId="84" fillId="0" borderId="0" applyNumberFormat="0" applyFill="0" applyBorder="0" applyAlignment="0" applyProtection="0"/>
    <xf numFmtId="0" fontId="92" fillId="0" borderId="35" applyNumberFormat="0" applyFill="0" applyAlignment="0" applyProtection="0"/>
    <xf numFmtId="0" fontId="84" fillId="0" borderId="0" applyNumberFormat="0" applyFill="0" applyBorder="0" applyAlignment="0" applyProtection="0"/>
    <xf numFmtId="0" fontId="93" fillId="0" borderId="18" applyNumberFormat="0" applyFill="0" applyAlignment="0" applyProtection="0"/>
    <xf numFmtId="0" fontId="32" fillId="0" borderId="0"/>
    <xf numFmtId="0" fontId="91" fillId="0" borderId="34" applyNumberFormat="0" applyFill="0" applyAlignment="0" applyProtection="0"/>
    <xf numFmtId="0" fontId="32" fillId="0" borderId="0"/>
    <xf numFmtId="0" fontId="84" fillId="0" borderId="0" applyNumberFormat="0" applyFill="0" applyBorder="0" applyAlignment="0" applyProtection="0"/>
    <xf numFmtId="0" fontId="84" fillId="0" borderId="0" applyNumberFormat="0" applyFill="0" applyBorder="0" applyAlignment="0" applyProtection="0"/>
    <xf numFmtId="0" fontId="32" fillId="0" borderId="0"/>
    <xf numFmtId="0" fontId="90" fillId="0" borderId="34" applyNumberFormat="0" applyFill="0" applyAlignment="0" applyProtection="0"/>
    <xf numFmtId="0" fontId="32" fillId="0" borderId="0"/>
    <xf numFmtId="0" fontId="84" fillId="0" borderId="0" applyNumberFormat="0" applyFill="0" applyBorder="0" applyAlignment="0" applyProtection="0"/>
    <xf numFmtId="0" fontId="32" fillId="0" borderId="0"/>
    <xf numFmtId="0" fontId="84" fillId="0" borderId="0" applyNumberFormat="0" applyFill="0" applyBorder="0" applyAlignment="0" applyProtection="0"/>
    <xf numFmtId="0" fontId="94" fillId="0" borderId="36" applyNumberFormat="0" applyFill="0" applyAlignment="0" applyProtection="0"/>
    <xf numFmtId="0" fontId="32" fillId="0" borderId="0"/>
    <xf numFmtId="0" fontId="95" fillId="0" borderId="36" applyNumberFormat="0" applyFill="0" applyAlignment="0" applyProtection="0"/>
    <xf numFmtId="0" fontId="32" fillId="0" borderId="0"/>
    <xf numFmtId="0" fontId="96" fillId="0" borderId="37" applyNumberFormat="0" applyFill="0" applyAlignment="0" applyProtection="0"/>
    <xf numFmtId="0" fontId="94" fillId="0" borderId="36" applyNumberFormat="0" applyFill="0" applyAlignment="0" applyProtection="0"/>
    <xf numFmtId="0" fontId="97" fillId="0" borderId="19" applyNumberFormat="0" applyFill="0" applyAlignment="0" applyProtection="0"/>
    <xf numFmtId="0" fontId="32" fillId="0" borderId="0"/>
    <xf numFmtId="0" fontId="95" fillId="0" borderId="36" applyNumberFormat="0" applyFill="0" applyAlignment="0" applyProtection="0"/>
    <xf numFmtId="0" fontId="32" fillId="0" borderId="0"/>
    <xf numFmtId="0" fontId="32" fillId="0" borderId="0"/>
    <xf numFmtId="0" fontId="94" fillId="0" borderId="36" applyNumberFormat="0" applyFill="0" applyAlignment="0" applyProtection="0"/>
    <xf numFmtId="0" fontId="32" fillId="0" borderId="0"/>
    <xf numFmtId="0" fontId="32" fillId="0" borderId="0"/>
    <xf numFmtId="0" fontId="94" fillId="0" borderId="0" applyNumberFormat="0" applyFill="0" applyBorder="0" applyAlignment="0" applyProtection="0"/>
    <xf numFmtId="0" fontId="32" fillId="0" borderId="0"/>
    <xf numFmtId="0" fontId="95" fillId="0" borderId="0" applyNumberFormat="0" applyFill="0" applyBorder="0" applyAlignment="0" applyProtection="0"/>
    <xf numFmtId="0" fontId="32" fillId="0" borderId="0"/>
    <xf numFmtId="0" fontId="96" fillId="0" borderId="0" applyNumberFormat="0" applyFill="0" applyBorder="0" applyAlignment="0" applyProtection="0"/>
    <xf numFmtId="0" fontId="94" fillId="0" borderId="0" applyNumberFormat="0" applyFill="0" applyBorder="0" applyAlignment="0" applyProtection="0"/>
    <xf numFmtId="0" fontId="97" fillId="0" borderId="0" applyNumberFormat="0" applyFill="0" applyBorder="0" applyAlignment="0" applyProtection="0"/>
    <xf numFmtId="0" fontId="32" fillId="0" borderId="0"/>
    <xf numFmtId="0" fontId="95" fillId="0" borderId="0" applyNumberFormat="0" applyFill="0" applyBorder="0" applyAlignment="0" applyProtection="0"/>
    <xf numFmtId="0" fontId="32" fillId="0" borderId="0"/>
    <xf numFmtId="0" fontId="32" fillId="0" borderId="0"/>
    <xf numFmtId="0" fontId="94" fillId="0" borderId="0" applyNumberFormat="0" applyFill="0" applyBorder="0" applyAlignment="0" applyProtection="0"/>
    <xf numFmtId="0" fontId="32" fillId="0" borderId="0"/>
    <xf numFmtId="0" fontId="32" fillId="0" borderId="0"/>
    <xf numFmtId="0" fontId="98" fillId="0" borderId="0" applyNumberFormat="0" applyFill="0" applyBorder="0" applyAlignment="0" applyProtection="0">
      <alignment vertical="top"/>
      <protection locked="0"/>
    </xf>
    <xf numFmtId="0"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47" borderId="29" applyNumberFormat="0" applyAlignment="0" applyProtection="0"/>
    <xf numFmtId="0" fontId="32" fillId="0" borderId="0"/>
    <xf numFmtId="0" fontId="103" fillId="47" borderId="29" applyNumberFormat="0" applyAlignment="0" applyProtection="0"/>
    <xf numFmtId="0" fontId="32" fillId="0" borderId="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2" fillId="47" borderId="29" applyNumberFormat="0" applyAlignment="0" applyProtection="0"/>
    <xf numFmtId="0" fontId="102" fillId="47"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5" fillId="14" borderId="20" applyNumberFormat="0" applyAlignment="0" applyProtection="0"/>
    <xf numFmtId="0" fontId="32" fillId="0" borderId="0"/>
    <xf numFmtId="0" fontId="103" fillId="47" borderId="29" applyNumberFormat="0" applyAlignment="0" applyProtection="0"/>
    <xf numFmtId="0" fontId="32" fillId="0" borderId="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32" fillId="0" borderId="0"/>
    <xf numFmtId="0" fontId="102" fillId="66" borderId="29" applyNumberFormat="0" applyAlignment="0" applyProtection="0"/>
    <xf numFmtId="0" fontId="32" fillId="0" borderId="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47" borderId="29" applyNumberFormat="0" applyAlignment="0" applyProtection="0"/>
    <xf numFmtId="0" fontId="102" fillId="47" borderId="29" applyNumberFormat="0" applyAlignment="0" applyProtection="0"/>
    <xf numFmtId="0" fontId="102" fillId="47" borderId="29" applyNumberFormat="0" applyAlignment="0" applyProtection="0"/>
    <xf numFmtId="0" fontId="102" fillId="47" borderId="29" applyNumberFormat="0" applyAlignment="0" applyProtection="0"/>
    <xf numFmtId="0" fontId="32" fillId="0" borderId="0"/>
    <xf numFmtId="0" fontId="102" fillId="66" borderId="29" applyNumberFormat="0" applyAlignment="0" applyProtection="0"/>
    <xf numFmtId="0" fontId="32" fillId="0" borderId="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6" fillId="0" borderId="38" applyNumberFormat="0" applyFill="0" applyAlignment="0" applyProtection="0"/>
    <xf numFmtId="0" fontId="32" fillId="0" borderId="0"/>
    <xf numFmtId="0" fontId="107" fillId="0" borderId="38" applyNumberFormat="0" applyFill="0" applyAlignment="0" applyProtection="0"/>
    <xf numFmtId="0" fontId="32" fillId="0" borderId="0"/>
    <xf numFmtId="0" fontId="102" fillId="0" borderId="39" applyNumberFormat="0" applyFill="0" applyAlignment="0" applyProtection="0"/>
    <xf numFmtId="0" fontId="106" fillId="0" borderId="38" applyNumberFormat="0" applyFill="0" applyAlignment="0" applyProtection="0"/>
    <xf numFmtId="0" fontId="108" fillId="0" borderId="22" applyNumberFormat="0" applyFill="0" applyAlignment="0" applyProtection="0"/>
    <xf numFmtId="0" fontId="32" fillId="0" borderId="0"/>
    <xf numFmtId="0" fontId="107" fillId="0" borderId="38" applyNumberFormat="0" applyFill="0" applyAlignment="0" applyProtection="0"/>
    <xf numFmtId="0" fontId="32" fillId="0" borderId="0"/>
    <xf numFmtId="0" fontId="32" fillId="0" borderId="0"/>
    <xf numFmtId="0" fontId="106" fillId="0" borderId="38" applyNumberFormat="0" applyFill="0" applyAlignment="0" applyProtection="0"/>
    <xf numFmtId="0" fontId="32" fillId="0" borderId="0"/>
    <xf numFmtId="0" fontId="32" fillId="0" borderId="0"/>
    <xf numFmtId="171" fontId="32" fillId="0" borderId="0" applyFont="0" applyFill="0" applyBorder="0" applyAlignment="0" applyProtection="0"/>
    <xf numFmtId="172"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4" fontId="32" fillId="0" borderId="0" applyFont="0" applyFill="0" applyBorder="0" applyAlignment="0" applyProtection="0"/>
    <xf numFmtId="175"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0" fontId="109" fillId="52" borderId="0" applyNumberFormat="0" applyBorder="0" applyAlignment="0" applyProtection="0"/>
    <xf numFmtId="0" fontId="32" fillId="0" borderId="0"/>
    <xf numFmtId="0" fontId="110" fillId="52" borderId="0" applyNumberFormat="0" applyBorder="0" applyAlignment="0" applyProtection="0"/>
    <xf numFmtId="0" fontId="32" fillId="0" borderId="0"/>
    <xf numFmtId="0" fontId="111" fillId="52" borderId="0" applyNumberFormat="0" applyBorder="0" applyAlignment="0" applyProtection="0"/>
    <xf numFmtId="0" fontId="109" fillId="52" borderId="0" applyNumberFormat="0" applyBorder="0" applyAlignment="0" applyProtection="0"/>
    <xf numFmtId="0" fontId="112" fillId="13" borderId="0" applyNumberFormat="0" applyBorder="0" applyAlignment="0" applyProtection="0"/>
    <xf numFmtId="0" fontId="32" fillId="0" borderId="0"/>
    <xf numFmtId="0" fontId="110" fillId="52" borderId="0" applyNumberFormat="0" applyBorder="0" applyAlignment="0" applyProtection="0"/>
    <xf numFmtId="0" fontId="32" fillId="0" borderId="0"/>
    <xf numFmtId="0" fontId="32" fillId="0" borderId="0"/>
    <xf numFmtId="0" fontId="109" fillId="52" borderId="0" applyNumberFormat="0" applyBorder="0" applyAlignment="0" applyProtection="0"/>
    <xf numFmtId="0" fontId="32" fillId="0" borderId="0"/>
    <xf numFmtId="0" fontId="32" fillId="0" borderId="0"/>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11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115" fillId="0" borderId="0">
      <alignment horizontal="lef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49" fillId="0" borderId="0"/>
    <xf numFmtId="0" fontId="49" fillId="0" borderId="0"/>
    <xf numFmtId="0" fontId="49" fillId="0" borderId="0"/>
    <xf numFmtId="0" fontId="49" fillId="0" borderId="0"/>
    <xf numFmtId="0" fontId="49" fillId="0" borderId="0"/>
    <xf numFmtId="0" fontId="49" fillId="0" borderId="0"/>
    <xf numFmtId="0" fontId="75" fillId="0" borderId="0"/>
    <xf numFmtId="0" fontId="75" fillId="0" borderId="0"/>
    <xf numFmtId="0" fontId="7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75" fillId="0" borderId="0"/>
    <xf numFmtId="0" fontId="75"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74" fillId="0" borderId="0"/>
    <xf numFmtId="0" fontId="32"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9"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alignment wrapText="1"/>
    </xf>
    <xf numFmtId="0" fontId="32" fillId="0" borderId="0"/>
    <xf numFmtId="0" fontId="19" fillId="0" borderId="0"/>
    <xf numFmtId="0" fontId="32" fillId="0" borderId="0"/>
    <xf numFmtId="0" fontId="32" fillId="0" borderId="0"/>
    <xf numFmtId="0" fontId="20" fillId="0" borderId="0"/>
    <xf numFmtId="0" fontId="20" fillId="0" borderId="0"/>
    <xf numFmtId="0" fontId="32" fillId="0" borderId="0"/>
    <xf numFmtId="0" fontId="20" fillId="0" borderId="0"/>
    <xf numFmtId="0" fontId="20" fillId="0" borderId="0"/>
    <xf numFmtId="0" fontId="32" fillId="0" borderId="0"/>
    <xf numFmtId="0" fontId="32" fillId="0" borderId="0"/>
    <xf numFmtId="0" fontId="32"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xf numFmtId="0" fontId="20" fillId="0" borderId="0"/>
    <xf numFmtId="0" fontId="32"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32" fillId="0" borderId="0"/>
    <xf numFmtId="0" fontId="56" fillId="0" borderId="0"/>
    <xf numFmtId="0" fontId="57"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56" fillId="0" borderId="0"/>
    <xf numFmtId="0" fontId="56" fillId="0" borderId="0"/>
    <xf numFmtId="0" fontId="57" fillId="0" borderId="0"/>
    <xf numFmtId="0" fontId="32" fillId="0" borderId="0"/>
    <xf numFmtId="0" fontId="32" fillId="0" borderId="0"/>
    <xf numFmtId="0" fontId="57"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74" fillId="0" borderId="0"/>
    <xf numFmtId="0" fontId="73" fillId="0" borderId="0"/>
    <xf numFmtId="0" fontId="57" fillId="0" borderId="0"/>
    <xf numFmtId="0" fontId="56" fillId="0" borderId="0"/>
    <xf numFmtId="0" fontId="57" fillId="0" borderId="0"/>
    <xf numFmtId="0" fontId="56" fillId="0" borderId="0"/>
    <xf numFmtId="0" fontId="57" fillId="0" borderId="0"/>
    <xf numFmtId="0" fontId="56" fillId="0" borderId="0"/>
    <xf numFmtId="0" fontId="57"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6" fillId="0" borderId="0"/>
    <xf numFmtId="0" fontId="57"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20" fillId="0" borderId="0"/>
    <xf numFmtId="0" fontId="20" fillId="0" borderId="0"/>
    <xf numFmtId="0" fontId="20" fillId="0" borderId="0"/>
    <xf numFmtId="0" fontId="20" fillId="0" borderId="0"/>
    <xf numFmtId="0" fontId="74"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20" fillId="0" borderId="0"/>
    <xf numFmtId="0" fontId="20" fillId="0" borderId="0"/>
    <xf numFmtId="0" fontId="20" fillId="0" borderId="0"/>
    <xf numFmtId="0" fontId="20" fillId="0" borderId="0"/>
    <xf numFmtId="0" fontId="20" fillId="0" borderId="0"/>
    <xf numFmtId="0" fontId="74"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7" fillId="0" borderId="0"/>
    <xf numFmtId="0" fontId="56" fillId="0" borderId="0"/>
    <xf numFmtId="0" fontId="57" fillId="0" borderId="0"/>
    <xf numFmtId="0" fontId="56" fillId="0" borderId="0"/>
    <xf numFmtId="0" fontId="57" fillId="0" borderId="0"/>
    <xf numFmtId="0" fontId="56" fillId="0" borderId="0"/>
    <xf numFmtId="0" fontId="57"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32" fillId="0" borderId="0"/>
    <xf numFmtId="0" fontId="74" fillId="0" borderId="0"/>
    <xf numFmtId="0" fontId="32" fillId="0" borderId="0"/>
    <xf numFmtId="0" fontId="73" fillId="0" borderId="0"/>
    <xf numFmtId="0" fontId="74" fillId="0" borderId="0"/>
    <xf numFmtId="0" fontId="74" fillId="0" borderId="0"/>
    <xf numFmtId="0" fontId="32"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74" fillId="0" borderId="0"/>
    <xf numFmtId="0" fontId="20"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32" fillId="0" borderId="0"/>
    <xf numFmtId="0" fontId="32" fillId="0" borderId="0"/>
    <xf numFmtId="0" fontId="73" fillId="0" borderId="0"/>
    <xf numFmtId="0" fontId="74"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26" fillId="0" borderId="0"/>
    <xf numFmtId="0" fontId="32" fillId="0" borderId="0"/>
    <xf numFmtId="0" fontId="74" fillId="0" borderId="0"/>
    <xf numFmtId="0" fontId="32" fillId="0" borderId="0"/>
    <xf numFmtId="0" fontId="26" fillId="0" borderId="0"/>
    <xf numFmtId="0" fontId="26" fillId="0" borderId="0"/>
    <xf numFmtId="0" fontId="73" fillId="0" borderId="0"/>
    <xf numFmtId="0" fontId="74" fillId="0" borderId="0"/>
    <xf numFmtId="0" fontId="20"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7"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3" fillId="0" borderId="0"/>
    <xf numFmtId="0" fontId="20"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49"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32" fillId="0" borderId="0"/>
    <xf numFmtId="0" fontId="74"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32" fillId="0" borderId="0"/>
    <xf numFmtId="0" fontId="32" fillId="0" borderId="0"/>
    <xf numFmtId="0" fontId="73"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32" fillId="0" borderId="0"/>
    <xf numFmtId="0" fontId="74" fillId="0" borderId="0"/>
    <xf numFmtId="0" fontId="73" fillId="0" borderId="0"/>
    <xf numFmtId="0" fontId="74"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26"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49"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20"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0" borderId="0"/>
    <xf numFmtId="0" fontId="32" fillId="0" borderId="0"/>
    <xf numFmtId="0" fontId="32" fillId="0" borderId="0"/>
    <xf numFmtId="0" fontId="32" fillId="0" borderId="0"/>
    <xf numFmtId="0" fontId="32" fillId="0" borderId="0"/>
    <xf numFmtId="0" fontId="32" fillId="0" borderId="0"/>
    <xf numFmtId="0" fontId="32" fillId="0" borderId="0"/>
    <xf numFmtId="0" fontId="26" fillId="0" borderId="0"/>
    <xf numFmtId="0" fontId="32"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26"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3"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26"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45" borderId="26" applyNumberFormat="0" applyFont="0" applyAlignment="0" applyProtection="0"/>
    <xf numFmtId="0" fontId="32" fillId="0" borderId="0"/>
    <xf numFmtId="0" fontId="57" fillId="17" borderId="24"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32" fillId="0" borderId="0"/>
    <xf numFmtId="0" fontId="32" fillId="45" borderId="26" applyNumberFormat="0" applyFont="0" applyAlignment="0" applyProtection="0"/>
    <xf numFmtId="0" fontId="56" fillId="17" borderId="24"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57" fillId="17" borderId="24" applyNumberFormat="0" applyFont="0" applyAlignment="0" applyProtection="0"/>
    <xf numFmtId="0" fontId="32" fillId="45" borderId="26" applyNumberFormat="0" applyFont="0" applyAlignment="0" applyProtection="0"/>
    <xf numFmtId="0" fontId="49" fillId="45" borderId="26" applyNumberFormat="0" applyFont="0" applyAlignment="0" applyProtection="0"/>
    <xf numFmtId="0" fontId="56" fillId="17" borderId="24" applyNumberFormat="0" applyFont="0" applyAlignment="0" applyProtection="0"/>
    <xf numFmtId="0" fontId="57" fillId="17" borderId="24"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32" fillId="0" borderId="0"/>
    <xf numFmtId="0" fontId="56" fillId="17" borderId="24" applyNumberFormat="0" applyFont="0" applyAlignment="0" applyProtection="0"/>
    <xf numFmtId="0" fontId="32" fillId="0" borderId="0"/>
    <xf numFmtId="0" fontId="32" fillId="0" borderId="0"/>
    <xf numFmtId="0" fontId="32" fillId="45" borderId="26" applyNumberFormat="0" applyFont="0" applyAlignment="0" applyProtection="0"/>
    <xf numFmtId="0" fontId="32" fillId="0" borderId="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0" borderId="0"/>
    <xf numFmtId="0" fontId="32" fillId="45" borderId="26" applyNumberFormat="0" applyFont="0" applyAlignment="0" applyProtection="0"/>
    <xf numFmtId="0" fontId="118" fillId="0" borderId="40" applyNumberFormat="0">
      <alignment horizontal="left" vertical="center"/>
    </xf>
    <xf numFmtId="0" fontId="119" fillId="0" borderId="0" applyFill="0">
      <alignment horizontal="left" vertical="center"/>
    </xf>
    <xf numFmtId="0" fontId="120" fillId="0" borderId="0" applyNumberFormat="0" applyFont="0" applyFill="0" applyAlignment="0">
      <alignment horizontal="left" vertical="center"/>
    </xf>
    <xf numFmtId="0" fontId="118" fillId="69" borderId="40" applyBorder="0">
      <alignment horizontal="left" vertical="center"/>
    </xf>
    <xf numFmtId="0" fontId="121" fillId="0" borderId="16" applyFill="0" applyBorder="0">
      <alignment horizontal="left" vertical="center"/>
    </xf>
    <xf numFmtId="0" fontId="121" fillId="70" borderId="0" applyBorder="0">
      <alignment horizontal="left" vertical="center"/>
    </xf>
    <xf numFmtId="0" fontId="115" fillId="0" borderId="41" applyNumberFormat="0" applyFont="0" applyFill="0" applyAlignment="0">
      <alignment horizontal="left" vertical="center"/>
    </xf>
    <xf numFmtId="0" fontId="115" fillId="0" borderId="42" applyNumberFormat="0" applyFont="0" applyFill="0" applyAlignment="0">
      <alignment horizontal="left" vertical="center"/>
    </xf>
    <xf numFmtId="0" fontId="122" fillId="69" borderId="0" applyNumberFormat="0" applyAlignment="0">
      <alignment horizontal="left" vertical="center"/>
    </xf>
    <xf numFmtId="40" fontId="123" fillId="0" borderId="0" applyFont="0" applyFill="0" applyBorder="0" applyAlignment="0" applyProtection="0"/>
    <xf numFmtId="38" fontId="123" fillId="0" borderId="0" applyFont="0" applyFill="0" applyBorder="0" applyAlignment="0" applyProtection="0"/>
    <xf numFmtId="0" fontId="124" fillId="66" borderId="43" applyNumberFormat="0" applyAlignment="0" applyProtection="0"/>
    <xf numFmtId="0" fontId="32" fillId="0" borderId="0"/>
    <xf numFmtId="0" fontId="125" fillId="66" borderId="43" applyNumberFormat="0" applyAlignment="0" applyProtection="0"/>
    <xf numFmtId="0" fontId="32" fillId="0" borderId="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6" borderId="43" applyNumberFormat="0" applyAlignment="0" applyProtection="0"/>
    <xf numFmtId="0" fontId="124" fillId="66" borderId="43" applyNumberFormat="0" applyAlignment="0" applyProtection="0"/>
    <xf numFmtId="0" fontId="126" fillId="15" borderId="21" applyNumberFormat="0" applyAlignment="0" applyProtection="0"/>
    <xf numFmtId="0" fontId="32" fillId="0" borderId="0"/>
    <xf numFmtId="0" fontId="125" fillId="66" borderId="43" applyNumberFormat="0" applyAlignment="0" applyProtection="0"/>
    <xf numFmtId="0" fontId="32" fillId="0" borderId="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32" fillId="0" borderId="0"/>
    <xf numFmtId="0" fontId="124" fillId="66" borderId="43" applyNumberFormat="0" applyAlignment="0" applyProtection="0"/>
    <xf numFmtId="0" fontId="32" fillId="0" borderId="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32" fillId="0" borderId="0"/>
    <xf numFmtId="0" fontId="124" fillId="66" borderId="43" applyNumberFormat="0" applyAlignment="0" applyProtection="0"/>
    <xf numFmtId="14" fontId="61" fillId="0" borderId="0">
      <alignment horizontal="center" wrapText="1"/>
      <protection locked="0"/>
    </xf>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4" fillId="0" borderId="0" applyFont="0" applyFill="0" applyBorder="0" applyAlignment="0" applyProtection="0"/>
    <xf numFmtId="9" fontId="19" fillId="0" borderId="0" applyFont="0" applyFill="0" applyBorder="0" applyAlignment="0" applyProtection="0"/>
    <xf numFmtId="10" fontId="32" fillId="0" borderId="0" applyFont="0" applyFill="0" applyBorder="0" applyAlignment="0" applyProtection="0"/>
    <xf numFmtId="9" fontId="32"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0" fontId="32" fillId="0" borderId="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2" fillId="0" borderId="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5" fillId="0" borderId="0" applyFont="0" applyFill="0" applyBorder="0" applyAlignment="0" applyProtection="0"/>
    <xf numFmtId="5" fontId="127" fillId="0" borderId="0"/>
    <xf numFmtId="0" fontId="128" fillId="0" borderId="1">
      <alignment horizontal="center"/>
    </xf>
    <xf numFmtId="0" fontId="129" fillId="0" borderId="0" applyNumberFormat="0" applyFill="0" applyBorder="0" applyAlignment="0" applyProtection="0"/>
    <xf numFmtId="0" fontId="32" fillId="71" borderId="0"/>
    <xf numFmtId="0" fontId="130" fillId="0" borderId="0"/>
    <xf numFmtId="0" fontId="129" fillId="0" borderId="0" applyNumberFormat="0" applyFill="0" applyBorder="0" applyAlignment="0" applyProtection="0"/>
    <xf numFmtId="0" fontId="32" fillId="0" borderId="0"/>
    <xf numFmtId="0" fontId="131" fillId="0" borderId="0" applyNumberFormat="0" applyFill="0" applyBorder="0" applyAlignment="0" applyProtection="0"/>
    <xf numFmtId="0" fontId="132" fillId="0" borderId="0" applyNumberFormat="0" applyFill="0" applyBorder="0" applyAlignment="0" applyProtection="0"/>
    <xf numFmtId="0" fontId="129" fillId="0" borderId="0" applyNumberFormat="0" applyFill="0" applyBorder="0" applyAlignment="0" applyProtection="0"/>
    <xf numFmtId="0" fontId="32" fillId="0" borderId="0"/>
    <xf numFmtId="0" fontId="129" fillId="0" borderId="0" applyNumberFormat="0" applyFill="0" applyBorder="0" applyAlignment="0" applyProtection="0"/>
    <xf numFmtId="0" fontId="32" fillId="0" borderId="0"/>
    <xf numFmtId="0" fontId="32" fillId="0" borderId="0"/>
    <xf numFmtId="0" fontId="32" fillId="0" borderId="0"/>
    <xf numFmtId="0" fontId="133" fillId="0" borderId="44" applyNumberFormat="0" applyFill="0" applyAlignment="0" applyProtection="0"/>
    <xf numFmtId="0" fontId="32" fillId="0" borderId="0"/>
    <xf numFmtId="0" fontId="134" fillId="0" borderId="44" applyNumberFormat="0" applyFill="0" applyAlignment="0" applyProtection="0"/>
    <xf numFmtId="0" fontId="32" fillId="0" borderId="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3" fillId="0" borderId="46" applyNumberFormat="0" applyFill="0" applyAlignment="0" applyProtection="0"/>
    <xf numFmtId="0" fontId="32" fillId="0" borderId="45" applyNumberFormat="0" applyFon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32" fillId="0" borderId="45" applyNumberFormat="0" applyFont="0" applyFill="0" applyAlignment="0" applyProtection="0"/>
    <xf numFmtId="0" fontId="133" fillId="0" borderId="44" applyNumberFormat="0" applyFill="0" applyAlignment="0" applyProtection="0"/>
    <xf numFmtId="0" fontId="135" fillId="0" borderId="25" applyNumberFormat="0" applyFill="0" applyAlignment="0" applyProtection="0"/>
    <xf numFmtId="0" fontId="32" fillId="0" borderId="0"/>
    <xf numFmtId="0" fontId="134" fillId="0" borderId="44" applyNumberFormat="0" applyFill="0" applyAlignment="0" applyProtection="0"/>
    <xf numFmtId="0" fontId="32" fillId="0" borderId="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32" fillId="0" borderId="45" applyNumberFormat="0" applyFont="0" applyFill="0" applyAlignment="0" applyProtection="0"/>
    <xf numFmtId="0" fontId="32" fillId="0" borderId="45" applyNumberFormat="0" applyFont="0" applyFill="0" applyAlignment="0" applyProtection="0"/>
    <xf numFmtId="0" fontId="32" fillId="0" borderId="0"/>
    <xf numFmtId="0" fontId="133" fillId="0" borderId="44" applyNumberFormat="0" applyFill="0" applyAlignment="0" applyProtection="0"/>
    <xf numFmtId="0" fontId="32" fillId="0" borderId="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32" fillId="0" borderId="45" applyNumberFormat="0" applyFon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32" fillId="0" borderId="0"/>
    <xf numFmtId="0" fontId="32" fillId="0" borderId="45" applyNumberFormat="0" applyFont="0" applyFill="0" applyAlignment="0" applyProtection="0"/>
    <xf numFmtId="0" fontId="133" fillId="0" borderId="44" applyNumberFormat="0" applyFill="0" applyAlignment="0" applyProtection="0"/>
    <xf numFmtId="2" fontId="136" fillId="0" borderId="0"/>
    <xf numFmtId="177" fontId="32" fillId="0" borderId="0" applyFont="0" applyFill="0" applyBorder="0" applyAlignment="0" applyProtection="0"/>
    <xf numFmtId="178" fontId="32" fillId="0" borderId="0" applyFont="0" applyFill="0" applyBorder="0" applyAlignment="0" applyProtection="0"/>
    <xf numFmtId="0" fontId="137" fillId="0" borderId="0" applyNumberFormat="0" applyFill="0" applyBorder="0" applyAlignment="0" applyProtection="0"/>
    <xf numFmtId="0" fontId="32" fillId="0" borderId="0"/>
    <xf numFmtId="0" fontId="138" fillId="0" borderId="0" applyNumberFormat="0" applyFill="0" applyBorder="0" applyAlignment="0" applyProtection="0"/>
    <xf numFmtId="0" fontId="32" fillId="0" borderId="0"/>
    <xf numFmtId="0" fontId="137" fillId="0" borderId="0" applyNumberFormat="0" applyFill="0" applyBorder="0" applyAlignment="0" applyProtection="0"/>
    <xf numFmtId="0" fontId="139" fillId="0" borderId="0" applyNumberFormat="0" applyFill="0" applyBorder="0" applyAlignment="0" applyProtection="0"/>
    <xf numFmtId="0" fontId="32" fillId="0" borderId="0"/>
    <xf numFmtId="0" fontId="138" fillId="0" borderId="0" applyNumberFormat="0" applyFill="0" applyBorder="0" applyAlignment="0" applyProtection="0"/>
    <xf numFmtId="0" fontId="32" fillId="0" borderId="0"/>
    <xf numFmtId="0" fontId="32" fillId="0" borderId="0"/>
    <xf numFmtId="0" fontId="137" fillId="0" borderId="0" applyNumberFormat="0" applyFill="0" applyBorder="0" applyAlignment="0" applyProtection="0"/>
    <xf numFmtId="0" fontId="32" fillId="0" borderId="0"/>
    <xf numFmtId="0" fontId="32" fillId="0" borderId="0"/>
    <xf numFmtId="0" fontId="140" fillId="0" borderId="0"/>
    <xf numFmtId="0" fontId="32" fillId="0" borderId="0"/>
    <xf numFmtId="0" fontId="18" fillId="0" borderId="0"/>
    <xf numFmtId="0" fontId="17" fillId="0" borderId="0"/>
    <xf numFmtId="0" fontId="17" fillId="10" borderId="0" applyNumberFormat="0" applyBorder="0" applyAlignment="0" applyProtection="0"/>
    <xf numFmtId="0" fontId="17" fillId="0" borderId="0"/>
    <xf numFmtId="0" fontId="17" fillId="10" borderId="0" applyNumberFormat="0" applyBorder="0" applyAlignment="0" applyProtection="0"/>
    <xf numFmtId="0" fontId="17" fillId="0" borderId="0"/>
    <xf numFmtId="0" fontId="141" fillId="0" borderId="0"/>
    <xf numFmtId="0" fontId="16" fillId="0" borderId="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5" fillId="0" borderId="0"/>
    <xf numFmtId="0" fontId="19" fillId="0" borderId="0"/>
    <xf numFmtId="44" fontId="15" fillId="0" borderId="0" applyFont="0" applyFill="0" applyBorder="0" applyAlignment="0" applyProtection="0"/>
    <xf numFmtId="167"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4" fillId="0" borderId="0"/>
    <xf numFmtId="0" fontId="13" fillId="0" borderId="0"/>
    <xf numFmtId="0" fontId="13" fillId="0" borderId="0"/>
    <xf numFmtId="43" fontId="13" fillId="0" borderId="0" applyFont="0" applyFill="0" applyBorder="0" applyAlignment="0" applyProtection="0"/>
    <xf numFmtId="0" fontId="143" fillId="0" borderId="0"/>
    <xf numFmtId="0" fontId="144" fillId="0" borderId="0"/>
    <xf numFmtId="44" fontId="144" fillId="0" borderId="0" applyFont="0" applyFill="0" applyBorder="0" applyAlignment="0" applyProtection="0"/>
    <xf numFmtId="9" fontId="12" fillId="0" borderId="0" applyFont="0" applyFill="0" applyBorder="0" applyAlignment="0" applyProtection="0"/>
    <xf numFmtId="44"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4" fontId="19"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8" fillId="0" borderId="0"/>
    <xf numFmtId="0" fontId="157" fillId="0" borderId="0" applyFill="0" applyBorder="0">
      <alignment vertical="center"/>
    </xf>
    <xf numFmtId="9" fontId="7" fillId="0" borderId="0" applyFont="0" applyFill="0" applyBorder="0" applyAlignment="0" applyProtection="0"/>
    <xf numFmtId="44" fontId="7" fillId="0" borderId="0" applyFont="0" applyFill="0" applyBorder="0" applyAlignment="0" applyProtection="0"/>
    <xf numFmtId="0" fontId="162" fillId="0" borderId="0" applyFill="0" applyBorder="0">
      <alignment vertical="center"/>
    </xf>
    <xf numFmtId="0" fontId="163" fillId="0" borderId="0" applyFill="0" applyBorder="0">
      <alignment vertical="center"/>
    </xf>
    <xf numFmtId="179" fontId="7" fillId="0" borderId="0"/>
    <xf numFmtId="179" fontId="32" fillId="0" borderId="0"/>
    <xf numFmtId="179" fontId="7" fillId="0" borderId="0"/>
    <xf numFmtId="179" fontId="32" fillId="0" borderId="0"/>
    <xf numFmtId="179" fontId="32" fillId="0" borderId="0"/>
    <xf numFmtId="179" fontId="7" fillId="0" borderId="0"/>
    <xf numFmtId="180" fontId="7" fillId="0" borderId="0" applyFont="0" applyFill="0" applyBorder="0" applyAlignment="0" applyProtection="0"/>
    <xf numFmtId="179" fontId="7" fillId="0" borderId="0"/>
    <xf numFmtId="179" fontId="32" fillId="0" borderId="0"/>
    <xf numFmtId="0" fontId="6" fillId="0" borderId="0"/>
    <xf numFmtId="179" fontId="6" fillId="0" borderId="0"/>
    <xf numFmtId="179" fontId="6" fillId="0" borderId="0"/>
    <xf numFmtId="9" fontId="6" fillId="0" borderId="0" applyFont="0" applyFill="0" applyBorder="0" applyAlignment="0" applyProtection="0"/>
    <xf numFmtId="44" fontId="6" fillId="0" borderId="0" applyFont="0" applyFill="0" applyBorder="0" applyAlignment="0" applyProtection="0"/>
    <xf numFmtId="180" fontId="6" fillId="0" borderId="0" applyFont="0" applyFill="0" applyBorder="0" applyAlignment="0" applyProtection="0"/>
    <xf numFmtId="179" fontId="6" fillId="0" borderId="0"/>
    <xf numFmtId="0" fontId="6" fillId="0" borderId="0"/>
    <xf numFmtId="0" fontId="5" fillId="0" borderId="0"/>
    <xf numFmtId="179" fontId="164" fillId="0" borderId="0"/>
    <xf numFmtId="179" fontId="5" fillId="0" borderId="0"/>
    <xf numFmtId="9" fontId="164" fillId="0" borderId="0" applyFont="0" applyFill="0" applyBorder="0" applyAlignment="0" applyProtection="0"/>
    <xf numFmtId="180" fontId="164" fillId="0" borderId="0" applyFont="0" applyFill="0" applyBorder="0" applyAlignment="0" applyProtection="0"/>
    <xf numFmtId="179" fontId="164" fillId="0" borderId="0"/>
    <xf numFmtId="0" fontId="165" fillId="0" borderId="0"/>
    <xf numFmtId="179" fontId="4" fillId="0" borderId="0"/>
    <xf numFmtId="44" fontId="4" fillId="0" borderId="0" applyFont="0" applyFill="0" applyBorder="0" applyAlignment="0" applyProtection="0"/>
    <xf numFmtId="0" fontId="3" fillId="0" borderId="0"/>
    <xf numFmtId="44" fontId="3" fillId="0" borderId="0" applyFont="0" applyFill="0" applyBorder="0" applyAlignment="0" applyProtection="0"/>
    <xf numFmtId="0" fontId="166" fillId="84" borderId="0"/>
    <xf numFmtId="44" fontId="166"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cellStyleXfs>
  <cellXfs count="435">
    <xf numFmtId="0" fontId="0" fillId="0" borderId="0" xfId="0"/>
    <xf numFmtId="0" fontId="27" fillId="0" borderId="0" xfId="2" applyFont="1"/>
    <xf numFmtId="0" fontId="28" fillId="0" borderId="0" xfId="2" applyFont="1"/>
    <xf numFmtId="0" fontId="32" fillId="0" borderId="0" xfId="0" applyFont="1"/>
    <xf numFmtId="0" fontId="45" fillId="0" borderId="0" xfId="0" applyFont="1"/>
    <xf numFmtId="44" fontId="45" fillId="0" borderId="0" xfId="0" applyNumberFormat="1" applyFont="1"/>
    <xf numFmtId="0" fontId="45" fillId="0" borderId="0" xfId="0" applyFont="1" applyAlignment="1">
      <alignment horizontal="center"/>
    </xf>
    <xf numFmtId="44" fontId="32" fillId="0" borderId="6" xfId="0" applyNumberFormat="1" applyFont="1" applyBorder="1"/>
    <xf numFmtId="166" fontId="32" fillId="0" borderId="0" xfId="0" applyNumberFormat="1" applyFont="1"/>
    <xf numFmtId="44" fontId="32" fillId="0" borderId="0" xfId="0" applyNumberFormat="1" applyFont="1" applyAlignment="1">
      <alignment horizontal="right"/>
    </xf>
    <xf numFmtId="0" fontId="32" fillId="0" borderId="0" xfId="0" applyFont="1" applyAlignment="1">
      <alignment horizontal="center"/>
    </xf>
    <xf numFmtId="0" fontId="27" fillId="2" borderId="0" xfId="2" applyFont="1" applyFill="1"/>
    <xf numFmtId="0" fontId="28" fillId="2" borderId="0" xfId="2" applyFont="1" applyFill="1"/>
    <xf numFmtId="0" fontId="46" fillId="0" borderId="0" xfId="0" applyFont="1"/>
    <xf numFmtId="44" fontId="28" fillId="0" borderId="0" xfId="32" applyFont="1" applyFill="1" applyBorder="1" applyAlignment="1">
      <alignment horizontal="center"/>
    </xf>
    <xf numFmtId="44" fontId="28" fillId="0" borderId="0" xfId="32" applyFont="1" applyFill="1" applyBorder="1"/>
    <xf numFmtId="44" fontId="28" fillId="2" borderId="0" xfId="32" applyFont="1" applyFill="1"/>
    <xf numFmtId="44" fontId="28" fillId="0" borderId="0" xfId="32" applyFont="1" applyFill="1" applyBorder="1" applyAlignment="1">
      <alignment horizontal="left"/>
    </xf>
    <xf numFmtId="44" fontId="28" fillId="3" borderId="3" xfId="32" applyFont="1" applyFill="1" applyBorder="1" applyAlignment="1">
      <alignment horizontal="center"/>
    </xf>
    <xf numFmtId="44" fontId="28" fillId="2" borderId="0" xfId="32" applyFont="1" applyFill="1" applyBorder="1" applyAlignment="1">
      <alignment horizontal="center"/>
    </xf>
    <xf numFmtId="165" fontId="41" fillId="0" borderId="0" xfId="34" applyNumberFormat="1" applyFont="1" applyFill="1" applyBorder="1" applyAlignment="1">
      <alignment horizontal="right"/>
    </xf>
    <xf numFmtId="44" fontId="28" fillId="3" borderId="0" xfId="32" applyFont="1" applyFill="1" applyBorder="1" applyAlignment="1">
      <alignment horizontal="center"/>
    </xf>
    <xf numFmtId="44" fontId="28" fillId="5" borderId="0" xfId="32" applyFont="1" applyFill="1" applyBorder="1" applyAlignment="1">
      <alignment horizontal="left"/>
    </xf>
    <xf numFmtId="44" fontId="28" fillId="5" borderId="0" xfId="32" applyFont="1" applyFill="1" applyBorder="1" applyAlignment="1">
      <alignment horizontal="center"/>
    </xf>
    <xf numFmtId="165" fontId="41" fillId="5" borderId="0" xfId="34" applyNumberFormat="1" applyFont="1" applyFill="1" applyBorder="1" applyAlignment="1">
      <alignment horizontal="right"/>
    </xf>
    <xf numFmtId="44" fontId="28" fillId="0" borderId="0" xfId="32" applyFont="1"/>
    <xf numFmtId="44" fontId="28" fillId="0" borderId="0" xfId="32" applyFont="1" applyFill="1"/>
    <xf numFmtId="44" fontId="48" fillId="0" borderId="0" xfId="0" applyNumberFormat="1" applyFont="1"/>
    <xf numFmtId="0" fontId="19" fillId="0" borderId="0" xfId="22278"/>
    <xf numFmtId="0" fontId="27" fillId="0" borderId="0" xfId="39" applyFont="1"/>
    <xf numFmtId="44" fontId="32" fillId="0" borderId="6" xfId="22278" applyNumberFormat="1" applyFont="1" applyBorder="1"/>
    <xf numFmtId="44" fontId="32" fillId="7" borderId="14" xfId="22278" applyNumberFormat="1" applyFont="1" applyFill="1" applyBorder="1"/>
    <xf numFmtId="0" fontId="48" fillId="0" borderId="52" xfId="0" applyFont="1" applyBorder="1"/>
    <xf numFmtId="0" fontId="28" fillId="0" borderId="0" xfId="32" applyNumberFormat="1" applyFont="1" applyFill="1" applyBorder="1" applyAlignment="1">
      <alignment horizontal="right"/>
    </xf>
    <xf numFmtId="49" fontId="47" fillId="0" borderId="47" xfId="0" applyNumberFormat="1" applyFont="1" applyBorder="1"/>
    <xf numFmtId="0" fontId="45" fillId="0" borderId="48" xfId="0" applyFont="1" applyBorder="1" applyAlignment="1" applyProtection="1">
      <alignment horizontal="center" vertical="center"/>
      <protection locked="0"/>
    </xf>
    <xf numFmtId="44" fontId="32" fillId="7" borderId="15" xfId="0" applyNumberFormat="1" applyFont="1" applyFill="1" applyBorder="1"/>
    <xf numFmtId="0" fontId="48" fillId="0" borderId="6" xfId="0" applyFont="1" applyBorder="1" applyAlignment="1">
      <alignment horizontal="center"/>
    </xf>
    <xf numFmtId="0" fontId="29" fillId="0" borderId="0" xfId="2" applyFont="1"/>
    <xf numFmtId="14" fontId="145" fillId="0" borderId="0" xfId="2" applyNumberFormat="1" applyFont="1" applyAlignment="1">
      <alignment horizontal="left"/>
    </xf>
    <xf numFmtId="0" fontId="28" fillId="0" borderId="0" xfId="2" applyFont="1" applyAlignment="1">
      <alignment horizontal="right"/>
    </xf>
    <xf numFmtId="164" fontId="27" fillId="0" borderId="0" xfId="22282" applyNumberFormat="1" applyFont="1" applyFill="1" applyBorder="1"/>
    <xf numFmtId="0" fontId="31" fillId="0" borderId="0" xfId="32" applyNumberFormat="1" applyFont="1" applyFill="1" applyBorder="1" applyAlignment="1">
      <alignment horizontal="center"/>
    </xf>
    <xf numFmtId="9" fontId="29" fillId="0" borderId="0" xfId="1" applyFont="1" applyFill="1" applyAlignment="1">
      <alignment horizontal="left"/>
    </xf>
    <xf numFmtId="0" fontId="33" fillId="0" borderId="0" xfId="4" applyFont="1" applyAlignment="1">
      <alignment horizontal="center" wrapText="1"/>
    </xf>
    <xf numFmtId="39" fontId="28" fillId="0" borderId="0" xfId="2" applyNumberFormat="1" applyFont="1" applyAlignment="1">
      <alignment horizontal="left" vertical="center"/>
    </xf>
    <xf numFmtId="164" fontId="50" fillId="0" borderId="0" xfId="2" applyNumberFormat="1" applyFont="1"/>
    <xf numFmtId="44" fontId="27" fillId="0" borderId="0" xfId="22282" applyFont="1" applyFill="1" applyBorder="1"/>
    <xf numFmtId="0" fontId="33" fillId="0" borderId="0" xfId="4" applyFont="1"/>
    <xf numFmtId="14" fontId="146" fillId="0" borderId="0" xfId="2" applyNumberFormat="1" applyFont="1" applyAlignment="1">
      <alignment horizontal="left"/>
    </xf>
    <xf numFmtId="0" fontId="36" fillId="0" borderId="0" xfId="2" applyFont="1"/>
    <xf numFmtId="0" fontId="28" fillId="9" borderId="0" xfId="2" applyFont="1" applyFill="1"/>
    <xf numFmtId="44" fontId="28" fillId="9" borderId="0" xfId="32" applyFont="1" applyFill="1" applyBorder="1" applyAlignment="1">
      <alignment horizontal="center"/>
    </xf>
    <xf numFmtId="0" fontId="27" fillId="9" borderId="0" xfId="2" applyFont="1" applyFill="1"/>
    <xf numFmtId="0" fontId="29" fillId="2" borderId="0" xfId="2" applyFont="1" applyFill="1"/>
    <xf numFmtId="0" fontId="54" fillId="0" borderId="0" xfId="22278" applyFont="1" applyAlignment="1">
      <alignment horizontal="center" wrapText="1"/>
    </xf>
    <xf numFmtId="0" fontId="51" fillId="0" borderId="0" xfId="22278" applyFont="1" applyAlignment="1">
      <alignment horizontal="center"/>
    </xf>
    <xf numFmtId="2" fontId="51" fillId="6" borderId="0" xfId="22278" applyNumberFormat="1" applyFont="1" applyFill="1" applyAlignment="1">
      <alignment horizontal="center"/>
    </xf>
    <xf numFmtId="2" fontId="51" fillId="0" borderId="0" xfId="22278" applyNumberFormat="1" applyFont="1" applyAlignment="1">
      <alignment horizontal="center"/>
    </xf>
    <xf numFmtId="1" fontId="51" fillId="6" borderId="0" xfId="22278" applyNumberFormat="1" applyFont="1" applyFill="1" applyAlignment="1">
      <alignment horizontal="center"/>
    </xf>
    <xf numFmtId="43" fontId="28" fillId="0" borderId="0" xfId="22293" applyFont="1" applyFill="1" applyBorder="1"/>
    <xf numFmtId="0" fontId="42" fillId="3" borderId="3" xfId="22278" applyFont="1" applyFill="1" applyBorder="1" applyAlignment="1">
      <alignment horizontal="left"/>
    </xf>
    <xf numFmtId="0" fontId="19" fillId="0" borderId="0" xfId="22278" quotePrefix="1"/>
    <xf numFmtId="0" fontId="55" fillId="0" borderId="0" xfId="39" applyFont="1"/>
    <xf numFmtId="0" fontId="35" fillId="5" borderId="53" xfId="2" applyFont="1" applyFill="1" applyBorder="1" applyAlignment="1">
      <alignment horizontal="right"/>
    </xf>
    <xf numFmtId="0" fontId="27" fillId="0" borderId="0" xfId="2" applyFont="1" applyAlignment="1">
      <alignment horizontal="right"/>
    </xf>
    <xf numFmtId="0" fontId="28" fillId="0" borderId="0" xfId="32" applyNumberFormat="1" applyFont="1" applyFill="1" applyBorder="1" applyAlignment="1">
      <alignment horizontal="left"/>
    </xf>
    <xf numFmtId="39" fontId="42" fillId="3" borderId="0" xfId="2" applyNumberFormat="1" applyFont="1" applyFill="1" applyAlignment="1">
      <alignment horizontal="left" vertical="center"/>
    </xf>
    <xf numFmtId="0" fontId="43" fillId="0" borderId="0" xfId="2" applyFont="1"/>
    <xf numFmtId="0" fontId="35" fillId="5" borderId="0" xfId="2" applyFont="1" applyFill="1" applyAlignment="1">
      <alignment horizontal="right"/>
    </xf>
    <xf numFmtId="0" fontId="44" fillId="0" borderId="0" xfId="22278" applyFont="1"/>
    <xf numFmtId="0" fontId="37" fillId="3" borderId="3" xfId="22278" applyFont="1" applyFill="1" applyBorder="1" applyAlignment="1">
      <alignment horizontal="center"/>
    </xf>
    <xf numFmtId="0" fontId="37" fillId="3" borderId="3" xfId="22278" applyFont="1" applyFill="1" applyBorder="1" applyAlignment="1">
      <alignment horizontal="center" vertical="center" wrapText="1"/>
    </xf>
    <xf numFmtId="44" fontId="28" fillId="72" borderId="0" xfId="32" applyFont="1" applyFill="1" applyBorder="1" applyAlignment="1">
      <alignment horizontal="center"/>
    </xf>
    <xf numFmtId="44" fontId="28" fillId="72" borderId="0" xfId="2" applyNumberFormat="1" applyFont="1" applyFill="1"/>
    <xf numFmtId="44" fontId="27" fillId="0" borderId="0" xfId="2" applyNumberFormat="1" applyFont="1"/>
    <xf numFmtId="0" fontId="51" fillId="0" borderId="0" xfId="22278" applyFont="1" applyAlignment="1">
      <alignment horizontal="left"/>
    </xf>
    <xf numFmtId="44" fontId="51" fillId="0" borderId="0" xfId="22278" applyNumberFormat="1" applyFont="1" applyAlignment="1">
      <alignment horizontal="center"/>
    </xf>
    <xf numFmtId="0" fontId="42" fillId="0" borderId="0" xfId="2" applyFont="1" applyAlignment="1">
      <alignment horizontal="right"/>
    </xf>
    <xf numFmtId="44" fontId="28" fillId="0" borderId="0" xfId="2" applyNumberFormat="1" applyFont="1"/>
    <xf numFmtId="44" fontId="28" fillId="0" borderId="0" xfId="2" applyNumberFormat="1" applyFont="1" applyAlignment="1">
      <alignment horizontal="center"/>
    </xf>
    <xf numFmtId="44" fontId="27" fillId="0" borderId="0" xfId="22297" applyFont="1"/>
    <xf numFmtId="44" fontId="29" fillId="0" borderId="0" xfId="2" applyNumberFormat="1" applyFont="1"/>
    <xf numFmtId="0" fontId="54" fillId="0" borderId="0" xfId="22278" applyFont="1" applyAlignment="1">
      <alignment horizontal="left" wrapText="1"/>
    </xf>
    <xf numFmtId="0" fontId="8" fillId="0" borderId="0" xfId="22305"/>
    <xf numFmtId="0" fontId="8" fillId="0" borderId="0" xfId="22305" applyAlignment="1">
      <alignment horizontal="center"/>
    </xf>
    <xf numFmtId="0" fontId="148" fillId="6" borderId="0" xfId="22305" applyFont="1" applyFill="1"/>
    <xf numFmtId="14" fontId="8" fillId="0" borderId="0" xfId="22305" applyNumberFormat="1" applyAlignment="1">
      <alignment horizontal="center"/>
    </xf>
    <xf numFmtId="16" fontId="8" fillId="0" borderId="0" xfId="22305" applyNumberFormat="1" applyAlignment="1">
      <alignment horizontal="center"/>
    </xf>
    <xf numFmtId="0" fontId="149" fillId="2" borderId="47" xfId="22305" applyFont="1" applyFill="1" applyBorder="1"/>
    <xf numFmtId="0" fontId="150" fillId="2" borderId="54" xfId="22305" applyFont="1" applyFill="1" applyBorder="1" applyAlignment="1">
      <alignment horizontal="center"/>
    </xf>
    <xf numFmtId="0" fontId="150" fillId="2" borderId="48" xfId="22305" applyFont="1" applyFill="1" applyBorder="1" applyAlignment="1">
      <alignment horizontal="center"/>
    </xf>
    <xf numFmtId="0" fontId="0" fillId="0" borderId="0" xfId="22305" applyFont="1"/>
    <xf numFmtId="0" fontId="8" fillId="0" borderId="47" xfId="22305" applyBorder="1" applyAlignment="1">
      <alignment vertical="top" wrapText="1"/>
    </xf>
    <xf numFmtId="0" fontId="151" fillId="0" borderId="54" xfId="22305" applyFont="1" applyBorder="1" applyAlignment="1">
      <alignment horizontal="center" vertical="center"/>
    </xf>
    <xf numFmtId="0" fontId="151" fillId="0" borderId="48" xfId="22305" applyFont="1" applyBorder="1" applyAlignment="1">
      <alignment horizontal="center" vertical="center"/>
    </xf>
    <xf numFmtId="0" fontId="53" fillId="0" borderId="11" xfId="22305" applyFont="1" applyBorder="1" applyAlignment="1">
      <alignment vertical="top" wrapText="1"/>
    </xf>
    <xf numFmtId="0" fontId="151" fillId="0" borderId="0" xfId="22305" applyFont="1" applyAlignment="1">
      <alignment horizontal="center" vertical="center"/>
    </xf>
    <xf numFmtId="0" fontId="151" fillId="0" borderId="55" xfId="22305" applyFont="1" applyBorder="1" applyAlignment="1">
      <alignment horizontal="center" vertical="center"/>
    </xf>
    <xf numFmtId="0" fontId="151" fillId="0" borderId="56" xfId="22305" applyFont="1" applyBorder="1" applyAlignment="1">
      <alignment horizontal="center" vertical="center"/>
    </xf>
    <xf numFmtId="0" fontId="151" fillId="0" borderId="54" xfId="22305" applyFont="1" applyBorder="1" applyAlignment="1">
      <alignment horizontal="center" vertical="center" wrapText="1"/>
    </xf>
    <xf numFmtId="0" fontId="152" fillId="77" borderId="58" xfId="2" applyFont="1" applyFill="1" applyBorder="1"/>
    <xf numFmtId="0" fontId="152" fillId="77" borderId="59" xfId="2" applyFont="1" applyFill="1" applyBorder="1"/>
    <xf numFmtId="0" fontId="26" fillId="0" borderId="0" xfId="2"/>
    <xf numFmtId="14" fontId="154" fillId="0" borderId="0" xfId="2" applyNumberFormat="1" applyFont="1" applyAlignment="1">
      <alignment horizontal="left"/>
    </xf>
    <xf numFmtId="0" fontId="0" fillId="0" borderId="0" xfId="0" applyAlignment="1">
      <alignment horizontal="right"/>
    </xf>
    <xf numFmtId="44" fontId="0" fillId="0" borderId="0" xfId="22297" applyFont="1" applyFill="1"/>
    <xf numFmtId="164" fontId="0" fillId="0" borderId="0" xfId="0" applyNumberFormat="1"/>
    <xf numFmtId="10" fontId="153" fillId="78" borderId="14" xfId="2" applyNumberFormat="1" applyFont="1" applyFill="1" applyBorder="1"/>
    <xf numFmtId="0" fontId="47" fillId="0" borderId="0" xfId="39" applyFont="1"/>
    <xf numFmtId="0" fontId="45" fillId="0" borderId="0" xfId="39" applyFont="1"/>
    <xf numFmtId="0" fontId="45" fillId="0" borderId="0" xfId="39" applyFont="1" applyAlignment="1">
      <alignment horizontal="center"/>
    </xf>
    <xf numFmtId="2" fontId="45" fillId="0" borderId="0" xfId="39" applyNumberFormat="1" applyFont="1" applyAlignment="1">
      <alignment horizontal="center"/>
    </xf>
    <xf numFmtId="0" fontId="19" fillId="0" borderId="0" xfId="22276"/>
    <xf numFmtId="1" fontId="45" fillId="0" borderId="0" xfId="39" applyNumberFormat="1" applyFont="1" applyAlignment="1">
      <alignment horizontal="center"/>
    </xf>
    <xf numFmtId="43" fontId="32" fillId="0" borderId="0" xfId="40" applyFont="1" applyFill="1"/>
    <xf numFmtId="44" fontId="32" fillId="0" borderId="0" xfId="40" applyNumberFormat="1" applyFont="1" applyFill="1"/>
    <xf numFmtId="44" fontId="45" fillId="0" borderId="0" xfId="39" applyNumberFormat="1" applyFont="1"/>
    <xf numFmtId="9" fontId="46" fillId="0" borderId="0" xfId="39" applyNumberFormat="1" applyFont="1" applyAlignment="1">
      <alignment horizontal="center"/>
    </xf>
    <xf numFmtId="164" fontId="45" fillId="0" borderId="0" xfId="39" applyNumberFormat="1" applyFont="1"/>
    <xf numFmtId="9" fontId="46" fillId="79" borderId="0" xfId="39" applyNumberFormat="1" applyFont="1" applyFill="1" applyAlignment="1">
      <alignment horizontal="center"/>
    </xf>
    <xf numFmtId="2" fontId="45" fillId="0" borderId="0" xfId="39" applyNumberFormat="1" applyFont="1"/>
    <xf numFmtId="165" fontId="45" fillId="0" borderId="0" xfId="39" applyNumberFormat="1" applyFont="1"/>
    <xf numFmtId="0" fontId="32" fillId="0" borderId="0" xfId="39" applyFont="1"/>
    <xf numFmtId="0" fontId="48" fillId="0" borderId="55" xfId="39" applyFont="1" applyBorder="1" applyAlignment="1">
      <alignment horizontal="center"/>
    </xf>
    <xf numFmtId="0" fontId="48" fillId="0" borderId="0" xfId="39" applyFont="1" applyAlignment="1">
      <alignment horizontal="center"/>
    </xf>
    <xf numFmtId="165" fontId="48" fillId="0" borderId="0" xfId="39" applyNumberFormat="1" applyFont="1" applyAlignment="1">
      <alignment horizontal="center"/>
    </xf>
    <xf numFmtId="0" fontId="48" fillId="0" borderId="62" xfId="39" applyFont="1" applyBorder="1" applyAlignment="1">
      <alignment horizontal="center"/>
    </xf>
    <xf numFmtId="0" fontId="45" fillId="0" borderId="0" xfId="39" applyFont="1" applyAlignment="1">
      <alignment horizontal="left"/>
    </xf>
    <xf numFmtId="43" fontId="48" fillId="0" borderId="0" xfId="40" applyFont="1" applyFill="1" applyAlignment="1">
      <alignment horizontal="center" vertical="center"/>
    </xf>
    <xf numFmtId="44" fontId="48" fillId="0" borderId="0" xfId="40" applyNumberFormat="1" applyFont="1" applyFill="1"/>
    <xf numFmtId="44" fontId="47" fillId="0" borderId="0" xfId="39" applyNumberFormat="1" applyFont="1"/>
    <xf numFmtId="44" fontId="47" fillId="74" borderId="0" xfId="39" applyNumberFormat="1" applyFont="1" applyFill="1"/>
    <xf numFmtId="44" fontId="45" fillId="74" borderId="0" xfId="39" applyNumberFormat="1" applyFont="1" applyFill="1"/>
    <xf numFmtId="44" fontId="47" fillId="4" borderId="0" xfId="39" applyNumberFormat="1" applyFont="1" applyFill="1"/>
    <xf numFmtId="9" fontId="151" fillId="0" borderId="0" xfId="1" applyFont="1" applyFill="1" applyAlignment="1">
      <alignment horizontal="center"/>
    </xf>
    <xf numFmtId="0" fontId="47" fillId="0" borderId="0" xfId="39" applyFont="1" applyAlignment="1">
      <alignment horizontal="center"/>
    </xf>
    <xf numFmtId="164" fontId="45" fillId="81" borderId="0" xfId="39" applyNumberFormat="1" applyFont="1" applyFill="1"/>
    <xf numFmtId="44" fontId="45" fillId="81" borderId="0" xfId="39" applyNumberFormat="1" applyFont="1" applyFill="1"/>
    <xf numFmtId="0" fontId="153" fillId="0" borderId="60" xfId="2" applyFont="1" applyBorder="1"/>
    <xf numFmtId="164" fontId="153" fillId="78" borderId="4" xfId="2" applyNumberFormat="1" applyFont="1" applyFill="1" applyBorder="1" applyAlignment="1">
      <alignment horizontal="left"/>
    </xf>
    <xf numFmtId="164" fontId="153" fillId="78" borderId="5" xfId="2" applyNumberFormat="1" applyFont="1" applyFill="1" applyBorder="1" applyAlignment="1">
      <alignment horizontal="left"/>
    </xf>
    <xf numFmtId="39" fontId="54" fillId="0" borderId="0" xfId="22278" applyNumberFormat="1" applyFont="1" applyAlignment="1">
      <alignment horizontal="center" wrapText="1"/>
    </xf>
    <xf numFmtId="0" fontId="156" fillId="0" borderId="11" xfId="2" applyFont="1" applyBorder="1" applyAlignment="1">
      <alignment horizontal="right"/>
    </xf>
    <xf numFmtId="10" fontId="26" fillId="0" borderId="0" xfId="1" applyNumberFormat="1" applyFont="1" applyBorder="1"/>
    <xf numFmtId="164" fontId="26" fillId="0" borderId="0" xfId="2" applyNumberFormat="1"/>
    <xf numFmtId="0" fontId="26" fillId="0" borderId="55" xfId="2" applyBorder="1"/>
    <xf numFmtId="0" fontId="156" fillId="0" borderId="60" xfId="2" applyFont="1" applyBorder="1" applyAlignment="1">
      <alignment horizontal="right"/>
    </xf>
    <xf numFmtId="164" fontId="156" fillId="6" borderId="4" xfId="2" applyNumberFormat="1" applyFont="1" applyFill="1" applyBorder="1"/>
    <xf numFmtId="164" fontId="26" fillId="0" borderId="52" xfId="15371" applyNumberFormat="1" applyFont="1" applyFill="1" applyBorder="1"/>
    <xf numFmtId="44" fontId="152" fillId="77" borderId="57" xfId="2" applyNumberFormat="1" applyFont="1" applyFill="1" applyBorder="1" applyAlignment="1">
      <alignment horizontal="left"/>
    </xf>
    <xf numFmtId="0" fontId="47" fillId="80" borderId="6" xfId="39" applyFont="1" applyFill="1" applyBorder="1"/>
    <xf numFmtId="0" fontId="158" fillId="0" borderId="0" xfId="22306" applyFont="1" applyFill="1" applyBorder="1" applyAlignment="1"/>
    <xf numFmtId="0" fontId="159" fillId="0" borderId="52" xfId="22306" applyFont="1" applyFill="1" applyBorder="1" applyAlignment="1">
      <alignment horizontal="left"/>
    </xf>
    <xf numFmtId="0" fontId="158" fillId="0" borderId="0" xfId="22306" applyFont="1" applyFill="1" applyBorder="1" applyAlignment="1">
      <alignment horizontal="center"/>
    </xf>
    <xf numFmtId="0" fontId="160" fillId="0" borderId="0" xfId="22306" applyFont="1" applyFill="1" applyBorder="1" applyAlignment="1">
      <alignment horizontal="right"/>
    </xf>
    <xf numFmtId="14" fontId="159" fillId="0" borderId="0" xfId="22306" applyNumberFormat="1" applyFont="1" applyFill="1" applyBorder="1" applyAlignment="1">
      <alignment horizontal="center"/>
    </xf>
    <xf numFmtId="0" fontId="160" fillId="0" borderId="65" xfId="22306" applyFont="1" applyFill="1" applyBorder="1" applyAlignment="1">
      <alignment horizontal="center"/>
    </xf>
    <xf numFmtId="0" fontId="160" fillId="0" borderId="9" xfId="22306" applyFont="1" applyFill="1" applyBorder="1" applyAlignment="1">
      <alignment horizontal="center"/>
    </xf>
    <xf numFmtId="0" fontId="160" fillId="0" borderId="10" xfId="22306" applyFont="1" applyFill="1" applyBorder="1" applyAlignment="1">
      <alignment horizontal="center"/>
    </xf>
    <xf numFmtId="44" fontId="161" fillId="0" borderId="64" xfId="22306" applyNumberFormat="1" applyFont="1" applyFill="1" applyBorder="1" applyAlignment="1">
      <alignment horizontal="center"/>
    </xf>
    <xf numFmtId="0" fontId="160" fillId="0" borderId="0" xfId="22306" applyFont="1" applyFill="1" applyBorder="1" applyAlignment="1">
      <alignment horizontal="center"/>
    </xf>
    <xf numFmtId="0" fontId="159" fillId="0" borderId="4" xfId="22309" applyFont="1" applyFill="1" applyBorder="1" applyAlignment="1"/>
    <xf numFmtId="0" fontId="159" fillId="0" borderId="4" xfId="22306" applyFont="1" applyFill="1" applyBorder="1" applyAlignment="1"/>
    <xf numFmtId="0" fontId="159" fillId="0" borderId="5" xfId="22306" applyFont="1" applyFill="1" applyBorder="1" applyAlignment="1"/>
    <xf numFmtId="0" fontId="159" fillId="0" borderId="5" xfId="22306" applyFont="1" applyFill="1" applyBorder="1" applyAlignment="1">
      <alignment horizontal="center"/>
    </xf>
    <xf numFmtId="0" fontId="160" fillId="0" borderId="15" xfId="22306" applyFont="1" applyFill="1" applyBorder="1" applyAlignment="1">
      <alignment horizontal="center" vertical="center" wrapText="1"/>
    </xf>
    <xf numFmtId="0" fontId="159" fillId="0" borderId="0" xfId="22306" applyFont="1" applyFill="1" applyBorder="1" applyAlignment="1"/>
    <xf numFmtId="0" fontId="160" fillId="0" borderId="66" xfId="22310" applyFont="1" applyFill="1" applyBorder="1" applyAlignment="1"/>
    <xf numFmtId="0" fontId="158" fillId="0" borderId="66" xfId="22306" applyFont="1" applyFill="1" applyBorder="1" applyAlignment="1"/>
    <xf numFmtId="0" fontId="159" fillId="0" borderId="53" xfId="22306" applyFont="1" applyFill="1" applyBorder="1" applyAlignment="1">
      <alignment horizontal="center"/>
    </xf>
    <xf numFmtId="0" fontId="158" fillId="0" borderId="66" xfId="22306" applyFont="1" applyFill="1" applyBorder="1" applyAlignment="1">
      <alignment horizontal="center"/>
    </xf>
    <xf numFmtId="0" fontId="158" fillId="0" borderId="53" xfId="22306" applyFont="1" applyFill="1" applyBorder="1" applyAlignment="1">
      <alignment horizontal="center"/>
    </xf>
    <xf numFmtId="0" fontId="159" fillId="0" borderId="4" xfId="22310" applyFont="1" applyFill="1" applyBorder="1" applyAlignment="1">
      <alignment horizontal="left"/>
    </xf>
    <xf numFmtId="0" fontId="158" fillId="0" borderId="5" xfId="22306" applyFont="1" applyFill="1" applyBorder="1" applyAlignment="1"/>
    <xf numFmtId="0" fontId="158" fillId="0" borderId="64" xfId="22306" applyFont="1" applyFill="1" applyBorder="1" applyAlignment="1">
      <alignment horizontal="center"/>
    </xf>
    <xf numFmtId="0" fontId="158" fillId="0" borderId="67" xfId="22306" applyFont="1" applyFill="1" applyBorder="1" applyAlignment="1">
      <alignment horizontal="center"/>
    </xf>
    <xf numFmtId="1" fontId="158" fillId="0" borderId="0" xfId="22306" applyNumberFormat="1" applyFont="1" applyFill="1" applyBorder="1" applyAlignment="1">
      <alignment horizontal="center"/>
    </xf>
    <xf numFmtId="0" fontId="158" fillId="0" borderId="0" xfId="22310" applyFont="1" applyFill="1" applyBorder="1" applyAlignment="1">
      <alignment horizontal="left"/>
    </xf>
    <xf numFmtId="0" fontId="159" fillId="0" borderId="4" xfId="22310" applyFont="1" applyFill="1" applyBorder="1" applyAlignment="1"/>
    <xf numFmtId="44" fontId="158" fillId="0" borderId="5" xfId="22306" applyNumberFormat="1" applyFont="1" applyFill="1" applyBorder="1" applyAlignment="1">
      <alignment horizontal="center"/>
    </xf>
    <xf numFmtId="0" fontId="159" fillId="0" borderId="0" xfId="22306" applyFont="1" applyFill="1" applyBorder="1" applyAlignment="1">
      <alignment horizontal="center"/>
    </xf>
    <xf numFmtId="182" fontId="159" fillId="0" borderId="5" xfId="22306" applyNumberFormat="1" applyFont="1" applyFill="1" applyBorder="1" applyAlignment="1">
      <alignment horizontal="center" vertical="center"/>
    </xf>
    <xf numFmtId="14" fontId="158" fillId="0" borderId="0" xfId="22306" applyNumberFormat="1" applyFont="1" applyFill="1" applyBorder="1" applyAlignment="1">
      <alignment horizontal="center"/>
    </xf>
    <xf numFmtId="1" fontId="47" fillId="0" borderId="0" xfId="39" applyNumberFormat="1" applyFont="1" applyAlignment="1">
      <alignment horizontal="center"/>
    </xf>
    <xf numFmtId="164" fontId="158" fillId="0" borderId="5" xfId="22306" applyNumberFormat="1" applyFont="1" applyFill="1" applyBorder="1" applyAlignment="1"/>
    <xf numFmtId="183" fontId="28" fillId="0" borderId="0" xfId="2" applyNumberFormat="1" applyFont="1" applyAlignment="1">
      <alignment horizontal="left" vertical="center" wrapText="1"/>
    </xf>
    <xf numFmtId="183" fontId="28" fillId="0" borderId="0" xfId="2" applyNumberFormat="1" applyFont="1" applyAlignment="1">
      <alignment horizontal="left" vertical="center"/>
    </xf>
    <xf numFmtId="183" fontId="28" fillId="0" borderId="0" xfId="2" applyNumberFormat="1" applyFont="1"/>
    <xf numFmtId="0" fontId="167" fillId="84" borderId="0" xfId="22339" applyFont="1"/>
    <xf numFmtId="0" fontId="166" fillId="84" borderId="0" xfId="22339"/>
    <xf numFmtId="0" fontId="166" fillId="84" borderId="0" xfId="22339" applyAlignment="1">
      <alignment wrapText="1"/>
    </xf>
    <xf numFmtId="0" fontId="166" fillId="84" borderId="0" xfId="22339" applyAlignment="1">
      <alignment horizontal="center"/>
    </xf>
    <xf numFmtId="0" fontId="168" fillId="84" borderId="0" xfId="22339" applyFont="1"/>
    <xf numFmtId="0" fontId="169" fillId="84" borderId="66" xfId="22339" applyFont="1" applyBorder="1" applyAlignment="1">
      <alignment horizontal="center"/>
    </xf>
    <xf numFmtId="0" fontId="169" fillId="84" borderId="11" xfId="22339" applyFont="1" applyBorder="1" applyAlignment="1">
      <alignment horizontal="center"/>
    </xf>
    <xf numFmtId="0" fontId="169" fillId="84" borderId="0" xfId="22339" applyFont="1" applyAlignment="1">
      <alignment horizontal="center"/>
    </xf>
    <xf numFmtId="0" fontId="169" fillId="84" borderId="55" xfId="22339" applyFont="1" applyBorder="1" applyAlignment="1">
      <alignment horizontal="center"/>
    </xf>
    <xf numFmtId="44" fontId="0" fillId="84" borderId="0" xfId="22340" applyFont="1" applyFill="1"/>
    <xf numFmtId="0" fontId="166" fillId="84" borderId="0" xfId="22339" applyAlignment="1">
      <alignment horizontal="right" wrapText="1"/>
    </xf>
    <xf numFmtId="164" fontId="169" fillId="84" borderId="4" xfId="22340" applyNumberFormat="1" applyFont="1" applyFill="1" applyBorder="1"/>
    <xf numFmtId="164" fontId="169" fillId="84" borderId="6" xfId="22340" applyNumberFormat="1" applyFont="1" applyFill="1" applyBorder="1"/>
    <xf numFmtId="0" fontId="169" fillId="84" borderId="0" xfId="22339" applyFont="1"/>
    <xf numFmtId="44" fontId="169" fillId="84" borderId="0" xfId="22340" applyFont="1" applyFill="1"/>
    <xf numFmtId="44" fontId="169" fillId="84" borderId="4" xfId="22340" applyFont="1" applyFill="1" applyBorder="1"/>
    <xf numFmtId="44" fontId="169" fillId="84" borderId="6" xfId="22340" applyFont="1" applyFill="1" applyBorder="1"/>
    <xf numFmtId="0" fontId="169" fillId="84" borderId="51" xfId="22339" applyFont="1" applyBorder="1" applyAlignment="1">
      <alignment horizontal="center"/>
    </xf>
    <xf numFmtId="0" fontId="169" fillId="84" borderId="69" xfId="22339" applyFont="1" applyBorder="1" applyAlignment="1">
      <alignment horizontal="center"/>
    </xf>
    <xf numFmtId="44" fontId="169" fillId="84" borderId="60" xfId="22340" applyFont="1" applyFill="1" applyBorder="1"/>
    <xf numFmtId="44" fontId="169" fillId="84" borderId="62" xfId="22340" applyFont="1" applyFill="1" applyBorder="1"/>
    <xf numFmtId="0" fontId="169" fillId="84" borderId="47" xfId="22339" applyFont="1" applyBorder="1"/>
    <xf numFmtId="0" fontId="169" fillId="84" borderId="54" xfId="22339" applyFont="1" applyBorder="1"/>
    <xf numFmtId="0" fontId="169" fillId="84" borderId="48" xfId="22339" applyFont="1" applyBorder="1"/>
    <xf numFmtId="0" fontId="171" fillId="84" borderId="0" xfId="22339" applyFont="1"/>
    <xf numFmtId="0" fontId="171" fillId="85" borderId="0" xfId="22339" applyFont="1" applyFill="1"/>
    <xf numFmtId="0" fontId="171" fillId="84" borderId="0" xfId="22339" applyFont="1" applyAlignment="1">
      <alignment horizontal="center"/>
    </xf>
    <xf numFmtId="0" fontId="169" fillId="84" borderId="52" xfId="22339" applyFont="1" applyBorder="1"/>
    <xf numFmtId="164" fontId="171" fillId="85" borderId="64" xfId="22340" applyNumberFormat="1" applyFont="1" applyFill="1" applyBorder="1"/>
    <xf numFmtId="164" fontId="171" fillId="84" borderId="64" xfId="22340" applyNumberFormat="1" applyFont="1" applyFill="1" applyBorder="1"/>
    <xf numFmtId="164" fontId="172" fillId="84" borderId="64" xfId="22340" applyNumberFormat="1" applyFont="1" applyFill="1" applyBorder="1"/>
    <xf numFmtId="0" fontId="172" fillId="84" borderId="53" xfId="22339" applyFont="1" applyBorder="1"/>
    <xf numFmtId="164" fontId="172" fillId="84" borderId="53" xfId="22339" applyNumberFormat="1" applyFont="1" applyBorder="1"/>
    <xf numFmtId="164" fontId="172" fillId="84" borderId="53" xfId="22340" applyNumberFormat="1" applyFont="1" applyFill="1" applyBorder="1"/>
    <xf numFmtId="164" fontId="169" fillId="84" borderId="64" xfId="22340" applyNumberFormat="1" applyFont="1" applyFill="1" applyBorder="1"/>
    <xf numFmtId="0" fontId="147" fillId="0" borderId="0" xfId="22341" applyFont="1"/>
    <xf numFmtId="44" fontId="147" fillId="0" borderId="0" xfId="22342" applyFont="1"/>
    <xf numFmtId="0" fontId="2" fillId="0" borderId="0" xfId="22341"/>
    <xf numFmtId="44" fontId="2" fillId="0" borderId="0" xfId="22342" applyFont="1"/>
    <xf numFmtId="9" fontId="159" fillId="0" borderId="64" xfId="22343" applyFont="1" applyFill="1" applyBorder="1" applyAlignment="1">
      <alignment horizontal="center" wrapText="1"/>
    </xf>
    <xf numFmtId="9" fontId="159" fillId="0" borderId="15" xfId="22343" applyFont="1" applyFill="1" applyBorder="1" applyAlignment="1">
      <alignment horizontal="center" wrapText="1"/>
    </xf>
    <xf numFmtId="9" fontId="159" fillId="74" borderId="64" xfId="22343" applyFont="1" applyFill="1" applyBorder="1" applyAlignment="1">
      <alignment horizontal="center" wrapText="1"/>
    </xf>
    <xf numFmtId="9" fontId="159" fillId="74" borderId="15" xfId="22343" applyFont="1" applyFill="1" applyBorder="1" applyAlignment="1">
      <alignment horizontal="center"/>
    </xf>
    <xf numFmtId="44" fontId="161" fillId="74" borderId="52" xfId="22344" applyFont="1" applyFill="1" applyBorder="1" applyAlignment="1">
      <alignment vertical="center"/>
    </xf>
    <xf numFmtId="44" fontId="161" fillId="74" borderId="64" xfId="22344" applyFont="1" applyFill="1" applyBorder="1" applyAlignment="1">
      <alignment vertical="center"/>
    </xf>
    <xf numFmtId="9" fontId="158" fillId="0" borderId="15" xfId="22343" applyFont="1" applyFill="1" applyBorder="1" applyAlignment="1">
      <alignment horizontal="center"/>
    </xf>
    <xf numFmtId="9" fontId="158" fillId="0" borderId="0" xfId="22343" applyFont="1" applyFill="1" applyBorder="1" applyAlignment="1">
      <alignment horizontal="center"/>
    </xf>
    <xf numFmtId="164" fontId="158" fillId="74" borderId="0" xfId="22344" applyNumberFormat="1" applyFont="1" applyFill="1" applyBorder="1" applyAlignment="1">
      <alignment horizontal="center"/>
    </xf>
    <xf numFmtId="44" fontId="158" fillId="0" borderId="0" xfId="22344" applyFont="1" applyFill="1" applyBorder="1" applyAlignment="1">
      <alignment horizontal="center"/>
    </xf>
    <xf numFmtId="164" fontId="158" fillId="0" borderId="0" xfId="22344" applyNumberFormat="1" applyFont="1" applyFill="1" applyBorder="1" applyAlignment="1">
      <alignment horizontal="center"/>
    </xf>
    <xf numFmtId="164" fontId="158" fillId="0" borderId="67" xfId="22344" applyNumberFormat="1" applyFont="1" applyFill="1" applyBorder="1" applyAlignment="1">
      <alignment horizontal="center"/>
    </xf>
    <xf numFmtId="164" fontId="159" fillId="78" borderId="5" xfId="22344" applyNumberFormat="1" applyFont="1" applyFill="1" applyBorder="1" applyAlignment="1">
      <alignment horizontal="center"/>
    </xf>
    <xf numFmtId="164" fontId="159" fillId="78" borderId="15" xfId="22344" applyNumberFormat="1" applyFont="1" applyFill="1" applyBorder="1" applyAlignment="1">
      <alignment horizontal="center"/>
    </xf>
    <xf numFmtId="164" fontId="159" fillId="0" borderId="67" xfId="22344" applyNumberFormat="1" applyFont="1" applyFill="1" applyBorder="1" applyAlignment="1">
      <alignment horizontal="center"/>
    </xf>
    <xf numFmtId="164" fontId="159" fillId="83" borderId="5" xfId="22344" applyNumberFormat="1" applyFont="1" applyFill="1" applyBorder="1" applyAlignment="1">
      <alignment horizontal="center"/>
    </xf>
    <xf numFmtId="164" fontId="159" fillId="83" borderId="15" xfId="22344" applyNumberFormat="1" applyFont="1" applyFill="1" applyBorder="1" applyAlignment="1">
      <alignment horizontal="center"/>
    </xf>
    <xf numFmtId="164" fontId="159" fillId="0" borderId="5" xfId="22344" applyNumberFormat="1" applyFont="1" applyBorder="1" applyAlignment="1">
      <alignment horizontal="center"/>
    </xf>
    <xf numFmtId="164" fontId="159" fillId="0" borderId="0" xfId="22344" applyNumberFormat="1" applyFont="1" applyFill="1" applyBorder="1" applyAlignment="1">
      <alignment horizontal="center"/>
    </xf>
    <xf numFmtId="9" fontId="2" fillId="0" borderId="0" xfId="22341" applyNumberFormat="1"/>
    <xf numFmtId="9" fontId="166" fillId="84" borderId="0" xfId="22339" applyNumberFormat="1"/>
    <xf numFmtId="9" fontId="166" fillId="84" borderId="0" xfId="22339" applyNumberFormat="1" applyAlignment="1">
      <alignment wrapText="1"/>
    </xf>
    <xf numFmtId="14" fontId="2" fillId="0" borderId="0" xfId="22341" applyNumberFormat="1"/>
    <xf numFmtId="164" fontId="159" fillId="0" borderId="5" xfId="22344" applyNumberFormat="1" applyFont="1" applyFill="1" applyBorder="1" applyAlignment="1">
      <alignment horizontal="center"/>
    </xf>
    <xf numFmtId="44" fontId="158" fillId="0" borderId="0" xfId="22297" applyFont="1" applyFill="1" applyBorder="1" applyAlignment="1">
      <alignment horizontal="center"/>
    </xf>
    <xf numFmtId="164" fontId="159" fillId="0" borderId="14" xfId="22344" applyNumberFormat="1" applyFont="1" applyBorder="1" applyAlignment="1">
      <alignment horizontal="center"/>
    </xf>
    <xf numFmtId="0" fontId="151" fillId="0" borderId="0" xfId="22273" applyFont="1" applyAlignment="1">
      <alignment horizontal="center" vertical="center"/>
    </xf>
    <xf numFmtId="44" fontId="169" fillId="84" borderId="1" xfId="22340" applyFont="1" applyFill="1" applyBorder="1"/>
    <xf numFmtId="164" fontId="26" fillId="0" borderId="1" xfId="2" applyNumberFormat="1" applyBorder="1"/>
    <xf numFmtId="0" fontId="48" fillId="0" borderId="1" xfId="39" applyFont="1" applyBorder="1" applyAlignment="1">
      <alignment horizontal="center"/>
    </xf>
    <xf numFmtId="165" fontId="48" fillId="0" borderId="1" xfId="39" applyNumberFormat="1" applyFont="1" applyBorder="1" applyAlignment="1">
      <alignment horizontal="center"/>
    </xf>
    <xf numFmtId="0" fontId="47" fillId="0" borderId="1" xfId="39" applyFont="1" applyBorder="1" applyAlignment="1">
      <alignment horizontal="center"/>
    </xf>
    <xf numFmtId="0" fontId="169" fillId="84" borderId="70" xfId="22339" applyFont="1" applyBorder="1"/>
    <xf numFmtId="44" fontId="169" fillId="84" borderId="71" xfId="22339" applyNumberFormat="1" applyFont="1" applyBorder="1"/>
    <xf numFmtId="44" fontId="169" fillId="84" borderId="72" xfId="22339" applyNumberFormat="1" applyFont="1" applyBorder="1"/>
    <xf numFmtId="0" fontId="172" fillId="84" borderId="73" xfId="22339" applyFont="1" applyBorder="1" applyAlignment="1">
      <alignment wrapText="1"/>
    </xf>
    <xf numFmtId="39" fontId="172" fillId="84" borderId="73" xfId="22339" applyNumberFormat="1" applyFont="1" applyBorder="1"/>
    <xf numFmtId="0" fontId="172" fillId="84" borderId="74" xfId="22339" applyFont="1" applyBorder="1"/>
    <xf numFmtId="164" fontId="172" fillId="85" borderId="74" xfId="22340" applyNumberFormat="1" applyFont="1" applyFill="1" applyBorder="1"/>
    <xf numFmtId="164" fontId="172" fillId="84" borderId="74" xfId="22340" applyNumberFormat="1" applyFont="1" applyFill="1" applyBorder="1"/>
    <xf numFmtId="164" fontId="172" fillId="84" borderId="73" xfId="22339" applyNumberFormat="1" applyFont="1" applyBorder="1"/>
    <xf numFmtId="44" fontId="166" fillId="84" borderId="73" xfId="22297" applyFont="1" applyFill="1" applyBorder="1"/>
    <xf numFmtId="14" fontId="159" fillId="74" borderId="72" xfId="22306" applyNumberFormat="1" applyFont="1" applyFill="1" applyBorder="1" applyAlignment="1">
      <alignment horizontal="left"/>
    </xf>
    <xf numFmtId="0" fontId="159" fillId="0" borderId="70" xfId="22306" applyFont="1" applyFill="1" applyBorder="1" applyAlignment="1">
      <alignment horizontal="left"/>
    </xf>
    <xf numFmtId="0" fontId="160" fillId="0" borderId="73" xfId="22310" applyFont="1" applyFill="1" applyBorder="1" applyAlignment="1">
      <alignment horizontal="left"/>
    </xf>
    <xf numFmtId="0" fontId="158" fillId="0" borderId="73" xfId="22306" applyFont="1" applyFill="1" applyBorder="1" applyAlignment="1"/>
    <xf numFmtId="0" fontId="159" fillId="0" borderId="2" xfId="22306" applyFont="1" applyFill="1" applyBorder="1" applyAlignment="1">
      <alignment horizontal="center"/>
    </xf>
    <xf numFmtId="0" fontId="159" fillId="0" borderId="73" xfId="22306" applyFont="1" applyFill="1" applyBorder="1" applyAlignment="1">
      <alignment horizontal="center"/>
    </xf>
    <xf numFmtId="164" fontId="158" fillId="0" borderId="2" xfId="22344" applyNumberFormat="1" applyFont="1" applyFill="1" applyBorder="1" applyAlignment="1">
      <alignment horizontal="center"/>
    </xf>
    <xf numFmtId="164" fontId="153" fillId="0" borderId="73" xfId="22297" applyNumberFormat="1" applyFont="1" applyBorder="1"/>
    <xf numFmtId="164" fontId="153" fillId="0" borderId="73" xfId="2" applyNumberFormat="1" applyFont="1" applyBorder="1"/>
    <xf numFmtId="164" fontId="153" fillId="0" borderId="74" xfId="2" applyNumberFormat="1" applyFont="1" applyBorder="1"/>
    <xf numFmtId="39" fontId="153" fillId="0" borderId="70" xfId="2" applyNumberFormat="1" applyFont="1" applyBorder="1"/>
    <xf numFmtId="44" fontId="153" fillId="0" borderId="71" xfId="22297" applyFont="1" applyBorder="1"/>
    <xf numFmtId="164" fontId="153" fillId="0" borderId="71" xfId="2" applyNumberFormat="1" applyFont="1" applyBorder="1"/>
    <xf numFmtId="10" fontId="153" fillId="0" borderId="72" xfId="1" applyNumberFormat="1" applyFont="1" applyBorder="1"/>
    <xf numFmtId="0" fontId="28" fillId="0" borderId="73" xfId="32" applyNumberFormat="1" applyFont="1" applyFill="1" applyBorder="1" applyAlignment="1">
      <alignment horizontal="right"/>
    </xf>
    <xf numFmtId="164" fontId="38" fillId="3" borderId="2" xfId="6" applyNumberFormat="1" applyFont="1" applyFill="1" applyBorder="1" applyAlignment="1">
      <alignment horizontal="center"/>
    </xf>
    <xf numFmtId="9" fontId="38" fillId="3" borderId="2" xfId="1" applyFont="1" applyFill="1" applyBorder="1" applyAlignment="1">
      <alignment horizontal="center"/>
    </xf>
    <xf numFmtId="44" fontId="28" fillId="3" borderId="2" xfId="32" applyFont="1" applyFill="1" applyBorder="1" applyAlignment="1">
      <alignment horizontal="center"/>
    </xf>
    <xf numFmtId="0" fontId="28" fillId="3" borderId="2" xfId="2" applyFont="1" applyFill="1" applyBorder="1" applyAlignment="1">
      <alignment horizontal="center"/>
    </xf>
    <xf numFmtId="44" fontId="28" fillId="3" borderId="73" xfId="32" applyFont="1" applyFill="1" applyBorder="1" applyAlignment="1">
      <alignment horizontal="center"/>
    </xf>
    <xf numFmtId="39" fontId="39" fillId="0" borderId="73" xfId="2" applyNumberFormat="1" applyFont="1" applyBorder="1" applyAlignment="1">
      <alignment horizontal="left" vertical="center"/>
    </xf>
    <xf numFmtId="44" fontId="53" fillId="4" borderId="73" xfId="22282" applyFont="1" applyFill="1" applyBorder="1"/>
    <xf numFmtId="44" fontId="53" fillId="0" borderId="73" xfId="22282" applyFont="1" applyFill="1" applyBorder="1"/>
    <xf numFmtId="9" fontId="53" fillId="0" borderId="73" xfId="22282" applyNumberFormat="1" applyFont="1" applyFill="1" applyBorder="1"/>
    <xf numFmtId="44" fontId="28" fillId="0" borderId="73" xfId="6" applyFont="1" applyFill="1" applyBorder="1" applyAlignment="1">
      <alignment horizontal="right"/>
    </xf>
    <xf numFmtId="165" fontId="41" fillId="0" borderId="73" xfId="34" applyNumberFormat="1" applyFont="1" applyFill="1" applyBorder="1" applyAlignment="1">
      <alignment horizontal="right"/>
    </xf>
    <xf numFmtId="44" fontId="28" fillId="0" borderId="73" xfId="32" applyFont="1" applyFill="1" applyBorder="1" applyAlignment="1">
      <alignment horizontal="left"/>
    </xf>
    <xf numFmtId="44" fontId="53" fillId="4" borderId="73" xfId="22282" quotePrefix="1" applyFont="1" applyFill="1" applyBorder="1"/>
    <xf numFmtId="39" fontId="43" fillId="0" borderId="73" xfId="2" applyNumberFormat="1" applyFont="1" applyBorder="1" applyAlignment="1">
      <alignment horizontal="left" vertical="center"/>
    </xf>
    <xf numFmtId="44" fontId="28" fillId="5" borderId="73" xfId="22282" applyFont="1" applyFill="1" applyBorder="1" applyAlignment="1">
      <alignment horizontal="left"/>
    </xf>
    <xf numFmtId="44" fontId="28" fillId="2" borderId="73" xfId="32" applyFont="1" applyFill="1" applyBorder="1" applyAlignment="1">
      <alignment horizontal="center"/>
    </xf>
    <xf numFmtId="44" fontId="28" fillId="5" borderId="73" xfId="6" applyFont="1" applyFill="1" applyBorder="1" applyAlignment="1">
      <alignment horizontal="left"/>
    </xf>
    <xf numFmtId="9" fontId="28" fillId="5" borderId="73" xfId="34" applyFont="1" applyFill="1" applyBorder="1" applyAlignment="1">
      <alignment horizontal="left"/>
    </xf>
    <xf numFmtId="0" fontId="37" fillId="3" borderId="2" xfId="22278" applyFont="1" applyFill="1" applyBorder="1" applyAlignment="1">
      <alignment horizontal="center"/>
    </xf>
    <xf numFmtId="44" fontId="28" fillId="3" borderId="75" xfId="32" applyFont="1" applyFill="1" applyBorder="1" applyAlignment="1">
      <alignment horizontal="center"/>
    </xf>
    <xf numFmtId="164" fontId="38" fillId="3" borderId="2" xfId="6" applyNumberFormat="1" applyFont="1" applyFill="1" applyBorder="1" applyAlignment="1">
      <alignment horizontal="center" wrapText="1"/>
    </xf>
    <xf numFmtId="0" fontId="28" fillId="3" borderId="2" xfId="2" applyFont="1" applyFill="1" applyBorder="1" applyAlignment="1">
      <alignment horizontal="center" wrapText="1"/>
    </xf>
    <xf numFmtId="44" fontId="27" fillId="4" borderId="76" xfId="22282" applyFont="1" applyFill="1" applyBorder="1" applyAlignment="1">
      <alignment horizontal="left" vertical="center"/>
    </xf>
    <xf numFmtId="39" fontId="42" fillId="3" borderId="2" xfId="2" applyNumberFormat="1" applyFont="1" applyFill="1" applyBorder="1" applyAlignment="1">
      <alignment horizontal="left" vertical="center"/>
    </xf>
    <xf numFmtId="0" fontId="150" fillId="76" borderId="77" xfId="22305" applyFont="1" applyFill="1" applyBorder="1"/>
    <xf numFmtId="0" fontId="150" fillId="76" borderId="74" xfId="22305" applyFont="1" applyFill="1" applyBorder="1" applyAlignment="1">
      <alignment horizontal="center"/>
    </xf>
    <xf numFmtId="0" fontId="150" fillId="76" borderId="78" xfId="22305" applyFont="1" applyFill="1" applyBorder="1" applyAlignment="1">
      <alignment horizontal="center"/>
    </xf>
    <xf numFmtId="0" fontId="0" fillId="0" borderId="70" xfId="22305" applyFont="1" applyBorder="1" applyAlignment="1">
      <alignment vertical="top" wrapText="1"/>
    </xf>
    <xf numFmtId="0" fontId="151" fillId="0" borderId="72" xfId="22305" applyFont="1" applyBorder="1" applyAlignment="1">
      <alignment horizontal="center" vertical="center" wrapText="1"/>
    </xf>
    <xf numFmtId="0" fontId="151" fillId="0" borderId="71" xfId="22305" applyFont="1" applyBorder="1" applyAlignment="1">
      <alignment horizontal="center" vertical="center" wrapText="1"/>
    </xf>
    <xf numFmtId="0" fontId="45" fillId="0" borderId="74" xfId="0" applyFont="1" applyBorder="1" applyAlignment="1">
      <alignment horizontal="center" vertical="center"/>
    </xf>
    <xf numFmtId="49" fontId="45" fillId="75" borderId="74" xfId="22278" applyNumberFormat="1" applyFont="1" applyFill="1" applyBorder="1" applyAlignment="1" applyProtection="1">
      <alignment horizontal="center" vertical="center"/>
      <protection locked="0"/>
    </xf>
    <xf numFmtId="0" fontId="45" fillId="0" borderId="76" xfId="0" applyFont="1" applyBorder="1"/>
    <xf numFmtId="0" fontId="47" fillId="0" borderId="70" xfId="22278" applyFont="1" applyBorder="1"/>
    <xf numFmtId="44" fontId="45" fillId="6" borderId="72" xfId="22278" applyNumberFormat="1" applyFont="1" applyFill="1" applyBorder="1"/>
    <xf numFmtId="0" fontId="45" fillId="75" borderId="74" xfId="22278" applyFont="1" applyFill="1" applyBorder="1" applyAlignment="1" applyProtection="1">
      <alignment horizontal="center" vertical="center"/>
      <protection locked="0"/>
    </xf>
    <xf numFmtId="0" fontId="172" fillId="84" borderId="73" xfId="22339" applyFont="1" applyBorder="1"/>
    <xf numFmtId="164" fontId="172" fillId="85" borderId="73" xfId="22340" applyNumberFormat="1" applyFont="1" applyFill="1" applyBorder="1"/>
    <xf numFmtId="164" fontId="172" fillId="84" borderId="73" xfId="22340" applyNumberFormat="1" applyFont="1" applyFill="1" applyBorder="1"/>
    <xf numFmtId="44" fontId="1" fillId="0" borderId="0" xfId="22342" applyFont="1"/>
    <xf numFmtId="0" fontId="1" fillId="0" borderId="0" xfId="22273" applyFont="1" applyAlignment="1">
      <alignment vertical="top" wrapText="1"/>
    </xf>
    <xf numFmtId="164" fontId="169" fillId="84" borderId="79" xfId="22340" applyNumberFormat="1" applyFont="1" applyFill="1" applyBorder="1"/>
    <xf numFmtId="0" fontId="166" fillId="84" borderId="80" xfId="22339" applyBorder="1"/>
    <xf numFmtId="44" fontId="166" fillId="84" borderId="81" xfId="22297" applyFont="1" applyFill="1" applyBorder="1"/>
    <xf numFmtId="0" fontId="166" fillId="84" borderId="80" xfId="22339" applyBorder="1" applyAlignment="1">
      <alignment horizontal="left" wrapText="1"/>
    </xf>
    <xf numFmtId="164" fontId="169" fillId="84" borderId="82" xfId="22340" applyNumberFormat="1" applyFont="1" applyFill="1" applyBorder="1"/>
    <xf numFmtId="181" fontId="159" fillId="74" borderId="81" xfId="22306" applyNumberFormat="1" applyFont="1" applyFill="1" applyBorder="1" applyAlignment="1">
      <alignment horizontal="left"/>
    </xf>
    <xf numFmtId="0" fontId="159" fillId="0" borderId="80" xfId="22306" applyFont="1" applyFill="1" applyBorder="1" applyAlignment="1">
      <alignment horizontal="left"/>
    </xf>
    <xf numFmtId="39" fontId="153" fillId="0" borderId="82" xfId="2" applyNumberFormat="1" applyFont="1" applyBorder="1"/>
    <xf numFmtId="10" fontId="153" fillId="0" borderId="81" xfId="1" applyNumberFormat="1" applyFont="1" applyBorder="1"/>
    <xf numFmtId="39" fontId="153" fillId="0" borderId="80" xfId="2" applyNumberFormat="1" applyFont="1" applyBorder="1" applyAlignment="1">
      <alignment wrapText="1"/>
    </xf>
    <xf numFmtId="39" fontId="153" fillId="0" borderId="80" xfId="2" applyNumberFormat="1" applyFont="1" applyBorder="1"/>
    <xf numFmtId="0" fontId="153" fillId="0" borderId="80" xfId="2" applyFont="1" applyBorder="1" applyAlignment="1">
      <alignment wrapText="1"/>
    </xf>
    <xf numFmtId="10" fontId="28" fillId="6" borderId="81" xfId="2" applyNumberFormat="1" applyFont="1" applyFill="1" applyBorder="1" applyAlignment="1">
      <alignment horizontal="left"/>
    </xf>
    <xf numFmtId="0" fontId="8" fillId="0" borderId="80" xfId="22305" applyBorder="1" applyAlignment="1">
      <alignment vertical="top" wrapText="1"/>
    </xf>
    <xf numFmtId="0" fontId="150" fillId="2" borderId="80" xfId="22305" applyFont="1" applyFill="1" applyBorder="1"/>
    <xf numFmtId="0" fontId="1" fillId="0" borderId="80" xfId="22305" applyFont="1" applyBorder="1" applyAlignment="1">
      <alignment vertical="top" wrapText="1"/>
    </xf>
    <xf numFmtId="0" fontId="150" fillId="2" borderId="80" xfId="22305" applyFont="1" applyFill="1" applyBorder="1" applyAlignment="1">
      <alignment horizontal="left"/>
    </xf>
    <xf numFmtId="0" fontId="0" fillId="0" borderId="80" xfId="22305" applyFont="1" applyBorder="1" applyAlignment="1">
      <alignment vertical="top" wrapText="1"/>
    </xf>
    <xf numFmtId="0" fontId="8" fillId="0" borderId="80" xfId="22305" applyBorder="1" applyAlignment="1">
      <alignment vertical="top"/>
    </xf>
    <xf numFmtId="0" fontId="53" fillId="0" borderId="80" xfId="22305" applyFont="1" applyBorder="1" applyAlignment="1">
      <alignment vertical="top" wrapText="1"/>
    </xf>
    <xf numFmtId="0" fontId="0" fillId="0" borderId="80" xfId="22305" applyFont="1" applyBorder="1" applyAlignment="1">
      <alignment vertical="top"/>
    </xf>
    <xf numFmtId="49" fontId="47" fillId="0" borderId="80" xfId="0" applyNumberFormat="1" applyFont="1" applyBorder="1"/>
    <xf numFmtId="0" fontId="47" fillId="0" borderId="80" xfId="22278" applyFont="1" applyBorder="1"/>
    <xf numFmtId="0" fontId="155" fillId="0" borderId="0" xfId="39" applyFont="1" applyAlignment="1">
      <alignment horizontal="right"/>
    </xf>
    <xf numFmtId="0" fontId="46" fillId="0" borderId="0" xfId="39" applyFont="1" applyAlignment="1">
      <alignment horizontal="right"/>
    </xf>
    <xf numFmtId="164" fontId="46" fillId="0" borderId="0" xfId="39" applyNumberFormat="1" applyFont="1"/>
    <xf numFmtId="0" fontId="166" fillId="84" borderId="0" xfId="22339" applyAlignment="1">
      <alignment horizontal="center"/>
    </xf>
    <xf numFmtId="0" fontId="166" fillId="84" borderId="7" xfId="22339" applyBorder="1" applyAlignment="1">
      <alignment horizontal="center" wrapText="1"/>
    </xf>
    <xf numFmtId="0" fontId="166" fillId="84" borderId="68" xfId="22339" applyBorder="1" applyAlignment="1">
      <alignment horizontal="center" wrapText="1"/>
    </xf>
    <xf numFmtId="0" fontId="166" fillId="84" borderId="61" xfId="22339" applyBorder="1" applyAlignment="1">
      <alignment horizontal="center" wrapText="1"/>
    </xf>
    <xf numFmtId="0" fontId="166" fillId="84" borderId="11" xfId="22339" applyBorder="1" applyAlignment="1">
      <alignment horizontal="center" wrapText="1"/>
    </xf>
    <xf numFmtId="0" fontId="166" fillId="84" borderId="0" xfId="22339" applyAlignment="1">
      <alignment horizontal="center" wrapText="1"/>
    </xf>
    <xf numFmtId="0" fontId="166" fillId="84" borderId="55" xfId="22339" applyBorder="1" applyAlignment="1">
      <alignment horizontal="center" wrapText="1"/>
    </xf>
    <xf numFmtId="44" fontId="170" fillId="84" borderId="11" xfId="22340" applyFont="1" applyFill="1" applyBorder="1" applyAlignment="1">
      <alignment horizontal="center"/>
    </xf>
    <xf numFmtId="44" fontId="170" fillId="84" borderId="0" xfId="22340" applyFont="1" applyFill="1" applyBorder="1" applyAlignment="1">
      <alignment horizontal="center"/>
    </xf>
    <xf numFmtId="44" fontId="170" fillId="84" borderId="55" xfId="22340" applyFont="1" applyFill="1" applyBorder="1" applyAlignment="1">
      <alignment horizontal="center"/>
    </xf>
    <xf numFmtId="0" fontId="159" fillId="0" borderId="63" xfId="22306" applyFont="1" applyFill="1" applyBorder="1" applyAlignment="1">
      <alignment horizontal="left"/>
    </xf>
    <xf numFmtId="0" fontId="159" fillId="0" borderId="5" xfId="22306" applyFont="1" applyFill="1" applyBorder="1" applyAlignment="1">
      <alignment horizontal="left"/>
    </xf>
    <xf numFmtId="0" fontId="159" fillId="0" borderId="14" xfId="22306" applyFont="1" applyFill="1" applyBorder="1" applyAlignment="1">
      <alignment horizontal="left"/>
    </xf>
    <xf numFmtId="0" fontId="160" fillId="82" borderId="4" xfId="22306" applyFont="1" applyFill="1" applyBorder="1" applyAlignment="1">
      <alignment horizontal="center"/>
    </xf>
    <xf numFmtId="0" fontId="160" fillId="82" borderId="14" xfId="22306" applyFont="1" applyFill="1" applyBorder="1" applyAlignment="1">
      <alignment horizontal="center"/>
    </xf>
    <xf numFmtId="44" fontId="158" fillId="82" borderId="60" xfId="22344" applyFont="1" applyFill="1" applyBorder="1" applyAlignment="1">
      <alignment horizontal="center"/>
    </xf>
    <xf numFmtId="44" fontId="158" fillId="82" borderId="62" xfId="22344" applyFont="1" applyFill="1" applyBorder="1" applyAlignment="1">
      <alignment horizontal="center"/>
    </xf>
    <xf numFmtId="0" fontId="48" fillId="0" borderId="7" xfId="39" applyFont="1" applyBorder="1" applyAlignment="1">
      <alignment horizontal="center"/>
    </xf>
    <xf numFmtId="0" fontId="48" fillId="0" borderId="61" xfId="39" applyFont="1" applyBorder="1" applyAlignment="1">
      <alignment horizontal="center"/>
    </xf>
    <xf numFmtId="0" fontId="48" fillId="0" borderId="0" xfId="39" applyFont="1" applyAlignment="1">
      <alignment horizontal="center"/>
    </xf>
    <xf numFmtId="0" fontId="28" fillId="0" borderId="0" xfId="2" applyFont="1" applyAlignment="1">
      <alignment horizontal="center"/>
    </xf>
    <xf numFmtId="0" fontId="142" fillId="73" borderId="7" xfId="4" applyFont="1" applyFill="1" applyBorder="1" applyAlignment="1">
      <alignment horizontal="center"/>
    </xf>
    <xf numFmtId="0" fontId="142" fillId="73" borderId="14" xfId="4" applyFont="1" applyFill="1" applyBorder="1" applyAlignment="1">
      <alignment horizontal="center"/>
    </xf>
    <xf numFmtId="0" fontId="42" fillId="72" borderId="0" xfId="2" applyFont="1" applyFill="1" applyAlignment="1">
      <alignment horizontal="right"/>
    </xf>
    <xf numFmtId="1" fontId="48" fillId="8" borderId="9" xfId="22278" applyNumberFormat="1" applyFont="1" applyFill="1" applyBorder="1" applyAlignment="1" applyProtection="1">
      <alignment horizontal="center" vertical="center"/>
      <protection locked="0"/>
    </xf>
    <xf numFmtId="1" fontId="48" fillId="8" borderId="53" xfId="22278" applyNumberFormat="1" applyFont="1" applyFill="1" applyBorder="1" applyAlignment="1" applyProtection="1">
      <alignment horizontal="center" vertical="center"/>
      <protection locked="0"/>
    </xf>
    <xf numFmtId="0" fontId="45" fillId="0" borderId="76" xfId="0" applyFont="1" applyBorder="1" applyAlignment="1">
      <alignment horizontal="center"/>
    </xf>
    <xf numFmtId="49" fontId="47" fillId="8" borderId="76" xfId="0" applyNumberFormat="1" applyFont="1" applyFill="1" applyBorder="1" applyAlignment="1">
      <alignment horizontal="right"/>
    </xf>
    <xf numFmtId="49" fontId="47" fillId="8" borderId="76" xfId="0" applyNumberFormat="1" applyFont="1" applyFill="1" applyBorder="1" applyAlignment="1">
      <alignment horizontal="center"/>
    </xf>
    <xf numFmtId="0" fontId="32" fillId="0" borderId="27" xfId="0" applyFont="1" applyBorder="1" applyAlignment="1">
      <alignment horizontal="center" wrapText="1"/>
    </xf>
    <xf numFmtId="0" fontId="32" fillId="0" borderId="28" xfId="0" applyFont="1" applyBorder="1" applyAlignment="1">
      <alignment horizontal="center" wrapText="1"/>
    </xf>
    <xf numFmtId="0" fontId="32" fillId="0" borderId="49" xfId="0" applyFont="1" applyBorder="1" applyAlignment="1">
      <alignment horizontal="center" wrapText="1"/>
    </xf>
    <xf numFmtId="49" fontId="47" fillId="8" borderId="8" xfId="0" applyNumberFormat="1" applyFont="1" applyFill="1" applyBorder="1" applyAlignment="1">
      <alignment horizontal="right" vertical="top"/>
    </xf>
    <xf numFmtId="49" fontId="47" fillId="8" borderId="50" xfId="0" applyNumberFormat="1" applyFont="1" applyFill="1" applyBorder="1" applyAlignment="1">
      <alignment horizontal="right" vertical="top"/>
    </xf>
    <xf numFmtId="0" fontId="47" fillId="73" borderId="4" xfId="22278" applyFont="1" applyFill="1" applyBorder="1" applyAlignment="1">
      <alignment horizontal="center"/>
    </xf>
    <xf numFmtId="0" fontId="47" fillId="73" borderId="14" xfId="22278" applyFont="1" applyFill="1" applyBorder="1" applyAlignment="1">
      <alignment horizontal="center"/>
    </xf>
    <xf numFmtId="49" fontId="47" fillId="8" borderId="10" xfId="22278" applyNumberFormat="1" applyFont="1" applyFill="1" applyBorder="1" applyAlignment="1" applyProtection="1">
      <alignment horizontal="center" vertical="center"/>
      <protection locked="0"/>
    </xf>
    <xf numFmtId="49" fontId="47" fillId="8" borderId="13" xfId="22278" applyNumberFormat="1" applyFont="1" applyFill="1" applyBorder="1" applyAlignment="1" applyProtection="1">
      <alignment horizontal="center" vertical="center"/>
      <protection locked="0"/>
    </xf>
    <xf numFmtId="0" fontId="46" fillId="74" borderId="4" xfId="0" applyFont="1" applyFill="1" applyBorder="1" applyAlignment="1">
      <alignment horizontal="center"/>
    </xf>
    <xf numFmtId="0" fontId="46" fillId="74" borderId="5" xfId="0" applyFont="1" applyFill="1" applyBorder="1" applyAlignment="1">
      <alignment horizontal="center"/>
    </xf>
    <xf numFmtId="0" fontId="46" fillId="74" borderId="14" xfId="0" applyFont="1" applyFill="1" applyBorder="1" applyAlignment="1">
      <alignment horizontal="center"/>
    </xf>
    <xf numFmtId="49" fontId="47" fillId="8" borderId="12" xfId="0" applyNumberFormat="1" applyFont="1" applyFill="1" applyBorder="1" applyAlignment="1">
      <alignment horizontal="right" vertical="top"/>
    </xf>
    <xf numFmtId="1" fontId="48" fillId="8" borderId="9" xfId="0" applyNumberFormat="1" applyFont="1" applyFill="1" applyBorder="1" applyAlignment="1" applyProtection="1">
      <alignment horizontal="center" vertical="center"/>
      <protection locked="0"/>
    </xf>
    <xf numFmtId="1" fontId="48" fillId="8" borderId="53" xfId="0" applyNumberFormat="1" applyFont="1" applyFill="1" applyBorder="1" applyAlignment="1" applyProtection="1">
      <alignment horizontal="center" vertical="center"/>
      <protection locked="0"/>
    </xf>
    <xf numFmtId="49" fontId="47" fillId="8" borderId="10" xfId="0" applyNumberFormat="1" applyFont="1" applyFill="1" applyBorder="1" applyAlignment="1" applyProtection="1">
      <alignment horizontal="center" vertical="center"/>
      <protection locked="0"/>
    </xf>
    <xf numFmtId="49" fontId="47" fillId="8" borderId="13" xfId="0" applyNumberFormat="1" applyFont="1" applyFill="1" applyBorder="1" applyAlignment="1" applyProtection="1">
      <alignment horizontal="center" vertical="center"/>
      <protection locked="0"/>
    </xf>
    <xf numFmtId="6" fontId="173" fillId="86" borderId="0" xfId="0" applyNumberFormat="1" applyFont="1" applyFill="1" applyAlignment="1">
      <alignment wrapText="1"/>
    </xf>
    <xf numFmtId="44" fontId="29" fillId="4" borderId="73" xfId="32" applyFont="1" applyFill="1" applyBorder="1" applyAlignment="1">
      <alignment horizontal="center" vertical="center"/>
    </xf>
    <xf numFmtId="9" fontId="40" fillId="6" borderId="73" xfId="1" applyFont="1" applyFill="1" applyBorder="1"/>
    <xf numFmtId="44" fontId="40" fillId="0" borderId="73" xfId="22282" applyFont="1" applyBorder="1"/>
    <xf numFmtId="44" fontId="29" fillId="2" borderId="73" xfId="32" applyFont="1" applyFill="1" applyBorder="1" applyAlignment="1">
      <alignment horizontal="center" vertical="center"/>
    </xf>
    <xf numFmtId="44" fontId="28" fillId="0" borderId="73" xfId="32" applyFont="1" applyFill="1" applyBorder="1" applyAlignment="1">
      <alignment horizontal="center" vertical="center"/>
    </xf>
    <xf numFmtId="9" fontId="40" fillId="0" borderId="73" xfId="1" applyFont="1" applyBorder="1" applyAlignment="1">
      <alignment horizontal="center"/>
    </xf>
    <xf numFmtId="44" fontId="29" fillId="7" borderId="73" xfId="32" applyFont="1" applyFill="1" applyBorder="1" applyAlignment="1">
      <alignment horizontal="center" vertical="center"/>
    </xf>
    <xf numFmtId="0" fontId="40" fillId="0" borderId="73" xfId="22282" applyNumberFormat="1" applyFont="1" applyBorder="1"/>
    <xf numFmtId="44" fontId="40" fillId="0" borderId="73" xfId="22282" applyFont="1" applyFill="1" applyBorder="1"/>
    <xf numFmtId="39" fontId="39" fillId="0" borderId="73" xfId="2" applyNumberFormat="1" applyFont="1" applyBorder="1" applyAlignment="1">
      <alignment horizontal="left" vertical="center" wrapText="1"/>
    </xf>
    <xf numFmtId="9" fontId="40" fillId="0" borderId="73" xfId="1" applyFont="1" applyBorder="1"/>
    <xf numFmtId="44" fontId="40" fillId="4" borderId="73" xfId="22282" applyFont="1" applyFill="1" applyBorder="1"/>
    <xf numFmtId="0" fontId="151" fillId="0" borderId="73" xfId="22305" applyFont="1" applyBorder="1" applyAlignment="1">
      <alignment horizontal="center" vertical="center"/>
    </xf>
    <xf numFmtId="0" fontId="151" fillId="0" borderId="81" xfId="22305" applyFont="1" applyBorder="1" applyAlignment="1">
      <alignment horizontal="center" vertical="center"/>
    </xf>
    <xf numFmtId="0" fontId="151" fillId="0" borderId="73" xfId="22305" applyFont="1" applyBorder="1" applyAlignment="1">
      <alignment horizontal="center" vertical="center" wrapText="1"/>
    </xf>
    <xf numFmtId="44" fontId="153" fillId="0" borderId="73" xfId="22297" applyFont="1" applyBorder="1"/>
    <xf numFmtId="49" fontId="47" fillId="8" borderId="7" xfId="0" applyNumberFormat="1" applyFont="1" applyFill="1" applyBorder="1" applyAlignment="1"/>
    <xf numFmtId="49" fontId="47" fillId="8" borderId="11" xfId="0" applyNumberFormat="1" applyFont="1" applyFill="1" applyBorder="1" applyAlignment="1"/>
    <xf numFmtId="49" fontId="47" fillId="8" borderId="82" xfId="0" applyNumberFormat="1" applyFont="1" applyFill="1" applyBorder="1" applyAlignment="1">
      <alignment horizontal="right"/>
    </xf>
    <xf numFmtId="0" fontId="45" fillId="0" borderId="73" xfId="0" applyFont="1" applyBorder="1" applyAlignment="1">
      <alignment horizontal="center" vertical="center"/>
    </xf>
    <xf numFmtId="49" fontId="45" fillId="0" borderId="81" xfId="0" applyNumberFormat="1" applyFont="1" applyBorder="1" applyAlignment="1" applyProtection="1">
      <alignment horizontal="center" vertical="center"/>
      <protection locked="0"/>
    </xf>
    <xf numFmtId="0" fontId="45" fillId="0" borderId="81" xfId="0" applyFont="1" applyBorder="1" applyAlignment="1" applyProtection="1">
      <alignment horizontal="center" vertical="center"/>
      <protection locked="0"/>
    </xf>
    <xf numFmtId="44" fontId="45" fillId="6" borderId="81" xfId="22278" applyNumberFormat="1" applyFont="1" applyFill="1" applyBorder="1"/>
    <xf numFmtId="49" fontId="47" fillId="8" borderId="82" xfId="0" applyNumberFormat="1" applyFont="1" applyFill="1" applyBorder="1" applyAlignment="1">
      <alignment horizontal="center"/>
    </xf>
    <xf numFmtId="0" fontId="45" fillId="0" borderId="73" xfId="0" applyFont="1" applyBorder="1" applyAlignment="1" applyProtection="1">
      <alignment horizontal="center" vertical="center"/>
      <protection locked="0"/>
    </xf>
    <xf numFmtId="0" fontId="45" fillId="0" borderId="82" xfId="0" applyFont="1" applyBorder="1"/>
    <xf numFmtId="44" fontId="26" fillId="0" borderId="73" xfId="0" applyNumberFormat="1" applyFont="1" applyBorder="1"/>
    <xf numFmtId="44" fontId="32" fillId="0" borderId="81" xfId="0" applyNumberFormat="1" applyFont="1" applyBorder="1" applyProtection="1">
      <protection locked="0"/>
    </xf>
    <xf numFmtId="0" fontId="45" fillId="0" borderId="4" xfId="0" applyFont="1" applyBorder="1" applyAlignment="1"/>
    <xf numFmtId="0" fontId="45" fillId="0" borderId="5" xfId="0" applyFont="1" applyBorder="1" applyAlignment="1"/>
    <xf numFmtId="49" fontId="47" fillId="8" borderId="51" xfId="0" applyNumberFormat="1" applyFont="1" applyFill="1" applyBorder="1" applyAlignment="1"/>
    <xf numFmtId="49" fontId="45" fillId="0" borderId="81" xfId="22278" applyNumberFormat="1" applyFont="1" applyBorder="1" applyAlignment="1" applyProtection="1">
      <alignment horizontal="center" vertical="center"/>
      <protection locked="0"/>
    </xf>
    <xf numFmtId="49" fontId="45" fillId="0" borderId="73" xfId="22278" applyNumberFormat="1" applyFont="1" applyBorder="1" applyAlignment="1" applyProtection="1">
      <alignment horizontal="center" vertical="center"/>
      <protection locked="0"/>
    </xf>
    <xf numFmtId="0" fontId="45" fillId="0" borderId="82" xfId="0" applyFont="1" applyBorder="1" applyAlignment="1">
      <alignment horizontal="center"/>
    </xf>
    <xf numFmtId="44" fontId="26" fillId="0" borderId="73" xfId="22278" applyNumberFormat="1" applyFont="1" applyBorder="1"/>
    <xf numFmtId="44" fontId="32" fillId="0" borderId="81" xfId="22278" applyNumberFormat="1" applyFont="1" applyBorder="1"/>
  </cellXfs>
  <cellStyles count="22345">
    <cellStyle name="20% - Accent1 10" xfId="59" xr:uid="{00000000-0005-0000-0000-000000000000}"/>
    <cellStyle name="20% - Accent1 10 2" xfId="60" xr:uid="{00000000-0005-0000-0000-000001000000}"/>
    <cellStyle name="20% - Accent1 10 3" xfId="61" xr:uid="{00000000-0005-0000-0000-000002000000}"/>
    <cellStyle name="20% - Accent1 10 4" xfId="62" xr:uid="{00000000-0005-0000-0000-000003000000}"/>
    <cellStyle name="20% - Accent1 10 5" xfId="63" xr:uid="{00000000-0005-0000-0000-000004000000}"/>
    <cellStyle name="20% - Accent1 10 6" xfId="64" xr:uid="{00000000-0005-0000-0000-000005000000}"/>
    <cellStyle name="20% - Accent1 10 7" xfId="65" xr:uid="{00000000-0005-0000-0000-000006000000}"/>
    <cellStyle name="20% - Accent1 10 8" xfId="66" xr:uid="{00000000-0005-0000-0000-000007000000}"/>
    <cellStyle name="20% - Accent1 11" xfId="67" xr:uid="{00000000-0005-0000-0000-000008000000}"/>
    <cellStyle name="20% - Accent1 11 2" xfId="68" xr:uid="{00000000-0005-0000-0000-000009000000}"/>
    <cellStyle name="20% - Accent1 11 3" xfId="69" xr:uid="{00000000-0005-0000-0000-00000A000000}"/>
    <cellStyle name="20% - Accent1 11 4" xfId="70" xr:uid="{00000000-0005-0000-0000-00000B000000}"/>
    <cellStyle name="20% - Accent1 11 5" xfId="71" xr:uid="{00000000-0005-0000-0000-00000C000000}"/>
    <cellStyle name="20% - Accent1 11 6" xfId="72" xr:uid="{00000000-0005-0000-0000-00000D000000}"/>
    <cellStyle name="20% - Accent1 11 7" xfId="73" xr:uid="{00000000-0005-0000-0000-00000E000000}"/>
    <cellStyle name="20% - Accent1 11 8" xfId="74" xr:uid="{00000000-0005-0000-0000-00000F000000}"/>
    <cellStyle name="20% - Accent1 12" xfId="75" xr:uid="{00000000-0005-0000-0000-000010000000}"/>
    <cellStyle name="20% - Accent1 12 2" xfId="76" xr:uid="{00000000-0005-0000-0000-000011000000}"/>
    <cellStyle name="20% - Accent1 12 3" xfId="77" xr:uid="{00000000-0005-0000-0000-000012000000}"/>
    <cellStyle name="20% - Accent1 12 4" xfId="78" xr:uid="{00000000-0005-0000-0000-000013000000}"/>
    <cellStyle name="20% - Accent1 12 5" xfId="79" xr:uid="{00000000-0005-0000-0000-000014000000}"/>
    <cellStyle name="20% - Accent1 12 6" xfId="80" xr:uid="{00000000-0005-0000-0000-000015000000}"/>
    <cellStyle name="20% - Accent1 12 7" xfId="81" xr:uid="{00000000-0005-0000-0000-000016000000}"/>
    <cellStyle name="20% - Accent1 12 8" xfId="82" xr:uid="{00000000-0005-0000-0000-000017000000}"/>
    <cellStyle name="20% - Accent1 13" xfId="83" xr:uid="{00000000-0005-0000-0000-000018000000}"/>
    <cellStyle name="20% - Accent1 13 2" xfId="84" xr:uid="{00000000-0005-0000-0000-000019000000}"/>
    <cellStyle name="20% - Accent1 13 3" xfId="85" xr:uid="{00000000-0005-0000-0000-00001A000000}"/>
    <cellStyle name="20% - Accent1 13 4" xfId="86" xr:uid="{00000000-0005-0000-0000-00001B000000}"/>
    <cellStyle name="20% - Accent1 13 5" xfId="87" xr:uid="{00000000-0005-0000-0000-00001C000000}"/>
    <cellStyle name="20% - Accent1 13 6" xfId="88" xr:uid="{00000000-0005-0000-0000-00001D000000}"/>
    <cellStyle name="20% - Accent1 13 7" xfId="89" xr:uid="{00000000-0005-0000-0000-00001E000000}"/>
    <cellStyle name="20% - Accent1 13 8" xfId="90" xr:uid="{00000000-0005-0000-0000-00001F000000}"/>
    <cellStyle name="20% - Accent1 14" xfId="91" xr:uid="{00000000-0005-0000-0000-000020000000}"/>
    <cellStyle name="20% - Accent1 14 2" xfId="92" xr:uid="{00000000-0005-0000-0000-000021000000}"/>
    <cellStyle name="20% - Accent1 14 3" xfId="93" xr:uid="{00000000-0005-0000-0000-000022000000}"/>
    <cellStyle name="20% - Accent1 14 4" xfId="94" xr:uid="{00000000-0005-0000-0000-000023000000}"/>
    <cellStyle name="20% - Accent1 14 5" xfId="95" xr:uid="{00000000-0005-0000-0000-000024000000}"/>
    <cellStyle name="20% - Accent1 14 6" xfId="96" xr:uid="{00000000-0005-0000-0000-000025000000}"/>
    <cellStyle name="20% - Accent1 14 7" xfId="97" xr:uid="{00000000-0005-0000-0000-000026000000}"/>
    <cellStyle name="20% - Accent1 14 8" xfId="98" xr:uid="{00000000-0005-0000-0000-000027000000}"/>
    <cellStyle name="20% - Accent1 15" xfId="99" xr:uid="{00000000-0005-0000-0000-000028000000}"/>
    <cellStyle name="20% - Accent1 15 2" xfId="100" xr:uid="{00000000-0005-0000-0000-000029000000}"/>
    <cellStyle name="20% - Accent1 15 3" xfId="101" xr:uid="{00000000-0005-0000-0000-00002A000000}"/>
    <cellStyle name="20% - Accent1 15 4" xfId="102" xr:uid="{00000000-0005-0000-0000-00002B000000}"/>
    <cellStyle name="20% - Accent1 15 5" xfId="103" xr:uid="{00000000-0005-0000-0000-00002C000000}"/>
    <cellStyle name="20% - Accent1 15 6" xfId="104" xr:uid="{00000000-0005-0000-0000-00002D000000}"/>
    <cellStyle name="20% - Accent1 15 7" xfId="105" xr:uid="{00000000-0005-0000-0000-00002E000000}"/>
    <cellStyle name="20% - Accent1 15 8" xfId="106" xr:uid="{00000000-0005-0000-0000-00002F000000}"/>
    <cellStyle name="20% - Accent1 16" xfId="107" xr:uid="{00000000-0005-0000-0000-000030000000}"/>
    <cellStyle name="20% - Accent1 16 2" xfId="108" xr:uid="{00000000-0005-0000-0000-000031000000}"/>
    <cellStyle name="20% - Accent1 16 3" xfId="109" xr:uid="{00000000-0005-0000-0000-000032000000}"/>
    <cellStyle name="20% - Accent1 16 4" xfId="110" xr:uid="{00000000-0005-0000-0000-000033000000}"/>
    <cellStyle name="20% - Accent1 16 5" xfId="111" xr:uid="{00000000-0005-0000-0000-000034000000}"/>
    <cellStyle name="20% - Accent1 16 6" xfId="112" xr:uid="{00000000-0005-0000-0000-000035000000}"/>
    <cellStyle name="20% - Accent1 16 7" xfId="113" xr:uid="{00000000-0005-0000-0000-000036000000}"/>
    <cellStyle name="20% - Accent1 16 8" xfId="114" xr:uid="{00000000-0005-0000-0000-000037000000}"/>
    <cellStyle name="20% - Accent1 17" xfId="115" xr:uid="{00000000-0005-0000-0000-000038000000}"/>
    <cellStyle name="20% - Accent1 17 2" xfId="116" xr:uid="{00000000-0005-0000-0000-000039000000}"/>
    <cellStyle name="20% - Accent1 17 3" xfId="117" xr:uid="{00000000-0005-0000-0000-00003A000000}"/>
    <cellStyle name="20% - Accent1 17 4" xfId="118" xr:uid="{00000000-0005-0000-0000-00003B000000}"/>
    <cellStyle name="20% - Accent1 17 5" xfId="119" xr:uid="{00000000-0005-0000-0000-00003C000000}"/>
    <cellStyle name="20% - Accent1 17 6" xfId="120" xr:uid="{00000000-0005-0000-0000-00003D000000}"/>
    <cellStyle name="20% - Accent1 17 7" xfId="121" xr:uid="{00000000-0005-0000-0000-00003E000000}"/>
    <cellStyle name="20% - Accent1 17 8" xfId="122" xr:uid="{00000000-0005-0000-0000-00003F000000}"/>
    <cellStyle name="20% - Accent1 18" xfId="123" xr:uid="{00000000-0005-0000-0000-000040000000}"/>
    <cellStyle name="20% - Accent1 18 2" xfId="124" xr:uid="{00000000-0005-0000-0000-000041000000}"/>
    <cellStyle name="20% - Accent1 18 3" xfId="125" xr:uid="{00000000-0005-0000-0000-000042000000}"/>
    <cellStyle name="20% - Accent1 18 4" xfId="126" xr:uid="{00000000-0005-0000-0000-000043000000}"/>
    <cellStyle name="20% - Accent1 18 5" xfId="127" xr:uid="{00000000-0005-0000-0000-000044000000}"/>
    <cellStyle name="20% - Accent1 18 6" xfId="128" xr:uid="{00000000-0005-0000-0000-000045000000}"/>
    <cellStyle name="20% - Accent1 18 7" xfId="129" xr:uid="{00000000-0005-0000-0000-000046000000}"/>
    <cellStyle name="20% - Accent1 18 8" xfId="130" xr:uid="{00000000-0005-0000-0000-000047000000}"/>
    <cellStyle name="20% - Accent1 19" xfId="131" xr:uid="{00000000-0005-0000-0000-000048000000}"/>
    <cellStyle name="20% - Accent1 19 2" xfId="132" xr:uid="{00000000-0005-0000-0000-000049000000}"/>
    <cellStyle name="20% - Accent1 19 3" xfId="133" xr:uid="{00000000-0005-0000-0000-00004A000000}"/>
    <cellStyle name="20% - Accent1 19 4" xfId="134" xr:uid="{00000000-0005-0000-0000-00004B000000}"/>
    <cellStyle name="20% - Accent1 19 5" xfId="135" xr:uid="{00000000-0005-0000-0000-00004C000000}"/>
    <cellStyle name="20% - Accent1 19 6" xfId="136" xr:uid="{00000000-0005-0000-0000-00004D000000}"/>
    <cellStyle name="20% - Accent1 19 7" xfId="137" xr:uid="{00000000-0005-0000-0000-00004E000000}"/>
    <cellStyle name="20% - Accent1 19 8" xfId="138" xr:uid="{00000000-0005-0000-0000-00004F000000}"/>
    <cellStyle name="20% - Accent1 2" xfId="139" xr:uid="{00000000-0005-0000-0000-000050000000}"/>
    <cellStyle name="20% - Accent1 2 10" xfId="140" xr:uid="{00000000-0005-0000-0000-000051000000}"/>
    <cellStyle name="20% - Accent1 2 11" xfId="141" xr:uid="{00000000-0005-0000-0000-000052000000}"/>
    <cellStyle name="20% - Accent1 2 2" xfId="142" xr:uid="{00000000-0005-0000-0000-000053000000}"/>
    <cellStyle name="20% - Accent1 2 2 2" xfId="143" xr:uid="{00000000-0005-0000-0000-000054000000}"/>
    <cellStyle name="20% - Accent1 2 2 2 2" xfId="144" xr:uid="{00000000-0005-0000-0000-000055000000}"/>
    <cellStyle name="20% - Accent1 2 3" xfId="145" xr:uid="{00000000-0005-0000-0000-000056000000}"/>
    <cellStyle name="20% - Accent1 2 4" xfId="146" xr:uid="{00000000-0005-0000-0000-000057000000}"/>
    <cellStyle name="20% - Accent1 2 5" xfId="147" xr:uid="{00000000-0005-0000-0000-000058000000}"/>
    <cellStyle name="20% - Accent1 2 6" xfId="148" xr:uid="{00000000-0005-0000-0000-000059000000}"/>
    <cellStyle name="20% - Accent1 2 7" xfId="149" xr:uid="{00000000-0005-0000-0000-00005A000000}"/>
    <cellStyle name="20% - Accent1 2 8" xfId="150" xr:uid="{00000000-0005-0000-0000-00005B000000}"/>
    <cellStyle name="20% - Accent1 2 9" xfId="151" xr:uid="{00000000-0005-0000-0000-00005C000000}"/>
    <cellStyle name="20% - Accent1 20" xfId="152" xr:uid="{00000000-0005-0000-0000-00005D000000}"/>
    <cellStyle name="20% - Accent1 20 2" xfId="153" xr:uid="{00000000-0005-0000-0000-00005E000000}"/>
    <cellStyle name="20% - Accent1 20 3" xfId="154" xr:uid="{00000000-0005-0000-0000-00005F000000}"/>
    <cellStyle name="20% - Accent1 20 4" xfId="155" xr:uid="{00000000-0005-0000-0000-000060000000}"/>
    <cellStyle name="20% - Accent1 20 5" xfId="156" xr:uid="{00000000-0005-0000-0000-000061000000}"/>
    <cellStyle name="20% - Accent1 20 6" xfId="157" xr:uid="{00000000-0005-0000-0000-000062000000}"/>
    <cellStyle name="20% - Accent1 20 7" xfId="158" xr:uid="{00000000-0005-0000-0000-000063000000}"/>
    <cellStyle name="20% - Accent1 20 8" xfId="159" xr:uid="{00000000-0005-0000-0000-000064000000}"/>
    <cellStyle name="20% - Accent1 21" xfId="160" xr:uid="{00000000-0005-0000-0000-000065000000}"/>
    <cellStyle name="20% - Accent1 21 2" xfId="161" xr:uid="{00000000-0005-0000-0000-000066000000}"/>
    <cellStyle name="20% - Accent1 21 3" xfId="162" xr:uid="{00000000-0005-0000-0000-000067000000}"/>
    <cellStyle name="20% - Accent1 21 4" xfId="163" xr:uid="{00000000-0005-0000-0000-000068000000}"/>
    <cellStyle name="20% - Accent1 21 5" xfId="164" xr:uid="{00000000-0005-0000-0000-000069000000}"/>
    <cellStyle name="20% - Accent1 21 6" xfId="165" xr:uid="{00000000-0005-0000-0000-00006A000000}"/>
    <cellStyle name="20% - Accent1 21 7" xfId="166" xr:uid="{00000000-0005-0000-0000-00006B000000}"/>
    <cellStyle name="20% - Accent1 21 8" xfId="167" xr:uid="{00000000-0005-0000-0000-00006C000000}"/>
    <cellStyle name="20% - Accent1 22" xfId="168" xr:uid="{00000000-0005-0000-0000-00006D000000}"/>
    <cellStyle name="20% - Accent1 22 2" xfId="169" xr:uid="{00000000-0005-0000-0000-00006E000000}"/>
    <cellStyle name="20% - Accent1 22 3" xfId="170" xr:uid="{00000000-0005-0000-0000-00006F000000}"/>
    <cellStyle name="20% - Accent1 22 4" xfId="171" xr:uid="{00000000-0005-0000-0000-000070000000}"/>
    <cellStyle name="20% - Accent1 22 5" xfId="172" xr:uid="{00000000-0005-0000-0000-000071000000}"/>
    <cellStyle name="20% - Accent1 22 6" xfId="173" xr:uid="{00000000-0005-0000-0000-000072000000}"/>
    <cellStyle name="20% - Accent1 22 7" xfId="174" xr:uid="{00000000-0005-0000-0000-000073000000}"/>
    <cellStyle name="20% - Accent1 22 8" xfId="175" xr:uid="{00000000-0005-0000-0000-000074000000}"/>
    <cellStyle name="20% - Accent1 23" xfId="176" xr:uid="{00000000-0005-0000-0000-000075000000}"/>
    <cellStyle name="20% - Accent1 23 2" xfId="177" xr:uid="{00000000-0005-0000-0000-000076000000}"/>
    <cellStyle name="20% - Accent1 23 3" xfId="178" xr:uid="{00000000-0005-0000-0000-000077000000}"/>
    <cellStyle name="20% - Accent1 23 4" xfId="179" xr:uid="{00000000-0005-0000-0000-000078000000}"/>
    <cellStyle name="20% - Accent1 23 5" xfId="180" xr:uid="{00000000-0005-0000-0000-000079000000}"/>
    <cellStyle name="20% - Accent1 23 6" xfId="181" xr:uid="{00000000-0005-0000-0000-00007A000000}"/>
    <cellStyle name="20% - Accent1 23 7" xfId="182" xr:uid="{00000000-0005-0000-0000-00007B000000}"/>
    <cellStyle name="20% - Accent1 23 8" xfId="183" xr:uid="{00000000-0005-0000-0000-00007C000000}"/>
    <cellStyle name="20% - Accent1 24" xfId="184" xr:uid="{00000000-0005-0000-0000-00007D000000}"/>
    <cellStyle name="20% - Accent1 24 2" xfId="185" xr:uid="{00000000-0005-0000-0000-00007E000000}"/>
    <cellStyle name="20% - Accent1 24 3" xfId="186" xr:uid="{00000000-0005-0000-0000-00007F000000}"/>
    <cellStyle name="20% - Accent1 24 4" xfId="187" xr:uid="{00000000-0005-0000-0000-000080000000}"/>
    <cellStyle name="20% - Accent1 24 5" xfId="188" xr:uid="{00000000-0005-0000-0000-000081000000}"/>
    <cellStyle name="20% - Accent1 24 6" xfId="189" xr:uid="{00000000-0005-0000-0000-000082000000}"/>
    <cellStyle name="20% - Accent1 24 7" xfId="190" xr:uid="{00000000-0005-0000-0000-000083000000}"/>
    <cellStyle name="20% - Accent1 24 8" xfId="191" xr:uid="{00000000-0005-0000-0000-000084000000}"/>
    <cellStyle name="20% - Accent1 25" xfId="192" xr:uid="{00000000-0005-0000-0000-000085000000}"/>
    <cellStyle name="20% - Accent1 25 2" xfId="193" xr:uid="{00000000-0005-0000-0000-000086000000}"/>
    <cellStyle name="20% - Accent1 25 3" xfId="194" xr:uid="{00000000-0005-0000-0000-000087000000}"/>
    <cellStyle name="20% - Accent1 25 4" xfId="195" xr:uid="{00000000-0005-0000-0000-000088000000}"/>
    <cellStyle name="20% - Accent1 25 5" xfId="196" xr:uid="{00000000-0005-0000-0000-000089000000}"/>
    <cellStyle name="20% - Accent1 25 6" xfId="197" xr:uid="{00000000-0005-0000-0000-00008A000000}"/>
    <cellStyle name="20% - Accent1 25 7" xfId="198" xr:uid="{00000000-0005-0000-0000-00008B000000}"/>
    <cellStyle name="20% - Accent1 25 8" xfId="199" xr:uid="{00000000-0005-0000-0000-00008C000000}"/>
    <cellStyle name="20% - Accent1 26" xfId="200" xr:uid="{00000000-0005-0000-0000-00008D000000}"/>
    <cellStyle name="20% - Accent1 26 2" xfId="201" xr:uid="{00000000-0005-0000-0000-00008E000000}"/>
    <cellStyle name="20% - Accent1 26 3" xfId="202" xr:uid="{00000000-0005-0000-0000-00008F000000}"/>
    <cellStyle name="20% - Accent1 26 4" xfId="203" xr:uid="{00000000-0005-0000-0000-000090000000}"/>
    <cellStyle name="20% - Accent1 26 5" xfId="204" xr:uid="{00000000-0005-0000-0000-000091000000}"/>
    <cellStyle name="20% - Accent1 26 6" xfId="205" xr:uid="{00000000-0005-0000-0000-000092000000}"/>
    <cellStyle name="20% - Accent1 26 7" xfId="206" xr:uid="{00000000-0005-0000-0000-000093000000}"/>
    <cellStyle name="20% - Accent1 26 8" xfId="207" xr:uid="{00000000-0005-0000-0000-000094000000}"/>
    <cellStyle name="20% - Accent1 27" xfId="208" xr:uid="{00000000-0005-0000-0000-000095000000}"/>
    <cellStyle name="20% - Accent1 27 2" xfId="209" xr:uid="{00000000-0005-0000-0000-000096000000}"/>
    <cellStyle name="20% - Accent1 27 3" xfId="210" xr:uid="{00000000-0005-0000-0000-000097000000}"/>
    <cellStyle name="20% - Accent1 27 4" xfId="211" xr:uid="{00000000-0005-0000-0000-000098000000}"/>
    <cellStyle name="20% - Accent1 27 5" xfId="212" xr:uid="{00000000-0005-0000-0000-000099000000}"/>
    <cellStyle name="20% - Accent1 27 6" xfId="213" xr:uid="{00000000-0005-0000-0000-00009A000000}"/>
    <cellStyle name="20% - Accent1 27 7" xfId="214" xr:uid="{00000000-0005-0000-0000-00009B000000}"/>
    <cellStyle name="20% - Accent1 27 8" xfId="215" xr:uid="{00000000-0005-0000-0000-00009C000000}"/>
    <cellStyle name="20% - Accent1 28" xfId="216" xr:uid="{00000000-0005-0000-0000-00009D000000}"/>
    <cellStyle name="20% - Accent1 28 2" xfId="217" xr:uid="{00000000-0005-0000-0000-00009E000000}"/>
    <cellStyle name="20% - Accent1 28 3" xfId="218" xr:uid="{00000000-0005-0000-0000-00009F000000}"/>
    <cellStyle name="20% - Accent1 28 4" xfId="219" xr:uid="{00000000-0005-0000-0000-0000A0000000}"/>
    <cellStyle name="20% - Accent1 28 5" xfId="220" xr:uid="{00000000-0005-0000-0000-0000A1000000}"/>
    <cellStyle name="20% - Accent1 28 6" xfId="221" xr:uid="{00000000-0005-0000-0000-0000A2000000}"/>
    <cellStyle name="20% - Accent1 28 7" xfId="222" xr:uid="{00000000-0005-0000-0000-0000A3000000}"/>
    <cellStyle name="20% - Accent1 28 8" xfId="223" xr:uid="{00000000-0005-0000-0000-0000A4000000}"/>
    <cellStyle name="20% - Accent1 29" xfId="224" xr:uid="{00000000-0005-0000-0000-0000A5000000}"/>
    <cellStyle name="20% - Accent1 29 2" xfId="225" xr:uid="{00000000-0005-0000-0000-0000A6000000}"/>
    <cellStyle name="20% - Accent1 29 3" xfId="226" xr:uid="{00000000-0005-0000-0000-0000A7000000}"/>
    <cellStyle name="20% - Accent1 29 4" xfId="227" xr:uid="{00000000-0005-0000-0000-0000A8000000}"/>
    <cellStyle name="20% - Accent1 29 5" xfId="228" xr:uid="{00000000-0005-0000-0000-0000A9000000}"/>
    <cellStyle name="20% - Accent1 29 6" xfId="229" xr:uid="{00000000-0005-0000-0000-0000AA000000}"/>
    <cellStyle name="20% - Accent1 29 7" xfId="230" xr:uid="{00000000-0005-0000-0000-0000AB000000}"/>
    <cellStyle name="20% - Accent1 29 8" xfId="231" xr:uid="{00000000-0005-0000-0000-0000AC000000}"/>
    <cellStyle name="20% - Accent1 3" xfId="232" xr:uid="{00000000-0005-0000-0000-0000AD000000}"/>
    <cellStyle name="20% - Accent1 3 10" xfId="233" xr:uid="{00000000-0005-0000-0000-0000AE000000}"/>
    <cellStyle name="20% - Accent1 3 2" xfId="234" xr:uid="{00000000-0005-0000-0000-0000AF000000}"/>
    <cellStyle name="20% - Accent1 3 2 2" xfId="235" xr:uid="{00000000-0005-0000-0000-0000B0000000}"/>
    <cellStyle name="20% - Accent1 3 2 2 2" xfId="236" xr:uid="{00000000-0005-0000-0000-0000B1000000}"/>
    <cellStyle name="20% - Accent1 3 3" xfId="237" xr:uid="{00000000-0005-0000-0000-0000B2000000}"/>
    <cellStyle name="20% - Accent1 3 4" xfId="238" xr:uid="{00000000-0005-0000-0000-0000B3000000}"/>
    <cellStyle name="20% - Accent1 3 5" xfId="239" xr:uid="{00000000-0005-0000-0000-0000B4000000}"/>
    <cellStyle name="20% - Accent1 3 6" xfId="240" xr:uid="{00000000-0005-0000-0000-0000B5000000}"/>
    <cellStyle name="20% - Accent1 3 7" xfId="241" xr:uid="{00000000-0005-0000-0000-0000B6000000}"/>
    <cellStyle name="20% - Accent1 3 8" xfId="242" xr:uid="{00000000-0005-0000-0000-0000B7000000}"/>
    <cellStyle name="20% - Accent1 3 9" xfId="243" xr:uid="{00000000-0005-0000-0000-0000B8000000}"/>
    <cellStyle name="20% - Accent1 30" xfId="244" xr:uid="{00000000-0005-0000-0000-0000B9000000}"/>
    <cellStyle name="20% - Accent1 30 2" xfId="245" xr:uid="{00000000-0005-0000-0000-0000BA000000}"/>
    <cellStyle name="20% - Accent1 30 3" xfId="246" xr:uid="{00000000-0005-0000-0000-0000BB000000}"/>
    <cellStyle name="20% - Accent1 30 4" xfId="247" xr:uid="{00000000-0005-0000-0000-0000BC000000}"/>
    <cellStyle name="20% - Accent1 30 5" xfId="248" xr:uid="{00000000-0005-0000-0000-0000BD000000}"/>
    <cellStyle name="20% - Accent1 30 6" xfId="249" xr:uid="{00000000-0005-0000-0000-0000BE000000}"/>
    <cellStyle name="20% - Accent1 30 7" xfId="250" xr:uid="{00000000-0005-0000-0000-0000BF000000}"/>
    <cellStyle name="20% - Accent1 30 8" xfId="251" xr:uid="{00000000-0005-0000-0000-0000C0000000}"/>
    <cellStyle name="20% - Accent1 31" xfId="252" xr:uid="{00000000-0005-0000-0000-0000C1000000}"/>
    <cellStyle name="20% - Accent1 31 2" xfId="253" xr:uid="{00000000-0005-0000-0000-0000C2000000}"/>
    <cellStyle name="20% - Accent1 31 3" xfId="254" xr:uid="{00000000-0005-0000-0000-0000C3000000}"/>
    <cellStyle name="20% - Accent1 31 4" xfId="255" xr:uid="{00000000-0005-0000-0000-0000C4000000}"/>
    <cellStyle name="20% - Accent1 31 5" xfId="256" xr:uid="{00000000-0005-0000-0000-0000C5000000}"/>
    <cellStyle name="20% - Accent1 31 6" xfId="257" xr:uid="{00000000-0005-0000-0000-0000C6000000}"/>
    <cellStyle name="20% - Accent1 31 7" xfId="258" xr:uid="{00000000-0005-0000-0000-0000C7000000}"/>
    <cellStyle name="20% - Accent1 31 8" xfId="259" xr:uid="{00000000-0005-0000-0000-0000C8000000}"/>
    <cellStyle name="20% - Accent1 32" xfId="260" xr:uid="{00000000-0005-0000-0000-0000C9000000}"/>
    <cellStyle name="20% - Accent1 32 2" xfId="261" xr:uid="{00000000-0005-0000-0000-0000CA000000}"/>
    <cellStyle name="20% - Accent1 32 3" xfId="262" xr:uid="{00000000-0005-0000-0000-0000CB000000}"/>
    <cellStyle name="20% - Accent1 32 4" xfId="263" xr:uid="{00000000-0005-0000-0000-0000CC000000}"/>
    <cellStyle name="20% - Accent1 32 5" xfId="264" xr:uid="{00000000-0005-0000-0000-0000CD000000}"/>
    <cellStyle name="20% - Accent1 32 6" xfId="265" xr:uid="{00000000-0005-0000-0000-0000CE000000}"/>
    <cellStyle name="20% - Accent1 32 7" xfId="266" xr:uid="{00000000-0005-0000-0000-0000CF000000}"/>
    <cellStyle name="20% - Accent1 32 8" xfId="267" xr:uid="{00000000-0005-0000-0000-0000D0000000}"/>
    <cellStyle name="20% - Accent1 33" xfId="268" xr:uid="{00000000-0005-0000-0000-0000D1000000}"/>
    <cellStyle name="20% - Accent1 33 2" xfId="269" xr:uid="{00000000-0005-0000-0000-0000D2000000}"/>
    <cellStyle name="20% - Accent1 33 3" xfId="270" xr:uid="{00000000-0005-0000-0000-0000D3000000}"/>
    <cellStyle name="20% - Accent1 33 4" xfId="271" xr:uid="{00000000-0005-0000-0000-0000D4000000}"/>
    <cellStyle name="20% - Accent1 33 5" xfId="272" xr:uid="{00000000-0005-0000-0000-0000D5000000}"/>
    <cellStyle name="20% - Accent1 33 6" xfId="273" xr:uid="{00000000-0005-0000-0000-0000D6000000}"/>
    <cellStyle name="20% - Accent1 33 7" xfId="274" xr:uid="{00000000-0005-0000-0000-0000D7000000}"/>
    <cellStyle name="20% - Accent1 33 8" xfId="275" xr:uid="{00000000-0005-0000-0000-0000D8000000}"/>
    <cellStyle name="20% - Accent1 34" xfId="276" xr:uid="{00000000-0005-0000-0000-0000D9000000}"/>
    <cellStyle name="20% - Accent1 34 2" xfId="277" xr:uid="{00000000-0005-0000-0000-0000DA000000}"/>
    <cellStyle name="20% - Accent1 34 3" xfId="278" xr:uid="{00000000-0005-0000-0000-0000DB000000}"/>
    <cellStyle name="20% - Accent1 34 4" xfId="279" xr:uid="{00000000-0005-0000-0000-0000DC000000}"/>
    <cellStyle name="20% - Accent1 34 5" xfId="280" xr:uid="{00000000-0005-0000-0000-0000DD000000}"/>
    <cellStyle name="20% - Accent1 34 6" xfId="281" xr:uid="{00000000-0005-0000-0000-0000DE000000}"/>
    <cellStyle name="20% - Accent1 34 7" xfId="282" xr:uid="{00000000-0005-0000-0000-0000DF000000}"/>
    <cellStyle name="20% - Accent1 34 8" xfId="283" xr:uid="{00000000-0005-0000-0000-0000E0000000}"/>
    <cellStyle name="20% - Accent1 35" xfId="284" xr:uid="{00000000-0005-0000-0000-0000E1000000}"/>
    <cellStyle name="20% - Accent1 35 2" xfId="285" xr:uid="{00000000-0005-0000-0000-0000E2000000}"/>
    <cellStyle name="20% - Accent1 35 3" xfId="286" xr:uid="{00000000-0005-0000-0000-0000E3000000}"/>
    <cellStyle name="20% - Accent1 35 4" xfId="287" xr:uid="{00000000-0005-0000-0000-0000E4000000}"/>
    <cellStyle name="20% - Accent1 35 5" xfId="288" xr:uid="{00000000-0005-0000-0000-0000E5000000}"/>
    <cellStyle name="20% - Accent1 35 6" xfId="289" xr:uid="{00000000-0005-0000-0000-0000E6000000}"/>
    <cellStyle name="20% - Accent1 35 7" xfId="290" xr:uid="{00000000-0005-0000-0000-0000E7000000}"/>
    <cellStyle name="20% - Accent1 35 8" xfId="291" xr:uid="{00000000-0005-0000-0000-0000E8000000}"/>
    <cellStyle name="20% - Accent1 36" xfId="292" xr:uid="{00000000-0005-0000-0000-0000E9000000}"/>
    <cellStyle name="20% - Accent1 36 2" xfId="293" xr:uid="{00000000-0005-0000-0000-0000EA000000}"/>
    <cellStyle name="20% - Accent1 36 3" xfId="294" xr:uid="{00000000-0005-0000-0000-0000EB000000}"/>
    <cellStyle name="20% - Accent1 36 4" xfId="295" xr:uid="{00000000-0005-0000-0000-0000EC000000}"/>
    <cellStyle name="20% - Accent1 36 5" xfId="296" xr:uid="{00000000-0005-0000-0000-0000ED000000}"/>
    <cellStyle name="20% - Accent1 36 6" xfId="297" xr:uid="{00000000-0005-0000-0000-0000EE000000}"/>
    <cellStyle name="20% - Accent1 36 7" xfId="298" xr:uid="{00000000-0005-0000-0000-0000EF000000}"/>
    <cellStyle name="20% - Accent1 36 8" xfId="299" xr:uid="{00000000-0005-0000-0000-0000F0000000}"/>
    <cellStyle name="20% - Accent1 37" xfId="300" xr:uid="{00000000-0005-0000-0000-0000F1000000}"/>
    <cellStyle name="20% - Accent1 37 2" xfId="301" xr:uid="{00000000-0005-0000-0000-0000F2000000}"/>
    <cellStyle name="20% - Accent1 37 3" xfId="302" xr:uid="{00000000-0005-0000-0000-0000F3000000}"/>
    <cellStyle name="20% - Accent1 37 4" xfId="303" xr:uid="{00000000-0005-0000-0000-0000F4000000}"/>
    <cellStyle name="20% - Accent1 37 5" xfId="304" xr:uid="{00000000-0005-0000-0000-0000F5000000}"/>
    <cellStyle name="20% - Accent1 37 6" xfId="305" xr:uid="{00000000-0005-0000-0000-0000F6000000}"/>
    <cellStyle name="20% - Accent1 37 7" xfId="306" xr:uid="{00000000-0005-0000-0000-0000F7000000}"/>
    <cellStyle name="20% - Accent1 37 8" xfId="307" xr:uid="{00000000-0005-0000-0000-0000F8000000}"/>
    <cellStyle name="20% - Accent1 38" xfId="308" xr:uid="{00000000-0005-0000-0000-0000F9000000}"/>
    <cellStyle name="20% - Accent1 38 2" xfId="309" xr:uid="{00000000-0005-0000-0000-0000FA000000}"/>
    <cellStyle name="20% - Accent1 38 3" xfId="310" xr:uid="{00000000-0005-0000-0000-0000FB000000}"/>
    <cellStyle name="20% - Accent1 38 4" xfId="311" xr:uid="{00000000-0005-0000-0000-0000FC000000}"/>
    <cellStyle name="20% - Accent1 38 5" xfId="312" xr:uid="{00000000-0005-0000-0000-0000FD000000}"/>
    <cellStyle name="20% - Accent1 38 6" xfId="313" xr:uid="{00000000-0005-0000-0000-0000FE000000}"/>
    <cellStyle name="20% - Accent1 38 7" xfId="314" xr:uid="{00000000-0005-0000-0000-0000FF000000}"/>
    <cellStyle name="20% - Accent1 38 8" xfId="315" xr:uid="{00000000-0005-0000-0000-000000010000}"/>
    <cellStyle name="20% - Accent1 39" xfId="316" xr:uid="{00000000-0005-0000-0000-000001010000}"/>
    <cellStyle name="20% - Accent1 39 2" xfId="317" xr:uid="{00000000-0005-0000-0000-000002010000}"/>
    <cellStyle name="20% - Accent1 39 3" xfId="318" xr:uid="{00000000-0005-0000-0000-000003010000}"/>
    <cellStyle name="20% - Accent1 39 4" xfId="319" xr:uid="{00000000-0005-0000-0000-000004010000}"/>
    <cellStyle name="20% - Accent1 39 5" xfId="320" xr:uid="{00000000-0005-0000-0000-000005010000}"/>
    <cellStyle name="20% - Accent1 39 6" xfId="321" xr:uid="{00000000-0005-0000-0000-000006010000}"/>
    <cellStyle name="20% - Accent1 39 7" xfId="322" xr:uid="{00000000-0005-0000-0000-000007010000}"/>
    <cellStyle name="20% - Accent1 39 8" xfId="323" xr:uid="{00000000-0005-0000-0000-000008010000}"/>
    <cellStyle name="20% - Accent1 4" xfId="324" xr:uid="{00000000-0005-0000-0000-000009010000}"/>
    <cellStyle name="20% - Accent1 4 2" xfId="325" xr:uid="{00000000-0005-0000-0000-00000A010000}"/>
    <cellStyle name="20% - Accent1 4 3" xfId="326" xr:uid="{00000000-0005-0000-0000-00000B010000}"/>
    <cellStyle name="20% - Accent1 4 4" xfId="327" xr:uid="{00000000-0005-0000-0000-00000C010000}"/>
    <cellStyle name="20% - Accent1 4 5" xfId="328" xr:uid="{00000000-0005-0000-0000-00000D010000}"/>
    <cellStyle name="20% - Accent1 4 6" xfId="329" xr:uid="{00000000-0005-0000-0000-00000E010000}"/>
    <cellStyle name="20% - Accent1 4 7" xfId="330" xr:uid="{00000000-0005-0000-0000-00000F010000}"/>
    <cellStyle name="20% - Accent1 4 8" xfId="331" xr:uid="{00000000-0005-0000-0000-000010010000}"/>
    <cellStyle name="20% - Accent1 4 9" xfId="332" xr:uid="{00000000-0005-0000-0000-000011010000}"/>
    <cellStyle name="20% - Accent1 4 9 2" xfId="333" xr:uid="{00000000-0005-0000-0000-000012010000}"/>
    <cellStyle name="20% - Accent1 40" xfId="334" xr:uid="{00000000-0005-0000-0000-000013010000}"/>
    <cellStyle name="20% - Accent1 40 2" xfId="335" xr:uid="{00000000-0005-0000-0000-000014010000}"/>
    <cellStyle name="20% - Accent1 40 3" xfId="336" xr:uid="{00000000-0005-0000-0000-000015010000}"/>
    <cellStyle name="20% - Accent1 40 4" xfId="337" xr:uid="{00000000-0005-0000-0000-000016010000}"/>
    <cellStyle name="20% - Accent1 40 5" xfId="338" xr:uid="{00000000-0005-0000-0000-000017010000}"/>
    <cellStyle name="20% - Accent1 40 6" xfId="339" xr:uid="{00000000-0005-0000-0000-000018010000}"/>
    <cellStyle name="20% - Accent1 40 7" xfId="340" xr:uid="{00000000-0005-0000-0000-000019010000}"/>
    <cellStyle name="20% - Accent1 40 8" xfId="341" xr:uid="{00000000-0005-0000-0000-00001A010000}"/>
    <cellStyle name="20% - Accent1 41" xfId="342" xr:uid="{00000000-0005-0000-0000-00001B010000}"/>
    <cellStyle name="20% - Accent1 41 2" xfId="343" xr:uid="{00000000-0005-0000-0000-00001C010000}"/>
    <cellStyle name="20% - Accent1 41 3" xfId="344" xr:uid="{00000000-0005-0000-0000-00001D010000}"/>
    <cellStyle name="20% - Accent1 41 4" xfId="345" xr:uid="{00000000-0005-0000-0000-00001E010000}"/>
    <cellStyle name="20% - Accent1 41 5" xfId="346" xr:uid="{00000000-0005-0000-0000-00001F010000}"/>
    <cellStyle name="20% - Accent1 41 6" xfId="347" xr:uid="{00000000-0005-0000-0000-000020010000}"/>
    <cellStyle name="20% - Accent1 41 7" xfId="348" xr:uid="{00000000-0005-0000-0000-000021010000}"/>
    <cellStyle name="20% - Accent1 41 8" xfId="349" xr:uid="{00000000-0005-0000-0000-000022010000}"/>
    <cellStyle name="20% - Accent1 42" xfId="350" xr:uid="{00000000-0005-0000-0000-000023010000}"/>
    <cellStyle name="20% - Accent1 42 2" xfId="351" xr:uid="{00000000-0005-0000-0000-000024010000}"/>
    <cellStyle name="20% - Accent1 42 3" xfId="352" xr:uid="{00000000-0005-0000-0000-000025010000}"/>
    <cellStyle name="20% - Accent1 42 4" xfId="353" xr:uid="{00000000-0005-0000-0000-000026010000}"/>
    <cellStyle name="20% - Accent1 42 5" xfId="354" xr:uid="{00000000-0005-0000-0000-000027010000}"/>
    <cellStyle name="20% - Accent1 42 6" xfId="355" xr:uid="{00000000-0005-0000-0000-000028010000}"/>
    <cellStyle name="20% - Accent1 42 7" xfId="356" xr:uid="{00000000-0005-0000-0000-000029010000}"/>
    <cellStyle name="20% - Accent1 42 8" xfId="357" xr:uid="{00000000-0005-0000-0000-00002A010000}"/>
    <cellStyle name="20% - Accent1 43" xfId="358" xr:uid="{00000000-0005-0000-0000-00002B010000}"/>
    <cellStyle name="20% - Accent1 43 2" xfId="359" xr:uid="{00000000-0005-0000-0000-00002C010000}"/>
    <cellStyle name="20% - Accent1 43 3" xfId="360" xr:uid="{00000000-0005-0000-0000-00002D010000}"/>
    <cellStyle name="20% - Accent1 43 4" xfId="361" xr:uid="{00000000-0005-0000-0000-00002E010000}"/>
    <cellStyle name="20% - Accent1 43 5" xfId="362" xr:uid="{00000000-0005-0000-0000-00002F010000}"/>
    <cellStyle name="20% - Accent1 43 6" xfId="363" xr:uid="{00000000-0005-0000-0000-000030010000}"/>
    <cellStyle name="20% - Accent1 43 7" xfId="364" xr:uid="{00000000-0005-0000-0000-000031010000}"/>
    <cellStyle name="20% - Accent1 43 8" xfId="365" xr:uid="{00000000-0005-0000-0000-000032010000}"/>
    <cellStyle name="20% - Accent1 44" xfId="366" xr:uid="{00000000-0005-0000-0000-000033010000}"/>
    <cellStyle name="20% - Accent1 44 2" xfId="367" xr:uid="{00000000-0005-0000-0000-000034010000}"/>
    <cellStyle name="20% - Accent1 44 3" xfId="368" xr:uid="{00000000-0005-0000-0000-000035010000}"/>
    <cellStyle name="20% - Accent1 44 4" xfId="369" xr:uid="{00000000-0005-0000-0000-000036010000}"/>
    <cellStyle name="20% - Accent1 44 5" xfId="370" xr:uid="{00000000-0005-0000-0000-000037010000}"/>
    <cellStyle name="20% - Accent1 44 6" xfId="371" xr:uid="{00000000-0005-0000-0000-000038010000}"/>
    <cellStyle name="20% - Accent1 44 7" xfId="372" xr:uid="{00000000-0005-0000-0000-000039010000}"/>
    <cellStyle name="20% - Accent1 44 8" xfId="373" xr:uid="{00000000-0005-0000-0000-00003A010000}"/>
    <cellStyle name="20% - Accent1 45" xfId="374" xr:uid="{00000000-0005-0000-0000-00003B010000}"/>
    <cellStyle name="20% - Accent1 45 2" xfId="375" xr:uid="{00000000-0005-0000-0000-00003C010000}"/>
    <cellStyle name="20% - Accent1 45 3" xfId="376" xr:uid="{00000000-0005-0000-0000-00003D010000}"/>
    <cellStyle name="20% - Accent1 45 4" xfId="377" xr:uid="{00000000-0005-0000-0000-00003E010000}"/>
    <cellStyle name="20% - Accent1 45 5" xfId="378" xr:uid="{00000000-0005-0000-0000-00003F010000}"/>
    <cellStyle name="20% - Accent1 45 6" xfId="379" xr:uid="{00000000-0005-0000-0000-000040010000}"/>
    <cellStyle name="20% - Accent1 45 7" xfId="380" xr:uid="{00000000-0005-0000-0000-000041010000}"/>
    <cellStyle name="20% - Accent1 45 8" xfId="381" xr:uid="{00000000-0005-0000-0000-000042010000}"/>
    <cellStyle name="20% - Accent1 46" xfId="382" xr:uid="{00000000-0005-0000-0000-000043010000}"/>
    <cellStyle name="20% - Accent1 46 2" xfId="383" xr:uid="{00000000-0005-0000-0000-000044010000}"/>
    <cellStyle name="20% - Accent1 46 3" xfId="384" xr:uid="{00000000-0005-0000-0000-000045010000}"/>
    <cellStyle name="20% - Accent1 46 4" xfId="385" xr:uid="{00000000-0005-0000-0000-000046010000}"/>
    <cellStyle name="20% - Accent1 46 5" xfId="386" xr:uid="{00000000-0005-0000-0000-000047010000}"/>
    <cellStyle name="20% - Accent1 46 6" xfId="387" xr:uid="{00000000-0005-0000-0000-000048010000}"/>
    <cellStyle name="20% - Accent1 46 7" xfId="388" xr:uid="{00000000-0005-0000-0000-000049010000}"/>
    <cellStyle name="20% - Accent1 46 8" xfId="389" xr:uid="{00000000-0005-0000-0000-00004A010000}"/>
    <cellStyle name="20% - Accent1 47" xfId="390" xr:uid="{00000000-0005-0000-0000-00004B010000}"/>
    <cellStyle name="20% - Accent1 47 2" xfId="391" xr:uid="{00000000-0005-0000-0000-00004C010000}"/>
    <cellStyle name="20% - Accent1 47 3" xfId="392" xr:uid="{00000000-0005-0000-0000-00004D010000}"/>
    <cellStyle name="20% - Accent1 47 4" xfId="393" xr:uid="{00000000-0005-0000-0000-00004E010000}"/>
    <cellStyle name="20% - Accent1 47 5" xfId="394" xr:uid="{00000000-0005-0000-0000-00004F010000}"/>
    <cellStyle name="20% - Accent1 47 6" xfId="395" xr:uid="{00000000-0005-0000-0000-000050010000}"/>
    <cellStyle name="20% - Accent1 47 7" xfId="396" xr:uid="{00000000-0005-0000-0000-000051010000}"/>
    <cellStyle name="20% - Accent1 47 8" xfId="397" xr:uid="{00000000-0005-0000-0000-000052010000}"/>
    <cellStyle name="20% - Accent1 48" xfId="398" xr:uid="{00000000-0005-0000-0000-000053010000}"/>
    <cellStyle name="20% - Accent1 48 2" xfId="399" xr:uid="{00000000-0005-0000-0000-000054010000}"/>
    <cellStyle name="20% - Accent1 48 3" xfId="400" xr:uid="{00000000-0005-0000-0000-000055010000}"/>
    <cellStyle name="20% - Accent1 48 4" xfId="401" xr:uid="{00000000-0005-0000-0000-000056010000}"/>
    <cellStyle name="20% - Accent1 48 5" xfId="402" xr:uid="{00000000-0005-0000-0000-000057010000}"/>
    <cellStyle name="20% - Accent1 48 6" xfId="403" xr:uid="{00000000-0005-0000-0000-000058010000}"/>
    <cellStyle name="20% - Accent1 48 7" xfId="404" xr:uid="{00000000-0005-0000-0000-000059010000}"/>
    <cellStyle name="20% - Accent1 48 8" xfId="405" xr:uid="{00000000-0005-0000-0000-00005A010000}"/>
    <cellStyle name="20% - Accent1 49" xfId="406" xr:uid="{00000000-0005-0000-0000-00005B010000}"/>
    <cellStyle name="20% - Accent1 49 2" xfId="407" xr:uid="{00000000-0005-0000-0000-00005C010000}"/>
    <cellStyle name="20% - Accent1 49 3" xfId="408" xr:uid="{00000000-0005-0000-0000-00005D010000}"/>
    <cellStyle name="20% - Accent1 49 4" xfId="409" xr:uid="{00000000-0005-0000-0000-00005E010000}"/>
    <cellStyle name="20% - Accent1 49 5" xfId="410" xr:uid="{00000000-0005-0000-0000-00005F010000}"/>
    <cellStyle name="20% - Accent1 49 6" xfId="411" xr:uid="{00000000-0005-0000-0000-000060010000}"/>
    <cellStyle name="20% - Accent1 49 7" xfId="412" xr:uid="{00000000-0005-0000-0000-000061010000}"/>
    <cellStyle name="20% - Accent1 49 8" xfId="413" xr:uid="{00000000-0005-0000-0000-000062010000}"/>
    <cellStyle name="20% - Accent1 5" xfId="414" xr:uid="{00000000-0005-0000-0000-000063010000}"/>
    <cellStyle name="20% - Accent1 5 2" xfId="415" xr:uid="{00000000-0005-0000-0000-000064010000}"/>
    <cellStyle name="20% - Accent1 5 3" xfId="416" xr:uid="{00000000-0005-0000-0000-000065010000}"/>
    <cellStyle name="20% - Accent1 5 4" xfId="417" xr:uid="{00000000-0005-0000-0000-000066010000}"/>
    <cellStyle name="20% - Accent1 5 5" xfId="418" xr:uid="{00000000-0005-0000-0000-000067010000}"/>
    <cellStyle name="20% - Accent1 5 6" xfId="419" xr:uid="{00000000-0005-0000-0000-000068010000}"/>
    <cellStyle name="20% - Accent1 5 7" xfId="420" xr:uid="{00000000-0005-0000-0000-000069010000}"/>
    <cellStyle name="20% - Accent1 5 8" xfId="421" xr:uid="{00000000-0005-0000-0000-00006A010000}"/>
    <cellStyle name="20% - Accent1 50" xfId="422" xr:uid="{00000000-0005-0000-0000-00006B010000}"/>
    <cellStyle name="20% - Accent1 50 2" xfId="423" xr:uid="{00000000-0005-0000-0000-00006C010000}"/>
    <cellStyle name="20% - Accent1 50 3" xfId="424" xr:uid="{00000000-0005-0000-0000-00006D010000}"/>
    <cellStyle name="20% - Accent1 50 4" xfId="425" xr:uid="{00000000-0005-0000-0000-00006E010000}"/>
    <cellStyle name="20% - Accent1 50 5" xfId="426" xr:uid="{00000000-0005-0000-0000-00006F010000}"/>
    <cellStyle name="20% - Accent1 50 6" xfId="427" xr:uid="{00000000-0005-0000-0000-000070010000}"/>
    <cellStyle name="20% - Accent1 50 7" xfId="428" xr:uid="{00000000-0005-0000-0000-000071010000}"/>
    <cellStyle name="20% - Accent1 50 8" xfId="429" xr:uid="{00000000-0005-0000-0000-000072010000}"/>
    <cellStyle name="20% - Accent1 51" xfId="430" xr:uid="{00000000-0005-0000-0000-000073010000}"/>
    <cellStyle name="20% - Accent1 51 2" xfId="431" xr:uid="{00000000-0005-0000-0000-000074010000}"/>
    <cellStyle name="20% - Accent1 51 3" xfId="432" xr:uid="{00000000-0005-0000-0000-000075010000}"/>
    <cellStyle name="20% - Accent1 51 4" xfId="433" xr:uid="{00000000-0005-0000-0000-000076010000}"/>
    <cellStyle name="20% - Accent1 51 5" xfId="434" xr:uid="{00000000-0005-0000-0000-000077010000}"/>
    <cellStyle name="20% - Accent1 51 6" xfId="435" xr:uid="{00000000-0005-0000-0000-000078010000}"/>
    <cellStyle name="20% - Accent1 51 7" xfId="436" xr:uid="{00000000-0005-0000-0000-000079010000}"/>
    <cellStyle name="20% - Accent1 51 8" xfId="437" xr:uid="{00000000-0005-0000-0000-00007A010000}"/>
    <cellStyle name="20% - Accent1 52" xfId="438" xr:uid="{00000000-0005-0000-0000-00007B010000}"/>
    <cellStyle name="20% - Accent1 52 2" xfId="439" xr:uid="{00000000-0005-0000-0000-00007C010000}"/>
    <cellStyle name="20% - Accent1 52 3" xfId="440" xr:uid="{00000000-0005-0000-0000-00007D010000}"/>
    <cellStyle name="20% - Accent1 52 4" xfId="441" xr:uid="{00000000-0005-0000-0000-00007E010000}"/>
    <cellStyle name="20% - Accent1 52 5" xfId="442" xr:uid="{00000000-0005-0000-0000-00007F010000}"/>
    <cellStyle name="20% - Accent1 52 6" xfId="443" xr:uid="{00000000-0005-0000-0000-000080010000}"/>
    <cellStyle name="20% - Accent1 52 7" xfId="444" xr:uid="{00000000-0005-0000-0000-000081010000}"/>
    <cellStyle name="20% - Accent1 52 8" xfId="445" xr:uid="{00000000-0005-0000-0000-000082010000}"/>
    <cellStyle name="20% - Accent1 53" xfId="446" xr:uid="{00000000-0005-0000-0000-000083010000}"/>
    <cellStyle name="20% - Accent1 53 2" xfId="447" xr:uid="{00000000-0005-0000-0000-000084010000}"/>
    <cellStyle name="20% - Accent1 53 3" xfId="448" xr:uid="{00000000-0005-0000-0000-000085010000}"/>
    <cellStyle name="20% - Accent1 53 4" xfId="449" xr:uid="{00000000-0005-0000-0000-000086010000}"/>
    <cellStyle name="20% - Accent1 53 5" xfId="450" xr:uid="{00000000-0005-0000-0000-000087010000}"/>
    <cellStyle name="20% - Accent1 53 6" xfId="451" xr:uid="{00000000-0005-0000-0000-000088010000}"/>
    <cellStyle name="20% - Accent1 53 7" xfId="452" xr:uid="{00000000-0005-0000-0000-000089010000}"/>
    <cellStyle name="20% - Accent1 53 8" xfId="453" xr:uid="{00000000-0005-0000-0000-00008A010000}"/>
    <cellStyle name="20% - Accent1 54" xfId="454" xr:uid="{00000000-0005-0000-0000-00008B010000}"/>
    <cellStyle name="20% - Accent1 54 2" xfId="455" xr:uid="{00000000-0005-0000-0000-00008C010000}"/>
    <cellStyle name="20% - Accent1 54 3" xfId="456" xr:uid="{00000000-0005-0000-0000-00008D010000}"/>
    <cellStyle name="20% - Accent1 54 4" xfId="457" xr:uid="{00000000-0005-0000-0000-00008E010000}"/>
    <cellStyle name="20% - Accent1 54 5" xfId="458" xr:uid="{00000000-0005-0000-0000-00008F010000}"/>
    <cellStyle name="20% - Accent1 54 6" xfId="459" xr:uid="{00000000-0005-0000-0000-000090010000}"/>
    <cellStyle name="20% - Accent1 54 7" xfId="460" xr:uid="{00000000-0005-0000-0000-000091010000}"/>
    <cellStyle name="20% - Accent1 54 8" xfId="461" xr:uid="{00000000-0005-0000-0000-000092010000}"/>
    <cellStyle name="20% - Accent1 55" xfId="462" xr:uid="{00000000-0005-0000-0000-000093010000}"/>
    <cellStyle name="20% - Accent1 55 2" xfId="463" xr:uid="{00000000-0005-0000-0000-000094010000}"/>
    <cellStyle name="20% - Accent1 55 3" xfId="464" xr:uid="{00000000-0005-0000-0000-000095010000}"/>
    <cellStyle name="20% - Accent1 55 4" xfId="465" xr:uid="{00000000-0005-0000-0000-000096010000}"/>
    <cellStyle name="20% - Accent1 55 5" xfId="466" xr:uid="{00000000-0005-0000-0000-000097010000}"/>
    <cellStyle name="20% - Accent1 55 6" xfId="467" xr:uid="{00000000-0005-0000-0000-000098010000}"/>
    <cellStyle name="20% - Accent1 55 7" xfId="468" xr:uid="{00000000-0005-0000-0000-000099010000}"/>
    <cellStyle name="20% - Accent1 55 8" xfId="469" xr:uid="{00000000-0005-0000-0000-00009A010000}"/>
    <cellStyle name="20% - Accent1 56" xfId="470" xr:uid="{00000000-0005-0000-0000-00009B010000}"/>
    <cellStyle name="20% - Accent1 56 2" xfId="471" xr:uid="{00000000-0005-0000-0000-00009C010000}"/>
    <cellStyle name="20% - Accent1 56 3" xfId="472" xr:uid="{00000000-0005-0000-0000-00009D010000}"/>
    <cellStyle name="20% - Accent1 56 4" xfId="473" xr:uid="{00000000-0005-0000-0000-00009E010000}"/>
    <cellStyle name="20% - Accent1 56 5" xfId="474" xr:uid="{00000000-0005-0000-0000-00009F010000}"/>
    <cellStyle name="20% - Accent1 56 6" xfId="475" xr:uid="{00000000-0005-0000-0000-0000A0010000}"/>
    <cellStyle name="20% - Accent1 56 7" xfId="476" xr:uid="{00000000-0005-0000-0000-0000A1010000}"/>
    <cellStyle name="20% - Accent1 56 8" xfId="477" xr:uid="{00000000-0005-0000-0000-0000A2010000}"/>
    <cellStyle name="20% - Accent1 57" xfId="478" xr:uid="{00000000-0005-0000-0000-0000A3010000}"/>
    <cellStyle name="20% - Accent1 57 2" xfId="479" xr:uid="{00000000-0005-0000-0000-0000A4010000}"/>
    <cellStyle name="20% - Accent1 57 3" xfId="480" xr:uid="{00000000-0005-0000-0000-0000A5010000}"/>
    <cellStyle name="20% - Accent1 57 4" xfId="481" xr:uid="{00000000-0005-0000-0000-0000A6010000}"/>
    <cellStyle name="20% - Accent1 57 5" xfId="482" xr:uid="{00000000-0005-0000-0000-0000A7010000}"/>
    <cellStyle name="20% - Accent1 57 6" xfId="483" xr:uid="{00000000-0005-0000-0000-0000A8010000}"/>
    <cellStyle name="20% - Accent1 57 7" xfId="484" xr:uid="{00000000-0005-0000-0000-0000A9010000}"/>
    <cellStyle name="20% - Accent1 57 8" xfId="485" xr:uid="{00000000-0005-0000-0000-0000AA010000}"/>
    <cellStyle name="20% - Accent1 58" xfId="486" xr:uid="{00000000-0005-0000-0000-0000AB010000}"/>
    <cellStyle name="20% - Accent1 58 2" xfId="487" xr:uid="{00000000-0005-0000-0000-0000AC010000}"/>
    <cellStyle name="20% - Accent1 58 3" xfId="488" xr:uid="{00000000-0005-0000-0000-0000AD010000}"/>
    <cellStyle name="20% - Accent1 58 4" xfId="489" xr:uid="{00000000-0005-0000-0000-0000AE010000}"/>
    <cellStyle name="20% - Accent1 58 5" xfId="490" xr:uid="{00000000-0005-0000-0000-0000AF010000}"/>
    <cellStyle name="20% - Accent1 58 6" xfId="491" xr:uid="{00000000-0005-0000-0000-0000B0010000}"/>
    <cellStyle name="20% - Accent1 58 7" xfId="492" xr:uid="{00000000-0005-0000-0000-0000B1010000}"/>
    <cellStyle name="20% - Accent1 58 8" xfId="493" xr:uid="{00000000-0005-0000-0000-0000B2010000}"/>
    <cellStyle name="20% - Accent1 59" xfId="494" xr:uid="{00000000-0005-0000-0000-0000B3010000}"/>
    <cellStyle name="20% - Accent1 59 2" xfId="495" xr:uid="{00000000-0005-0000-0000-0000B4010000}"/>
    <cellStyle name="20% - Accent1 59 3" xfId="496" xr:uid="{00000000-0005-0000-0000-0000B5010000}"/>
    <cellStyle name="20% - Accent1 59 4" xfId="497" xr:uid="{00000000-0005-0000-0000-0000B6010000}"/>
    <cellStyle name="20% - Accent1 59 5" xfId="498" xr:uid="{00000000-0005-0000-0000-0000B7010000}"/>
    <cellStyle name="20% - Accent1 59 6" xfId="499" xr:uid="{00000000-0005-0000-0000-0000B8010000}"/>
    <cellStyle name="20% - Accent1 59 7" xfId="500" xr:uid="{00000000-0005-0000-0000-0000B9010000}"/>
    <cellStyle name="20% - Accent1 59 8" xfId="501" xr:uid="{00000000-0005-0000-0000-0000BA010000}"/>
    <cellStyle name="20% - Accent1 6" xfId="502" xr:uid="{00000000-0005-0000-0000-0000BB010000}"/>
    <cellStyle name="20% - Accent1 6 2" xfId="503" xr:uid="{00000000-0005-0000-0000-0000BC010000}"/>
    <cellStyle name="20% - Accent1 6 3" xfId="504" xr:uid="{00000000-0005-0000-0000-0000BD010000}"/>
    <cellStyle name="20% - Accent1 6 4" xfId="505" xr:uid="{00000000-0005-0000-0000-0000BE010000}"/>
    <cellStyle name="20% - Accent1 6 5" xfId="506" xr:uid="{00000000-0005-0000-0000-0000BF010000}"/>
    <cellStyle name="20% - Accent1 6 6" xfId="507" xr:uid="{00000000-0005-0000-0000-0000C0010000}"/>
    <cellStyle name="20% - Accent1 6 7" xfId="508" xr:uid="{00000000-0005-0000-0000-0000C1010000}"/>
    <cellStyle name="20% - Accent1 6 8" xfId="509" xr:uid="{00000000-0005-0000-0000-0000C2010000}"/>
    <cellStyle name="20% - Accent1 60" xfId="510" xr:uid="{00000000-0005-0000-0000-0000C3010000}"/>
    <cellStyle name="20% - Accent1 60 2" xfId="511" xr:uid="{00000000-0005-0000-0000-0000C4010000}"/>
    <cellStyle name="20% - Accent1 60 3" xfId="512" xr:uid="{00000000-0005-0000-0000-0000C5010000}"/>
    <cellStyle name="20% - Accent1 60 4" xfId="513" xr:uid="{00000000-0005-0000-0000-0000C6010000}"/>
    <cellStyle name="20% - Accent1 60 5" xfId="514" xr:uid="{00000000-0005-0000-0000-0000C7010000}"/>
    <cellStyle name="20% - Accent1 60 6" xfId="515" xr:uid="{00000000-0005-0000-0000-0000C8010000}"/>
    <cellStyle name="20% - Accent1 60 7" xfId="516" xr:uid="{00000000-0005-0000-0000-0000C9010000}"/>
    <cellStyle name="20% - Accent1 60 8" xfId="517" xr:uid="{00000000-0005-0000-0000-0000CA010000}"/>
    <cellStyle name="20% - Accent1 61" xfId="518" xr:uid="{00000000-0005-0000-0000-0000CB010000}"/>
    <cellStyle name="20% - Accent1 61 2" xfId="519" xr:uid="{00000000-0005-0000-0000-0000CC010000}"/>
    <cellStyle name="20% - Accent1 61 3" xfId="520" xr:uid="{00000000-0005-0000-0000-0000CD010000}"/>
    <cellStyle name="20% - Accent1 61 4" xfId="521" xr:uid="{00000000-0005-0000-0000-0000CE010000}"/>
    <cellStyle name="20% - Accent1 61 5" xfId="522" xr:uid="{00000000-0005-0000-0000-0000CF010000}"/>
    <cellStyle name="20% - Accent1 61 6" xfId="523" xr:uid="{00000000-0005-0000-0000-0000D0010000}"/>
    <cellStyle name="20% - Accent1 61 7" xfId="524" xr:uid="{00000000-0005-0000-0000-0000D1010000}"/>
    <cellStyle name="20% - Accent1 61 8" xfId="525" xr:uid="{00000000-0005-0000-0000-0000D2010000}"/>
    <cellStyle name="20% - Accent1 62" xfId="526" xr:uid="{00000000-0005-0000-0000-0000D3010000}"/>
    <cellStyle name="20% - Accent1 62 2" xfId="527" xr:uid="{00000000-0005-0000-0000-0000D4010000}"/>
    <cellStyle name="20% - Accent1 62 3" xfId="528" xr:uid="{00000000-0005-0000-0000-0000D5010000}"/>
    <cellStyle name="20% - Accent1 62 4" xfId="529" xr:uid="{00000000-0005-0000-0000-0000D6010000}"/>
    <cellStyle name="20% - Accent1 62 5" xfId="530" xr:uid="{00000000-0005-0000-0000-0000D7010000}"/>
    <cellStyle name="20% - Accent1 62 6" xfId="531" xr:uid="{00000000-0005-0000-0000-0000D8010000}"/>
    <cellStyle name="20% - Accent1 62 7" xfId="532" xr:uid="{00000000-0005-0000-0000-0000D9010000}"/>
    <cellStyle name="20% - Accent1 62 8" xfId="533" xr:uid="{00000000-0005-0000-0000-0000DA010000}"/>
    <cellStyle name="20% - Accent1 63" xfId="534" xr:uid="{00000000-0005-0000-0000-0000DB010000}"/>
    <cellStyle name="20% - Accent1 63 2" xfId="535" xr:uid="{00000000-0005-0000-0000-0000DC010000}"/>
    <cellStyle name="20% - Accent1 63 3" xfId="536" xr:uid="{00000000-0005-0000-0000-0000DD010000}"/>
    <cellStyle name="20% - Accent1 63 4" xfId="537" xr:uid="{00000000-0005-0000-0000-0000DE010000}"/>
    <cellStyle name="20% - Accent1 63 5" xfId="538" xr:uid="{00000000-0005-0000-0000-0000DF010000}"/>
    <cellStyle name="20% - Accent1 63 6" xfId="539" xr:uid="{00000000-0005-0000-0000-0000E0010000}"/>
    <cellStyle name="20% - Accent1 63 7" xfId="540" xr:uid="{00000000-0005-0000-0000-0000E1010000}"/>
    <cellStyle name="20% - Accent1 63 8" xfId="541" xr:uid="{00000000-0005-0000-0000-0000E2010000}"/>
    <cellStyle name="20% - Accent1 64" xfId="542" xr:uid="{00000000-0005-0000-0000-0000E3010000}"/>
    <cellStyle name="20% - Accent1 64 2" xfId="543" xr:uid="{00000000-0005-0000-0000-0000E4010000}"/>
    <cellStyle name="20% - Accent1 64 3" xfId="544" xr:uid="{00000000-0005-0000-0000-0000E5010000}"/>
    <cellStyle name="20% - Accent1 64 4" xfId="545" xr:uid="{00000000-0005-0000-0000-0000E6010000}"/>
    <cellStyle name="20% - Accent1 64 5" xfId="546" xr:uid="{00000000-0005-0000-0000-0000E7010000}"/>
    <cellStyle name="20% - Accent1 64 6" xfId="547" xr:uid="{00000000-0005-0000-0000-0000E8010000}"/>
    <cellStyle name="20% - Accent1 64 7" xfId="548" xr:uid="{00000000-0005-0000-0000-0000E9010000}"/>
    <cellStyle name="20% - Accent1 64 8" xfId="549" xr:uid="{00000000-0005-0000-0000-0000EA010000}"/>
    <cellStyle name="20% - Accent1 65" xfId="550" xr:uid="{00000000-0005-0000-0000-0000EB010000}"/>
    <cellStyle name="20% - Accent1 65 2" xfId="551" xr:uid="{00000000-0005-0000-0000-0000EC010000}"/>
    <cellStyle name="20% - Accent1 65 3" xfId="552" xr:uid="{00000000-0005-0000-0000-0000ED010000}"/>
    <cellStyle name="20% - Accent1 65 4" xfId="553" xr:uid="{00000000-0005-0000-0000-0000EE010000}"/>
    <cellStyle name="20% - Accent1 65 5" xfId="554" xr:uid="{00000000-0005-0000-0000-0000EF010000}"/>
    <cellStyle name="20% - Accent1 65 6" xfId="555" xr:uid="{00000000-0005-0000-0000-0000F0010000}"/>
    <cellStyle name="20% - Accent1 65 7" xfId="556" xr:uid="{00000000-0005-0000-0000-0000F1010000}"/>
    <cellStyle name="20% - Accent1 65 8" xfId="557" xr:uid="{00000000-0005-0000-0000-0000F2010000}"/>
    <cellStyle name="20% - Accent1 66" xfId="558" xr:uid="{00000000-0005-0000-0000-0000F3010000}"/>
    <cellStyle name="20% - Accent1 66 2" xfId="559" xr:uid="{00000000-0005-0000-0000-0000F4010000}"/>
    <cellStyle name="20% - Accent1 66 3" xfId="560" xr:uid="{00000000-0005-0000-0000-0000F5010000}"/>
    <cellStyle name="20% - Accent1 66 4" xfId="561" xr:uid="{00000000-0005-0000-0000-0000F6010000}"/>
    <cellStyle name="20% - Accent1 66 5" xfId="562" xr:uid="{00000000-0005-0000-0000-0000F7010000}"/>
    <cellStyle name="20% - Accent1 66 6" xfId="563" xr:uid="{00000000-0005-0000-0000-0000F8010000}"/>
    <cellStyle name="20% - Accent1 66 7" xfId="564" xr:uid="{00000000-0005-0000-0000-0000F9010000}"/>
    <cellStyle name="20% - Accent1 66 8" xfId="565" xr:uid="{00000000-0005-0000-0000-0000FA010000}"/>
    <cellStyle name="20% - Accent1 67" xfId="566" xr:uid="{00000000-0005-0000-0000-0000FB010000}"/>
    <cellStyle name="20% - Accent1 67 2" xfId="567" xr:uid="{00000000-0005-0000-0000-0000FC010000}"/>
    <cellStyle name="20% - Accent1 67 3" xfId="568" xr:uid="{00000000-0005-0000-0000-0000FD010000}"/>
    <cellStyle name="20% - Accent1 67 4" xfId="569" xr:uid="{00000000-0005-0000-0000-0000FE010000}"/>
    <cellStyle name="20% - Accent1 67 5" xfId="570" xr:uid="{00000000-0005-0000-0000-0000FF010000}"/>
    <cellStyle name="20% - Accent1 67 6" xfId="571" xr:uid="{00000000-0005-0000-0000-000000020000}"/>
    <cellStyle name="20% - Accent1 67 7" xfId="572" xr:uid="{00000000-0005-0000-0000-000001020000}"/>
    <cellStyle name="20% - Accent1 67 8" xfId="573" xr:uid="{00000000-0005-0000-0000-000002020000}"/>
    <cellStyle name="20% - Accent1 68" xfId="574" xr:uid="{00000000-0005-0000-0000-000003020000}"/>
    <cellStyle name="20% - Accent1 68 2" xfId="575" xr:uid="{00000000-0005-0000-0000-000004020000}"/>
    <cellStyle name="20% - Accent1 68 3" xfId="576" xr:uid="{00000000-0005-0000-0000-000005020000}"/>
    <cellStyle name="20% - Accent1 68 4" xfId="577" xr:uid="{00000000-0005-0000-0000-000006020000}"/>
    <cellStyle name="20% - Accent1 68 5" xfId="578" xr:uid="{00000000-0005-0000-0000-000007020000}"/>
    <cellStyle name="20% - Accent1 68 6" xfId="579" xr:uid="{00000000-0005-0000-0000-000008020000}"/>
    <cellStyle name="20% - Accent1 68 7" xfId="580" xr:uid="{00000000-0005-0000-0000-000009020000}"/>
    <cellStyle name="20% - Accent1 68 8" xfId="581" xr:uid="{00000000-0005-0000-0000-00000A020000}"/>
    <cellStyle name="20% - Accent1 69" xfId="582" xr:uid="{00000000-0005-0000-0000-00000B020000}"/>
    <cellStyle name="20% - Accent1 69 2" xfId="583" xr:uid="{00000000-0005-0000-0000-00000C020000}"/>
    <cellStyle name="20% - Accent1 69 3" xfId="584" xr:uid="{00000000-0005-0000-0000-00000D020000}"/>
    <cellStyle name="20% - Accent1 69 4" xfId="585" xr:uid="{00000000-0005-0000-0000-00000E020000}"/>
    <cellStyle name="20% - Accent1 69 5" xfId="586" xr:uid="{00000000-0005-0000-0000-00000F020000}"/>
    <cellStyle name="20% - Accent1 69 6" xfId="587" xr:uid="{00000000-0005-0000-0000-000010020000}"/>
    <cellStyle name="20% - Accent1 69 7" xfId="588" xr:uid="{00000000-0005-0000-0000-000011020000}"/>
    <cellStyle name="20% - Accent1 69 8" xfId="589" xr:uid="{00000000-0005-0000-0000-000012020000}"/>
    <cellStyle name="20% - Accent1 7" xfId="590" xr:uid="{00000000-0005-0000-0000-000013020000}"/>
    <cellStyle name="20% - Accent1 7 2" xfId="591" xr:uid="{00000000-0005-0000-0000-000014020000}"/>
    <cellStyle name="20% - Accent1 7 3" xfId="592" xr:uid="{00000000-0005-0000-0000-000015020000}"/>
    <cellStyle name="20% - Accent1 7 4" xfId="593" xr:uid="{00000000-0005-0000-0000-000016020000}"/>
    <cellStyle name="20% - Accent1 7 5" xfId="594" xr:uid="{00000000-0005-0000-0000-000017020000}"/>
    <cellStyle name="20% - Accent1 7 6" xfId="595" xr:uid="{00000000-0005-0000-0000-000018020000}"/>
    <cellStyle name="20% - Accent1 7 7" xfId="596" xr:uid="{00000000-0005-0000-0000-000019020000}"/>
    <cellStyle name="20% - Accent1 7 8" xfId="597" xr:uid="{00000000-0005-0000-0000-00001A020000}"/>
    <cellStyle name="20% - Accent1 70" xfId="598" xr:uid="{00000000-0005-0000-0000-00001B020000}"/>
    <cellStyle name="20% - Accent1 70 2" xfId="599" xr:uid="{00000000-0005-0000-0000-00001C020000}"/>
    <cellStyle name="20% - Accent1 70 3" xfId="600" xr:uid="{00000000-0005-0000-0000-00001D020000}"/>
    <cellStyle name="20% - Accent1 70 4" xfId="601" xr:uid="{00000000-0005-0000-0000-00001E020000}"/>
    <cellStyle name="20% - Accent1 70 5" xfId="602" xr:uid="{00000000-0005-0000-0000-00001F020000}"/>
    <cellStyle name="20% - Accent1 70 6" xfId="603" xr:uid="{00000000-0005-0000-0000-000020020000}"/>
    <cellStyle name="20% - Accent1 70 7" xfId="604" xr:uid="{00000000-0005-0000-0000-000021020000}"/>
    <cellStyle name="20% - Accent1 70 8" xfId="605" xr:uid="{00000000-0005-0000-0000-000022020000}"/>
    <cellStyle name="20% - Accent1 71" xfId="606" xr:uid="{00000000-0005-0000-0000-000023020000}"/>
    <cellStyle name="20% - Accent1 71 2" xfId="607" xr:uid="{00000000-0005-0000-0000-000024020000}"/>
    <cellStyle name="20% - Accent1 71 3" xfId="608" xr:uid="{00000000-0005-0000-0000-000025020000}"/>
    <cellStyle name="20% - Accent1 71 4" xfId="609" xr:uid="{00000000-0005-0000-0000-000026020000}"/>
    <cellStyle name="20% - Accent1 71 5" xfId="610" xr:uid="{00000000-0005-0000-0000-000027020000}"/>
    <cellStyle name="20% - Accent1 71 6" xfId="611" xr:uid="{00000000-0005-0000-0000-000028020000}"/>
    <cellStyle name="20% - Accent1 71 7" xfId="612" xr:uid="{00000000-0005-0000-0000-000029020000}"/>
    <cellStyle name="20% - Accent1 71 8" xfId="613" xr:uid="{00000000-0005-0000-0000-00002A020000}"/>
    <cellStyle name="20% - Accent1 72" xfId="614" xr:uid="{00000000-0005-0000-0000-00002B020000}"/>
    <cellStyle name="20% - Accent1 72 2" xfId="615" xr:uid="{00000000-0005-0000-0000-00002C020000}"/>
    <cellStyle name="20% - Accent1 72 3" xfId="616" xr:uid="{00000000-0005-0000-0000-00002D020000}"/>
    <cellStyle name="20% - Accent1 72 4" xfId="617" xr:uid="{00000000-0005-0000-0000-00002E020000}"/>
    <cellStyle name="20% - Accent1 72 5" xfId="618" xr:uid="{00000000-0005-0000-0000-00002F020000}"/>
    <cellStyle name="20% - Accent1 72 6" xfId="619" xr:uid="{00000000-0005-0000-0000-000030020000}"/>
    <cellStyle name="20% - Accent1 72 7" xfId="620" xr:uid="{00000000-0005-0000-0000-000031020000}"/>
    <cellStyle name="20% - Accent1 72 8" xfId="621" xr:uid="{00000000-0005-0000-0000-000032020000}"/>
    <cellStyle name="20% - Accent1 73" xfId="622" xr:uid="{00000000-0005-0000-0000-000033020000}"/>
    <cellStyle name="20% - Accent1 73 2" xfId="623" xr:uid="{00000000-0005-0000-0000-000034020000}"/>
    <cellStyle name="20% - Accent1 73 3" xfId="624" xr:uid="{00000000-0005-0000-0000-000035020000}"/>
    <cellStyle name="20% - Accent1 73 4" xfId="625" xr:uid="{00000000-0005-0000-0000-000036020000}"/>
    <cellStyle name="20% - Accent1 73 5" xfId="626" xr:uid="{00000000-0005-0000-0000-000037020000}"/>
    <cellStyle name="20% - Accent1 73 6" xfId="627" xr:uid="{00000000-0005-0000-0000-000038020000}"/>
    <cellStyle name="20% - Accent1 73 7" xfId="628" xr:uid="{00000000-0005-0000-0000-000039020000}"/>
    <cellStyle name="20% - Accent1 73 8" xfId="629" xr:uid="{00000000-0005-0000-0000-00003A020000}"/>
    <cellStyle name="20% - Accent1 74" xfId="630" xr:uid="{00000000-0005-0000-0000-00003B020000}"/>
    <cellStyle name="20% - Accent1 74 2" xfId="631" xr:uid="{00000000-0005-0000-0000-00003C020000}"/>
    <cellStyle name="20% - Accent1 74 3" xfId="632" xr:uid="{00000000-0005-0000-0000-00003D020000}"/>
    <cellStyle name="20% - Accent1 74 4" xfId="633" xr:uid="{00000000-0005-0000-0000-00003E020000}"/>
    <cellStyle name="20% - Accent1 74 5" xfId="634" xr:uid="{00000000-0005-0000-0000-00003F020000}"/>
    <cellStyle name="20% - Accent1 74 6" xfId="635" xr:uid="{00000000-0005-0000-0000-000040020000}"/>
    <cellStyle name="20% - Accent1 74 7" xfId="636" xr:uid="{00000000-0005-0000-0000-000041020000}"/>
    <cellStyle name="20% - Accent1 74 8" xfId="637" xr:uid="{00000000-0005-0000-0000-000042020000}"/>
    <cellStyle name="20% - Accent1 75" xfId="638" xr:uid="{00000000-0005-0000-0000-000043020000}"/>
    <cellStyle name="20% - Accent1 75 2" xfId="639" xr:uid="{00000000-0005-0000-0000-000044020000}"/>
    <cellStyle name="20% - Accent1 75 3" xfId="640" xr:uid="{00000000-0005-0000-0000-000045020000}"/>
    <cellStyle name="20% - Accent1 75 4" xfId="641" xr:uid="{00000000-0005-0000-0000-000046020000}"/>
    <cellStyle name="20% - Accent1 76" xfId="642" xr:uid="{00000000-0005-0000-0000-000047020000}"/>
    <cellStyle name="20% - Accent1 77" xfId="643" xr:uid="{00000000-0005-0000-0000-000048020000}"/>
    <cellStyle name="20% - Accent1 78" xfId="644" xr:uid="{00000000-0005-0000-0000-000049020000}"/>
    <cellStyle name="20% - Accent1 79" xfId="645" xr:uid="{00000000-0005-0000-0000-00004A020000}"/>
    <cellStyle name="20% - Accent1 8" xfId="646" xr:uid="{00000000-0005-0000-0000-00004B020000}"/>
    <cellStyle name="20% - Accent1 8 2" xfId="647" xr:uid="{00000000-0005-0000-0000-00004C020000}"/>
    <cellStyle name="20% - Accent1 8 3" xfId="648" xr:uid="{00000000-0005-0000-0000-00004D020000}"/>
    <cellStyle name="20% - Accent1 8 4" xfId="649" xr:uid="{00000000-0005-0000-0000-00004E020000}"/>
    <cellStyle name="20% - Accent1 8 5" xfId="650" xr:uid="{00000000-0005-0000-0000-00004F020000}"/>
    <cellStyle name="20% - Accent1 8 6" xfId="651" xr:uid="{00000000-0005-0000-0000-000050020000}"/>
    <cellStyle name="20% - Accent1 8 7" xfId="652" xr:uid="{00000000-0005-0000-0000-000051020000}"/>
    <cellStyle name="20% - Accent1 8 8" xfId="653" xr:uid="{00000000-0005-0000-0000-000052020000}"/>
    <cellStyle name="20% - Accent1 80" xfId="654" xr:uid="{00000000-0005-0000-0000-000053020000}"/>
    <cellStyle name="20% - Accent1 80 2" xfId="655" xr:uid="{00000000-0005-0000-0000-000054020000}"/>
    <cellStyle name="20% - Accent1 81" xfId="656" xr:uid="{00000000-0005-0000-0000-000055020000}"/>
    <cellStyle name="20% - Accent1 82" xfId="657" xr:uid="{00000000-0005-0000-0000-000056020000}"/>
    <cellStyle name="20% - Accent1 9" xfId="658" xr:uid="{00000000-0005-0000-0000-000057020000}"/>
    <cellStyle name="20% - Accent1 9 2" xfId="659" xr:uid="{00000000-0005-0000-0000-000058020000}"/>
    <cellStyle name="20% - Accent1 9 3" xfId="660" xr:uid="{00000000-0005-0000-0000-000059020000}"/>
    <cellStyle name="20% - Accent1 9 4" xfId="661" xr:uid="{00000000-0005-0000-0000-00005A020000}"/>
    <cellStyle name="20% - Accent1 9 5" xfId="662" xr:uid="{00000000-0005-0000-0000-00005B020000}"/>
    <cellStyle name="20% - Accent1 9 6" xfId="663" xr:uid="{00000000-0005-0000-0000-00005C020000}"/>
    <cellStyle name="20% - Accent1 9 7" xfId="664" xr:uid="{00000000-0005-0000-0000-00005D020000}"/>
    <cellStyle name="20% - Accent1 9 8" xfId="665" xr:uid="{00000000-0005-0000-0000-00005E020000}"/>
    <cellStyle name="20% - Accent2 10" xfId="666" xr:uid="{00000000-0005-0000-0000-00005F020000}"/>
    <cellStyle name="20% - Accent2 10 2" xfId="667" xr:uid="{00000000-0005-0000-0000-000060020000}"/>
    <cellStyle name="20% - Accent2 10 3" xfId="668" xr:uid="{00000000-0005-0000-0000-000061020000}"/>
    <cellStyle name="20% - Accent2 10 4" xfId="669" xr:uid="{00000000-0005-0000-0000-000062020000}"/>
    <cellStyle name="20% - Accent2 10 5" xfId="670" xr:uid="{00000000-0005-0000-0000-000063020000}"/>
    <cellStyle name="20% - Accent2 10 6" xfId="671" xr:uid="{00000000-0005-0000-0000-000064020000}"/>
    <cellStyle name="20% - Accent2 10 7" xfId="672" xr:uid="{00000000-0005-0000-0000-000065020000}"/>
    <cellStyle name="20% - Accent2 10 8" xfId="673" xr:uid="{00000000-0005-0000-0000-000066020000}"/>
    <cellStyle name="20% - Accent2 11" xfId="674" xr:uid="{00000000-0005-0000-0000-000067020000}"/>
    <cellStyle name="20% - Accent2 11 2" xfId="675" xr:uid="{00000000-0005-0000-0000-000068020000}"/>
    <cellStyle name="20% - Accent2 11 3" xfId="676" xr:uid="{00000000-0005-0000-0000-000069020000}"/>
    <cellStyle name="20% - Accent2 11 4" xfId="677" xr:uid="{00000000-0005-0000-0000-00006A020000}"/>
    <cellStyle name="20% - Accent2 11 5" xfId="678" xr:uid="{00000000-0005-0000-0000-00006B020000}"/>
    <cellStyle name="20% - Accent2 11 6" xfId="679" xr:uid="{00000000-0005-0000-0000-00006C020000}"/>
    <cellStyle name="20% - Accent2 11 7" xfId="680" xr:uid="{00000000-0005-0000-0000-00006D020000}"/>
    <cellStyle name="20% - Accent2 11 8" xfId="681" xr:uid="{00000000-0005-0000-0000-00006E020000}"/>
    <cellStyle name="20% - Accent2 12" xfId="682" xr:uid="{00000000-0005-0000-0000-00006F020000}"/>
    <cellStyle name="20% - Accent2 12 2" xfId="683" xr:uid="{00000000-0005-0000-0000-000070020000}"/>
    <cellStyle name="20% - Accent2 12 3" xfId="684" xr:uid="{00000000-0005-0000-0000-000071020000}"/>
    <cellStyle name="20% - Accent2 12 4" xfId="685" xr:uid="{00000000-0005-0000-0000-000072020000}"/>
    <cellStyle name="20% - Accent2 12 5" xfId="686" xr:uid="{00000000-0005-0000-0000-000073020000}"/>
    <cellStyle name="20% - Accent2 12 6" xfId="687" xr:uid="{00000000-0005-0000-0000-000074020000}"/>
    <cellStyle name="20% - Accent2 12 7" xfId="688" xr:uid="{00000000-0005-0000-0000-000075020000}"/>
    <cellStyle name="20% - Accent2 12 8" xfId="689" xr:uid="{00000000-0005-0000-0000-000076020000}"/>
    <cellStyle name="20% - Accent2 13" xfId="690" xr:uid="{00000000-0005-0000-0000-000077020000}"/>
    <cellStyle name="20% - Accent2 13 2" xfId="691" xr:uid="{00000000-0005-0000-0000-000078020000}"/>
    <cellStyle name="20% - Accent2 13 3" xfId="692" xr:uid="{00000000-0005-0000-0000-000079020000}"/>
    <cellStyle name="20% - Accent2 13 4" xfId="693" xr:uid="{00000000-0005-0000-0000-00007A020000}"/>
    <cellStyle name="20% - Accent2 13 5" xfId="694" xr:uid="{00000000-0005-0000-0000-00007B020000}"/>
    <cellStyle name="20% - Accent2 13 6" xfId="695" xr:uid="{00000000-0005-0000-0000-00007C020000}"/>
    <cellStyle name="20% - Accent2 13 7" xfId="696" xr:uid="{00000000-0005-0000-0000-00007D020000}"/>
    <cellStyle name="20% - Accent2 13 8" xfId="697" xr:uid="{00000000-0005-0000-0000-00007E020000}"/>
    <cellStyle name="20% - Accent2 14" xfId="698" xr:uid="{00000000-0005-0000-0000-00007F020000}"/>
    <cellStyle name="20% - Accent2 14 2" xfId="699" xr:uid="{00000000-0005-0000-0000-000080020000}"/>
    <cellStyle name="20% - Accent2 14 3" xfId="700" xr:uid="{00000000-0005-0000-0000-000081020000}"/>
    <cellStyle name="20% - Accent2 14 4" xfId="701" xr:uid="{00000000-0005-0000-0000-000082020000}"/>
    <cellStyle name="20% - Accent2 14 5" xfId="702" xr:uid="{00000000-0005-0000-0000-000083020000}"/>
    <cellStyle name="20% - Accent2 14 6" xfId="703" xr:uid="{00000000-0005-0000-0000-000084020000}"/>
    <cellStyle name="20% - Accent2 14 7" xfId="704" xr:uid="{00000000-0005-0000-0000-000085020000}"/>
    <cellStyle name="20% - Accent2 14 8" xfId="705" xr:uid="{00000000-0005-0000-0000-000086020000}"/>
    <cellStyle name="20% - Accent2 15" xfId="706" xr:uid="{00000000-0005-0000-0000-000087020000}"/>
    <cellStyle name="20% - Accent2 15 2" xfId="707" xr:uid="{00000000-0005-0000-0000-000088020000}"/>
    <cellStyle name="20% - Accent2 15 3" xfId="708" xr:uid="{00000000-0005-0000-0000-000089020000}"/>
    <cellStyle name="20% - Accent2 15 4" xfId="709" xr:uid="{00000000-0005-0000-0000-00008A020000}"/>
    <cellStyle name="20% - Accent2 15 5" xfId="710" xr:uid="{00000000-0005-0000-0000-00008B020000}"/>
    <cellStyle name="20% - Accent2 15 6" xfId="711" xr:uid="{00000000-0005-0000-0000-00008C020000}"/>
    <cellStyle name="20% - Accent2 15 7" xfId="712" xr:uid="{00000000-0005-0000-0000-00008D020000}"/>
    <cellStyle name="20% - Accent2 15 8" xfId="713" xr:uid="{00000000-0005-0000-0000-00008E020000}"/>
    <cellStyle name="20% - Accent2 16" xfId="714" xr:uid="{00000000-0005-0000-0000-00008F020000}"/>
    <cellStyle name="20% - Accent2 16 2" xfId="715" xr:uid="{00000000-0005-0000-0000-000090020000}"/>
    <cellStyle name="20% - Accent2 16 3" xfId="716" xr:uid="{00000000-0005-0000-0000-000091020000}"/>
    <cellStyle name="20% - Accent2 16 4" xfId="717" xr:uid="{00000000-0005-0000-0000-000092020000}"/>
    <cellStyle name="20% - Accent2 16 5" xfId="718" xr:uid="{00000000-0005-0000-0000-000093020000}"/>
    <cellStyle name="20% - Accent2 16 6" xfId="719" xr:uid="{00000000-0005-0000-0000-000094020000}"/>
    <cellStyle name="20% - Accent2 16 7" xfId="720" xr:uid="{00000000-0005-0000-0000-000095020000}"/>
    <cellStyle name="20% - Accent2 16 8" xfId="721" xr:uid="{00000000-0005-0000-0000-000096020000}"/>
    <cellStyle name="20% - Accent2 17" xfId="722" xr:uid="{00000000-0005-0000-0000-000097020000}"/>
    <cellStyle name="20% - Accent2 17 2" xfId="723" xr:uid="{00000000-0005-0000-0000-000098020000}"/>
    <cellStyle name="20% - Accent2 17 3" xfId="724" xr:uid="{00000000-0005-0000-0000-000099020000}"/>
    <cellStyle name="20% - Accent2 17 4" xfId="725" xr:uid="{00000000-0005-0000-0000-00009A020000}"/>
    <cellStyle name="20% - Accent2 17 5" xfId="726" xr:uid="{00000000-0005-0000-0000-00009B020000}"/>
    <cellStyle name="20% - Accent2 17 6" xfId="727" xr:uid="{00000000-0005-0000-0000-00009C020000}"/>
    <cellStyle name="20% - Accent2 17 7" xfId="728" xr:uid="{00000000-0005-0000-0000-00009D020000}"/>
    <cellStyle name="20% - Accent2 17 8" xfId="729" xr:uid="{00000000-0005-0000-0000-00009E020000}"/>
    <cellStyle name="20% - Accent2 18" xfId="730" xr:uid="{00000000-0005-0000-0000-00009F020000}"/>
    <cellStyle name="20% - Accent2 18 2" xfId="731" xr:uid="{00000000-0005-0000-0000-0000A0020000}"/>
    <cellStyle name="20% - Accent2 18 3" xfId="732" xr:uid="{00000000-0005-0000-0000-0000A1020000}"/>
    <cellStyle name="20% - Accent2 18 4" xfId="733" xr:uid="{00000000-0005-0000-0000-0000A2020000}"/>
    <cellStyle name="20% - Accent2 18 5" xfId="734" xr:uid="{00000000-0005-0000-0000-0000A3020000}"/>
    <cellStyle name="20% - Accent2 18 6" xfId="735" xr:uid="{00000000-0005-0000-0000-0000A4020000}"/>
    <cellStyle name="20% - Accent2 18 7" xfId="736" xr:uid="{00000000-0005-0000-0000-0000A5020000}"/>
    <cellStyle name="20% - Accent2 18 8" xfId="737" xr:uid="{00000000-0005-0000-0000-0000A6020000}"/>
    <cellStyle name="20% - Accent2 19" xfId="738" xr:uid="{00000000-0005-0000-0000-0000A7020000}"/>
    <cellStyle name="20% - Accent2 19 2" xfId="739" xr:uid="{00000000-0005-0000-0000-0000A8020000}"/>
    <cellStyle name="20% - Accent2 19 3" xfId="740" xr:uid="{00000000-0005-0000-0000-0000A9020000}"/>
    <cellStyle name="20% - Accent2 19 4" xfId="741" xr:uid="{00000000-0005-0000-0000-0000AA020000}"/>
    <cellStyle name="20% - Accent2 19 5" xfId="742" xr:uid="{00000000-0005-0000-0000-0000AB020000}"/>
    <cellStyle name="20% - Accent2 19 6" xfId="743" xr:uid="{00000000-0005-0000-0000-0000AC020000}"/>
    <cellStyle name="20% - Accent2 19 7" xfId="744" xr:uid="{00000000-0005-0000-0000-0000AD020000}"/>
    <cellStyle name="20% - Accent2 19 8" xfId="745" xr:uid="{00000000-0005-0000-0000-0000AE020000}"/>
    <cellStyle name="20% - Accent2 2" xfId="746" xr:uid="{00000000-0005-0000-0000-0000AF020000}"/>
    <cellStyle name="20% - Accent2 2 10" xfId="747" xr:uid="{00000000-0005-0000-0000-0000B0020000}"/>
    <cellStyle name="20% - Accent2 2 11" xfId="748" xr:uid="{00000000-0005-0000-0000-0000B1020000}"/>
    <cellStyle name="20% - Accent2 2 2" xfId="749" xr:uid="{00000000-0005-0000-0000-0000B2020000}"/>
    <cellStyle name="20% - Accent2 2 2 2" xfId="750" xr:uid="{00000000-0005-0000-0000-0000B3020000}"/>
    <cellStyle name="20% - Accent2 2 2 2 2" xfId="751" xr:uid="{00000000-0005-0000-0000-0000B4020000}"/>
    <cellStyle name="20% - Accent2 2 3" xfId="752" xr:uid="{00000000-0005-0000-0000-0000B5020000}"/>
    <cellStyle name="20% - Accent2 2 4" xfId="753" xr:uid="{00000000-0005-0000-0000-0000B6020000}"/>
    <cellStyle name="20% - Accent2 2 5" xfId="754" xr:uid="{00000000-0005-0000-0000-0000B7020000}"/>
    <cellStyle name="20% - Accent2 2 6" xfId="755" xr:uid="{00000000-0005-0000-0000-0000B8020000}"/>
    <cellStyle name="20% - Accent2 2 7" xfId="756" xr:uid="{00000000-0005-0000-0000-0000B9020000}"/>
    <cellStyle name="20% - Accent2 2 8" xfId="757" xr:uid="{00000000-0005-0000-0000-0000BA020000}"/>
    <cellStyle name="20% - Accent2 2 9" xfId="758" xr:uid="{00000000-0005-0000-0000-0000BB020000}"/>
    <cellStyle name="20% - Accent2 20" xfId="759" xr:uid="{00000000-0005-0000-0000-0000BC020000}"/>
    <cellStyle name="20% - Accent2 20 2" xfId="760" xr:uid="{00000000-0005-0000-0000-0000BD020000}"/>
    <cellStyle name="20% - Accent2 20 3" xfId="761" xr:uid="{00000000-0005-0000-0000-0000BE020000}"/>
    <cellStyle name="20% - Accent2 20 4" xfId="762" xr:uid="{00000000-0005-0000-0000-0000BF020000}"/>
    <cellStyle name="20% - Accent2 20 5" xfId="763" xr:uid="{00000000-0005-0000-0000-0000C0020000}"/>
    <cellStyle name="20% - Accent2 20 6" xfId="764" xr:uid="{00000000-0005-0000-0000-0000C1020000}"/>
    <cellStyle name="20% - Accent2 20 7" xfId="765" xr:uid="{00000000-0005-0000-0000-0000C2020000}"/>
    <cellStyle name="20% - Accent2 20 8" xfId="766" xr:uid="{00000000-0005-0000-0000-0000C3020000}"/>
    <cellStyle name="20% - Accent2 21" xfId="767" xr:uid="{00000000-0005-0000-0000-0000C4020000}"/>
    <cellStyle name="20% - Accent2 21 2" xfId="768" xr:uid="{00000000-0005-0000-0000-0000C5020000}"/>
    <cellStyle name="20% - Accent2 21 3" xfId="769" xr:uid="{00000000-0005-0000-0000-0000C6020000}"/>
    <cellStyle name="20% - Accent2 21 4" xfId="770" xr:uid="{00000000-0005-0000-0000-0000C7020000}"/>
    <cellStyle name="20% - Accent2 21 5" xfId="771" xr:uid="{00000000-0005-0000-0000-0000C8020000}"/>
    <cellStyle name="20% - Accent2 21 6" xfId="772" xr:uid="{00000000-0005-0000-0000-0000C9020000}"/>
    <cellStyle name="20% - Accent2 21 7" xfId="773" xr:uid="{00000000-0005-0000-0000-0000CA020000}"/>
    <cellStyle name="20% - Accent2 21 8" xfId="774" xr:uid="{00000000-0005-0000-0000-0000CB020000}"/>
    <cellStyle name="20% - Accent2 22" xfId="775" xr:uid="{00000000-0005-0000-0000-0000CC020000}"/>
    <cellStyle name="20% - Accent2 22 2" xfId="776" xr:uid="{00000000-0005-0000-0000-0000CD020000}"/>
    <cellStyle name="20% - Accent2 22 3" xfId="777" xr:uid="{00000000-0005-0000-0000-0000CE020000}"/>
    <cellStyle name="20% - Accent2 22 4" xfId="778" xr:uid="{00000000-0005-0000-0000-0000CF020000}"/>
    <cellStyle name="20% - Accent2 22 5" xfId="779" xr:uid="{00000000-0005-0000-0000-0000D0020000}"/>
    <cellStyle name="20% - Accent2 22 6" xfId="780" xr:uid="{00000000-0005-0000-0000-0000D1020000}"/>
    <cellStyle name="20% - Accent2 22 7" xfId="781" xr:uid="{00000000-0005-0000-0000-0000D2020000}"/>
    <cellStyle name="20% - Accent2 22 8" xfId="782" xr:uid="{00000000-0005-0000-0000-0000D3020000}"/>
    <cellStyle name="20% - Accent2 23" xfId="783" xr:uid="{00000000-0005-0000-0000-0000D4020000}"/>
    <cellStyle name="20% - Accent2 23 2" xfId="784" xr:uid="{00000000-0005-0000-0000-0000D5020000}"/>
    <cellStyle name="20% - Accent2 23 3" xfId="785" xr:uid="{00000000-0005-0000-0000-0000D6020000}"/>
    <cellStyle name="20% - Accent2 23 4" xfId="786" xr:uid="{00000000-0005-0000-0000-0000D7020000}"/>
    <cellStyle name="20% - Accent2 23 5" xfId="787" xr:uid="{00000000-0005-0000-0000-0000D8020000}"/>
    <cellStyle name="20% - Accent2 23 6" xfId="788" xr:uid="{00000000-0005-0000-0000-0000D9020000}"/>
    <cellStyle name="20% - Accent2 23 7" xfId="789" xr:uid="{00000000-0005-0000-0000-0000DA020000}"/>
    <cellStyle name="20% - Accent2 23 8" xfId="790" xr:uid="{00000000-0005-0000-0000-0000DB020000}"/>
    <cellStyle name="20% - Accent2 24" xfId="791" xr:uid="{00000000-0005-0000-0000-0000DC020000}"/>
    <cellStyle name="20% - Accent2 24 2" xfId="792" xr:uid="{00000000-0005-0000-0000-0000DD020000}"/>
    <cellStyle name="20% - Accent2 24 3" xfId="793" xr:uid="{00000000-0005-0000-0000-0000DE020000}"/>
    <cellStyle name="20% - Accent2 24 4" xfId="794" xr:uid="{00000000-0005-0000-0000-0000DF020000}"/>
    <cellStyle name="20% - Accent2 24 5" xfId="795" xr:uid="{00000000-0005-0000-0000-0000E0020000}"/>
    <cellStyle name="20% - Accent2 24 6" xfId="796" xr:uid="{00000000-0005-0000-0000-0000E1020000}"/>
    <cellStyle name="20% - Accent2 24 7" xfId="797" xr:uid="{00000000-0005-0000-0000-0000E2020000}"/>
    <cellStyle name="20% - Accent2 24 8" xfId="798" xr:uid="{00000000-0005-0000-0000-0000E3020000}"/>
    <cellStyle name="20% - Accent2 25" xfId="799" xr:uid="{00000000-0005-0000-0000-0000E4020000}"/>
    <cellStyle name="20% - Accent2 25 2" xfId="800" xr:uid="{00000000-0005-0000-0000-0000E5020000}"/>
    <cellStyle name="20% - Accent2 25 3" xfId="801" xr:uid="{00000000-0005-0000-0000-0000E6020000}"/>
    <cellStyle name="20% - Accent2 25 4" xfId="802" xr:uid="{00000000-0005-0000-0000-0000E7020000}"/>
    <cellStyle name="20% - Accent2 25 5" xfId="803" xr:uid="{00000000-0005-0000-0000-0000E8020000}"/>
    <cellStyle name="20% - Accent2 25 6" xfId="804" xr:uid="{00000000-0005-0000-0000-0000E9020000}"/>
    <cellStyle name="20% - Accent2 25 7" xfId="805" xr:uid="{00000000-0005-0000-0000-0000EA020000}"/>
    <cellStyle name="20% - Accent2 25 8" xfId="806" xr:uid="{00000000-0005-0000-0000-0000EB020000}"/>
    <cellStyle name="20% - Accent2 26" xfId="807" xr:uid="{00000000-0005-0000-0000-0000EC020000}"/>
    <cellStyle name="20% - Accent2 26 2" xfId="808" xr:uid="{00000000-0005-0000-0000-0000ED020000}"/>
    <cellStyle name="20% - Accent2 26 3" xfId="809" xr:uid="{00000000-0005-0000-0000-0000EE020000}"/>
    <cellStyle name="20% - Accent2 26 4" xfId="810" xr:uid="{00000000-0005-0000-0000-0000EF020000}"/>
    <cellStyle name="20% - Accent2 26 5" xfId="811" xr:uid="{00000000-0005-0000-0000-0000F0020000}"/>
    <cellStyle name="20% - Accent2 26 6" xfId="812" xr:uid="{00000000-0005-0000-0000-0000F1020000}"/>
    <cellStyle name="20% - Accent2 26 7" xfId="813" xr:uid="{00000000-0005-0000-0000-0000F2020000}"/>
    <cellStyle name="20% - Accent2 26 8" xfId="814" xr:uid="{00000000-0005-0000-0000-0000F3020000}"/>
    <cellStyle name="20% - Accent2 27" xfId="815" xr:uid="{00000000-0005-0000-0000-0000F4020000}"/>
    <cellStyle name="20% - Accent2 27 2" xfId="816" xr:uid="{00000000-0005-0000-0000-0000F5020000}"/>
    <cellStyle name="20% - Accent2 27 3" xfId="817" xr:uid="{00000000-0005-0000-0000-0000F6020000}"/>
    <cellStyle name="20% - Accent2 27 4" xfId="818" xr:uid="{00000000-0005-0000-0000-0000F7020000}"/>
    <cellStyle name="20% - Accent2 27 5" xfId="819" xr:uid="{00000000-0005-0000-0000-0000F8020000}"/>
    <cellStyle name="20% - Accent2 27 6" xfId="820" xr:uid="{00000000-0005-0000-0000-0000F9020000}"/>
    <cellStyle name="20% - Accent2 27 7" xfId="821" xr:uid="{00000000-0005-0000-0000-0000FA020000}"/>
    <cellStyle name="20% - Accent2 27 8" xfId="822" xr:uid="{00000000-0005-0000-0000-0000FB020000}"/>
    <cellStyle name="20% - Accent2 28" xfId="823" xr:uid="{00000000-0005-0000-0000-0000FC020000}"/>
    <cellStyle name="20% - Accent2 28 2" xfId="824" xr:uid="{00000000-0005-0000-0000-0000FD020000}"/>
    <cellStyle name="20% - Accent2 28 3" xfId="825" xr:uid="{00000000-0005-0000-0000-0000FE020000}"/>
    <cellStyle name="20% - Accent2 28 4" xfId="826" xr:uid="{00000000-0005-0000-0000-0000FF020000}"/>
    <cellStyle name="20% - Accent2 28 5" xfId="827" xr:uid="{00000000-0005-0000-0000-000000030000}"/>
    <cellStyle name="20% - Accent2 28 6" xfId="828" xr:uid="{00000000-0005-0000-0000-000001030000}"/>
    <cellStyle name="20% - Accent2 28 7" xfId="829" xr:uid="{00000000-0005-0000-0000-000002030000}"/>
    <cellStyle name="20% - Accent2 28 8" xfId="830" xr:uid="{00000000-0005-0000-0000-000003030000}"/>
    <cellStyle name="20% - Accent2 29" xfId="831" xr:uid="{00000000-0005-0000-0000-000004030000}"/>
    <cellStyle name="20% - Accent2 29 2" xfId="832" xr:uid="{00000000-0005-0000-0000-000005030000}"/>
    <cellStyle name="20% - Accent2 29 3" xfId="833" xr:uid="{00000000-0005-0000-0000-000006030000}"/>
    <cellStyle name="20% - Accent2 29 4" xfId="834" xr:uid="{00000000-0005-0000-0000-000007030000}"/>
    <cellStyle name="20% - Accent2 29 5" xfId="835" xr:uid="{00000000-0005-0000-0000-000008030000}"/>
    <cellStyle name="20% - Accent2 29 6" xfId="836" xr:uid="{00000000-0005-0000-0000-000009030000}"/>
    <cellStyle name="20% - Accent2 29 7" xfId="837" xr:uid="{00000000-0005-0000-0000-00000A030000}"/>
    <cellStyle name="20% - Accent2 29 8" xfId="838" xr:uid="{00000000-0005-0000-0000-00000B030000}"/>
    <cellStyle name="20% - Accent2 3" xfId="839" xr:uid="{00000000-0005-0000-0000-00000C030000}"/>
    <cellStyle name="20% - Accent2 3 10" xfId="840" xr:uid="{00000000-0005-0000-0000-00000D030000}"/>
    <cellStyle name="20% - Accent2 3 2" xfId="841" xr:uid="{00000000-0005-0000-0000-00000E030000}"/>
    <cellStyle name="20% - Accent2 3 2 2" xfId="842" xr:uid="{00000000-0005-0000-0000-00000F030000}"/>
    <cellStyle name="20% - Accent2 3 2 2 2" xfId="843" xr:uid="{00000000-0005-0000-0000-000010030000}"/>
    <cellStyle name="20% - Accent2 3 3" xfId="844" xr:uid="{00000000-0005-0000-0000-000011030000}"/>
    <cellStyle name="20% - Accent2 3 4" xfId="845" xr:uid="{00000000-0005-0000-0000-000012030000}"/>
    <cellStyle name="20% - Accent2 3 5" xfId="846" xr:uid="{00000000-0005-0000-0000-000013030000}"/>
    <cellStyle name="20% - Accent2 3 6" xfId="847" xr:uid="{00000000-0005-0000-0000-000014030000}"/>
    <cellStyle name="20% - Accent2 3 7" xfId="848" xr:uid="{00000000-0005-0000-0000-000015030000}"/>
    <cellStyle name="20% - Accent2 3 8" xfId="849" xr:uid="{00000000-0005-0000-0000-000016030000}"/>
    <cellStyle name="20% - Accent2 3 9" xfId="850" xr:uid="{00000000-0005-0000-0000-000017030000}"/>
    <cellStyle name="20% - Accent2 30" xfId="851" xr:uid="{00000000-0005-0000-0000-000018030000}"/>
    <cellStyle name="20% - Accent2 30 2" xfId="852" xr:uid="{00000000-0005-0000-0000-000019030000}"/>
    <cellStyle name="20% - Accent2 30 3" xfId="853" xr:uid="{00000000-0005-0000-0000-00001A030000}"/>
    <cellStyle name="20% - Accent2 30 4" xfId="854" xr:uid="{00000000-0005-0000-0000-00001B030000}"/>
    <cellStyle name="20% - Accent2 30 5" xfId="855" xr:uid="{00000000-0005-0000-0000-00001C030000}"/>
    <cellStyle name="20% - Accent2 30 6" xfId="856" xr:uid="{00000000-0005-0000-0000-00001D030000}"/>
    <cellStyle name="20% - Accent2 30 7" xfId="857" xr:uid="{00000000-0005-0000-0000-00001E030000}"/>
    <cellStyle name="20% - Accent2 30 8" xfId="858" xr:uid="{00000000-0005-0000-0000-00001F030000}"/>
    <cellStyle name="20% - Accent2 31" xfId="859" xr:uid="{00000000-0005-0000-0000-000020030000}"/>
    <cellStyle name="20% - Accent2 31 2" xfId="860" xr:uid="{00000000-0005-0000-0000-000021030000}"/>
    <cellStyle name="20% - Accent2 31 3" xfId="861" xr:uid="{00000000-0005-0000-0000-000022030000}"/>
    <cellStyle name="20% - Accent2 31 4" xfId="862" xr:uid="{00000000-0005-0000-0000-000023030000}"/>
    <cellStyle name="20% - Accent2 31 5" xfId="863" xr:uid="{00000000-0005-0000-0000-000024030000}"/>
    <cellStyle name="20% - Accent2 31 6" xfId="864" xr:uid="{00000000-0005-0000-0000-000025030000}"/>
    <cellStyle name="20% - Accent2 31 7" xfId="865" xr:uid="{00000000-0005-0000-0000-000026030000}"/>
    <cellStyle name="20% - Accent2 31 8" xfId="866" xr:uid="{00000000-0005-0000-0000-000027030000}"/>
    <cellStyle name="20% - Accent2 32" xfId="867" xr:uid="{00000000-0005-0000-0000-000028030000}"/>
    <cellStyle name="20% - Accent2 32 2" xfId="868" xr:uid="{00000000-0005-0000-0000-000029030000}"/>
    <cellStyle name="20% - Accent2 32 3" xfId="869" xr:uid="{00000000-0005-0000-0000-00002A030000}"/>
    <cellStyle name="20% - Accent2 32 4" xfId="870" xr:uid="{00000000-0005-0000-0000-00002B030000}"/>
    <cellStyle name="20% - Accent2 32 5" xfId="871" xr:uid="{00000000-0005-0000-0000-00002C030000}"/>
    <cellStyle name="20% - Accent2 32 6" xfId="872" xr:uid="{00000000-0005-0000-0000-00002D030000}"/>
    <cellStyle name="20% - Accent2 32 7" xfId="873" xr:uid="{00000000-0005-0000-0000-00002E030000}"/>
    <cellStyle name="20% - Accent2 32 8" xfId="874" xr:uid="{00000000-0005-0000-0000-00002F030000}"/>
    <cellStyle name="20% - Accent2 33" xfId="875" xr:uid="{00000000-0005-0000-0000-000030030000}"/>
    <cellStyle name="20% - Accent2 33 2" xfId="876" xr:uid="{00000000-0005-0000-0000-000031030000}"/>
    <cellStyle name="20% - Accent2 33 3" xfId="877" xr:uid="{00000000-0005-0000-0000-000032030000}"/>
    <cellStyle name="20% - Accent2 33 4" xfId="878" xr:uid="{00000000-0005-0000-0000-000033030000}"/>
    <cellStyle name="20% - Accent2 33 5" xfId="879" xr:uid="{00000000-0005-0000-0000-000034030000}"/>
    <cellStyle name="20% - Accent2 33 6" xfId="880" xr:uid="{00000000-0005-0000-0000-000035030000}"/>
    <cellStyle name="20% - Accent2 33 7" xfId="881" xr:uid="{00000000-0005-0000-0000-000036030000}"/>
    <cellStyle name="20% - Accent2 33 8" xfId="882" xr:uid="{00000000-0005-0000-0000-000037030000}"/>
    <cellStyle name="20% - Accent2 34" xfId="883" xr:uid="{00000000-0005-0000-0000-000038030000}"/>
    <cellStyle name="20% - Accent2 34 2" xfId="884" xr:uid="{00000000-0005-0000-0000-000039030000}"/>
    <cellStyle name="20% - Accent2 34 3" xfId="885" xr:uid="{00000000-0005-0000-0000-00003A030000}"/>
    <cellStyle name="20% - Accent2 34 4" xfId="886" xr:uid="{00000000-0005-0000-0000-00003B030000}"/>
    <cellStyle name="20% - Accent2 34 5" xfId="887" xr:uid="{00000000-0005-0000-0000-00003C030000}"/>
    <cellStyle name="20% - Accent2 34 6" xfId="888" xr:uid="{00000000-0005-0000-0000-00003D030000}"/>
    <cellStyle name="20% - Accent2 34 7" xfId="889" xr:uid="{00000000-0005-0000-0000-00003E030000}"/>
    <cellStyle name="20% - Accent2 34 8" xfId="890" xr:uid="{00000000-0005-0000-0000-00003F030000}"/>
    <cellStyle name="20% - Accent2 35" xfId="891" xr:uid="{00000000-0005-0000-0000-000040030000}"/>
    <cellStyle name="20% - Accent2 35 2" xfId="892" xr:uid="{00000000-0005-0000-0000-000041030000}"/>
    <cellStyle name="20% - Accent2 35 3" xfId="893" xr:uid="{00000000-0005-0000-0000-000042030000}"/>
    <cellStyle name="20% - Accent2 35 4" xfId="894" xr:uid="{00000000-0005-0000-0000-000043030000}"/>
    <cellStyle name="20% - Accent2 35 5" xfId="895" xr:uid="{00000000-0005-0000-0000-000044030000}"/>
    <cellStyle name="20% - Accent2 35 6" xfId="896" xr:uid="{00000000-0005-0000-0000-000045030000}"/>
    <cellStyle name="20% - Accent2 35 7" xfId="897" xr:uid="{00000000-0005-0000-0000-000046030000}"/>
    <cellStyle name="20% - Accent2 35 8" xfId="898" xr:uid="{00000000-0005-0000-0000-000047030000}"/>
    <cellStyle name="20% - Accent2 36" xfId="899" xr:uid="{00000000-0005-0000-0000-000048030000}"/>
    <cellStyle name="20% - Accent2 36 2" xfId="900" xr:uid="{00000000-0005-0000-0000-000049030000}"/>
    <cellStyle name="20% - Accent2 36 3" xfId="901" xr:uid="{00000000-0005-0000-0000-00004A030000}"/>
    <cellStyle name="20% - Accent2 36 4" xfId="902" xr:uid="{00000000-0005-0000-0000-00004B030000}"/>
    <cellStyle name="20% - Accent2 36 5" xfId="903" xr:uid="{00000000-0005-0000-0000-00004C030000}"/>
    <cellStyle name="20% - Accent2 36 6" xfId="904" xr:uid="{00000000-0005-0000-0000-00004D030000}"/>
    <cellStyle name="20% - Accent2 36 7" xfId="905" xr:uid="{00000000-0005-0000-0000-00004E030000}"/>
    <cellStyle name="20% - Accent2 36 8" xfId="906" xr:uid="{00000000-0005-0000-0000-00004F030000}"/>
    <cellStyle name="20% - Accent2 37" xfId="907" xr:uid="{00000000-0005-0000-0000-000050030000}"/>
    <cellStyle name="20% - Accent2 37 2" xfId="908" xr:uid="{00000000-0005-0000-0000-000051030000}"/>
    <cellStyle name="20% - Accent2 37 3" xfId="909" xr:uid="{00000000-0005-0000-0000-000052030000}"/>
    <cellStyle name="20% - Accent2 37 4" xfId="910" xr:uid="{00000000-0005-0000-0000-000053030000}"/>
    <cellStyle name="20% - Accent2 37 5" xfId="911" xr:uid="{00000000-0005-0000-0000-000054030000}"/>
    <cellStyle name="20% - Accent2 37 6" xfId="912" xr:uid="{00000000-0005-0000-0000-000055030000}"/>
    <cellStyle name="20% - Accent2 37 7" xfId="913" xr:uid="{00000000-0005-0000-0000-000056030000}"/>
    <cellStyle name="20% - Accent2 37 8" xfId="914" xr:uid="{00000000-0005-0000-0000-000057030000}"/>
    <cellStyle name="20% - Accent2 38" xfId="915" xr:uid="{00000000-0005-0000-0000-000058030000}"/>
    <cellStyle name="20% - Accent2 38 2" xfId="916" xr:uid="{00000000-0005-0000-0000-000059030000}"/>
    <cellStyle name="20% - Accent2 38 3" xfId="917" xr:uid="{00000000-0005-0000-0000-00005A030000}"/>
    <cellStyle name="20% - Accent2 38 4" xfId="918" xr:uid="{00000000-0005-0000-0000-00005B030000}"/>
    <cellStyle name="20% - Accent2 38 5" xfId="919" xr:uid="{00000000-0005-0000-0000-00005C030000}"/>
    <cellStyle name="20% - Accent2 38 6" xfId="920" xr:uid="{00000000-0005-0000-0000-00005D030000}"/>
    <cellStyle name="20% - Accent2 38 7" xfId="921" xr:uid="{00000000-0005-0000-0000-00005E030000}"/>
    <cellStyle name="20% - Accent2 38 8" xfId="922" xr:uid="{00000000-0005-0000-0000-00005F030000}"/>
    <cellStyle name="20% - Accent2 39" xfId="923" xr:uid="{00000000-0005-0000-0000-000060030000}"/>
    <cellStyle name="20% - Accent2 39 2" xfId="924" xr:uid="{00000000-0005-0000-0000-000061030000}"/>
    <cellStyle name="20% - Accent2 39 3" xfId="925" xr:uid="{00000000-0005-0000-0000-000062030000}"/>
    <cellStyle name="20% - Accent2 39 4" xfId="926" xr:uid="{00000000-0005-0000-0000-000063030000}"/>
    <cellStyle name="20% - Accent2 39 5" xfId="927" xr:uid="{00000000-0005-0000-0000-000064030000}"/>
    <cellStyle name="20% - Accent2 39 6" xfId="928" xr:uid="{00000000-0005-0000-0000-000065030000}"/>
    <cellStyle name="20% - Accent2 39 7" xfId="929" xr:uid="{00000000-0005-0000-0000-000066030000}"/>
    <cellStyle name="20% - Accent2 39 8" xfId="930" xr:uid="{00000000-0005-0000-0000-000067030000}"/>
    <cellStyle name="20% - Accent2 4" xfId="931" xr:uid="{00000000-0005-0000-0000-000068030000}"/>
    <cellStyle name="20% - Accent2 4 2" xfId="932" xr:uid="{00000000-0005-0000-0000-000069030000}"/>
    <cellStyle name="20% - Accent2 4 3" xfId="933" xr:uid="{00000000-0005-0000-0000-00006A030000}"/>
    <cellStyle name="20% - Accent2 4 4" xfId="934" xr:uid="{00000000-0005-0000-0000-00006B030000}"/>
    <cellStyle name="20% - Accent2 4 5" xfId="935" xr:uid="{00000000-0005-0000-0000-00006C030000}"/>
    <cellStyle name="20% - Accent2 4 6" xfId="936" xr:uid="{00000000-0005-0000-0000-00006D030000}"/>
    <cellStyle name="20% - Accent2 4 7" xfId="937" xr:uid="{00000000-0005-0000-0000-00006E030000}"/>
    <cellStyle name="20% - Accent2 4 8" xfId="938" xr:uid="{00000000-0005-0000-0000-00006F030000}"/>
    <cellStyle name="20% - Accent2 4 9" xfId="939" xr:uid="{00000000-0005-0000-0000-000070030000}"/>
    <cellStyle name="20% - Accent2 4 9 2" xfId="940" xr:uid="{00000000-0005-0000-0000-000071030000}"/>
    <cellStyle name="20% - Accent2 40" xfId="941" xr:uid="{00000000-0005-0000-0000-000072030000}"/>
    <cellStyle name="20% - Accent2 40 2" xfId="942" xr:uid="{00000000-0005-0000-0000-000073030000}"/>
    <cellStyle name="20% - Accent2 40 3" xfId="943" xr:uid="{00000000-0005-0000-0000-000074030000}"/>
    <cellStyle name="20% - Accent2 40 4" xfId="944" xr:uid="{00000000-0005-0000-0000-000075030000}"/>
    <cellStyle name="20% - Accent2 40 5" xfId="945" xr:uid="{00000000-0005-0000-0000-000076030000}"/>
    <cellStyle name="20% - Accent2 40 6" xfId="946" xr:uid="{00000000-0005-0000-0000-000077030000}"/>
    <cellStyle name="20% - Accent2 40 7" xfId="947" xr:uid="{00000000-0005-0000-0000-000078030000}"/>
    <cellStyle name="20% - Accent2 40 8" xfId="948" xr:uid="{00000000-0005-0000-0000-000079030000}"/>
    <cellStyle name="20% - Accent2 41" xfId="949" xr:uid="{00000000-0005-0000-0000-00007A030000}"/>
    <cellStyle name="20% - Accent2 41 2" xfId="950" xr:uid="{00000000-0005-0000-0000-00007B030000}"/>
    <cellStyle name="20% - Accent2 41 3" xfId="951" xr:uid="{00000000-0005-0000-0000-00007C030000}"/>
    <cellStyle name="20% - Accent2 41 4" xfId="952" xr:uid="{00000000-0005-0000-0000-00007D030000}"/>
    <cellStyle name="20% - Accent2 41 5" xfId="953" xr:uid="{00000000-0005-0000-0000-00007E030000}"/>
    <cellStyle name="20% - Accent2 41 6" xfId="954" xr:uid="{00000000-0005-0000-0000-00007F030000}"/>
    <cellStyle name="20% - Accent2 41 7" xfId="955" xr:uid="{00000000-0005-0000-0000-000080030000}"/>
    <cellStyle name="20% - Accent2 41 8" xfId="956" xr:uid="{00000000-0005-0000-0000-000081030000}"/>
    <cellStyle name="20% - Accent2 42" xfId="957" xr:uid="{00000000-0005-0000-0000-000082030000}"/>
    <cellStyle name="20% - Accent2 42 2" xfId="958" xr:uid="{00000000-0005-0000-0000-000083030000}"/>
    <cellStyle name="20% - Accent2 42 3" xfId="959" xr:uid="{00000000-0005-0000-0000-000084030000}"/>
    <cellStyle name="20% - Accent2 42 4" xfId="960" xr:uid="{00000000-0005-0000-0000-000085030000}"/>
    <cellStyle name="20% - Accent2 42 5" xfId="961" xr:uid="{00000000-0005-0000-0000-000086030000}"/>
    <cellStyle name="20% - Accent2 42 6" xfId="962" xr:uid="{00000000-0005-0000-0000-000087030000}"/>
    <cellStyle name="20% - Accent2 42 7" xfId="963" xr:uid="{00000000-0005-0000-0000-000088030000}"/>
    <cellStyle name="20% - Accent2 42 8" xfId="964" xr:uid="{00000000-0005-0000-0000-000089030000}"/>
    <cellStyle name="20% - Accent2 43" xfId="965" xr:uid="{00000000-0005-0000-0000-00008A030000}"/>
    <cellStyle name="20% - Accent2 43 2" xfId="966" xr:uid="{00000000-0005-0000-0000-00008B030000}"/>
    <cellStyle name="20% - Accent2 43 3" xfId="967" xr:uid="{00000000-0005-0000-0000-00008C030000}"/>
    <cellStyle name="20% - Accent2 43 4" xfId="968" xr:uid="{00000000-0005-0000-0000-00008D030000}"/>
    <cellStyle name="20% - Accent2 43 5" xfId="969" xr:uid="{00000000-0005-0000-0000-00008E030000}"/>
    <cellStyle name="20% - Accent2 43 6" xfId="970" xr:uid="{00000000-0005-0000-0000-00008F030000}"/>
    <cellStyle name="20% - Accent2 43 7" xfId="971" xr:uid="{00000000-0005-0000-0000-000090030000}"/>
    <cellStyle name="20% - Accent2 43 8" xfId="972" xr:uid="{00000000-0005-0000-0000-000091030000}"/>
    <cellStyle name="20% - Accent2 44" xfId="973" xr:uid="{00000000-0005-0000-0000-000092030000}"/>
    <cellStyle name="20% - Accent2 44 2" xfId="974" xr:uid="{00000000-0005-0000-0000-000093030000}"/>
    <cellStyle name="20% - Accent2 44 3" xfId="975" xr:uid="{00000000-0005-0000-0000-000094030000}"/>
    <cellStyle name="20% - Accent2 44 4" xfId="976" xr:uid="{00000000-0005-0000-0000-000095030000}"/>
    <cellStyle name="20% - Accent2 44 5" xfId="977" xr:uid="{00000000-0005-0000-0000-000096030000}"/>
    <cellStyle name="20% - Accent2 44 6" xfId="978" xr:uid="{00000000-0005-0000-0000-000097030000}"/>
    <cellStyle name="20% - Accent2 44 7" xfId="979" xr:uid="{00000000-0005-0000-0000-000098030000}"/>
    <cellStyle name="20% - Accent2 44 8" xfId="980" xr:uid="{00000000-0005-0000-0000-000099030000}"/>
    <cellStyle name="20% - Accent2 45" xfId="981" xr:uid="{00000000-0005-0000-0000-00009A030000}"/>
    <cellStyle name="20% - Accent2 45 2" xfId="982" xr:uid="{00000000-0005-0000-0000-00009B030000}"/>
    <cellStyle name="20% - Accent2 45 3" xfId="983" xr:uid="{00000000-0005-0000-0000-00009C030000}"/>
    <cellStyle name="20% - Accent2 45 4" xfId="984" xr:uid="{00000000-0005-0000-0000-00009D030000}"/>
    <cellStyle name="20% - Accent2 45 5" xfId="985" xr:uid="{00000000-0005-0000-0000-00009E030000}"/>
    <cellStyle name="20% - Accent2 45 6" xfId="986" xr:uid="{00000000-0005-0000-0000-00009F030000}"/>
    <cellStyle name="20% - Accent2 45 7" xfId="987" xr:uid="{00000000-0005-0000-0000-0000A0030000}"/>
    <cellStyle name="20% - Accent2 45 8" xfId="988" xr:uid="{00000000-0005-0000-0000-0000A1030000}"/>
    <cellStyle name="20% - Accent2 46" xfId="989" xr:uid="{00000000-0005-0000-0000-0000A2030000}"/>
    <cellStyle name="20% - Accent2 46 2" xfId="990" xr:uid="{00000000-0005-0000-0000-0000A3030000}"/>
    <cellStyle name="20% - Accent2 46 3" xfId="991" xr:uid="{00000000-0005-0000-0000-0000A4030000}"/>
    <cellStyle name="20% - Accent2 46 4" xfId="992" xr:uid="{00000000-0005-0000-0000-0000A5030000}"/>
    <cellStyle name="20% - Accent2 46 5" xfId="993" xr:uid="{00000000-0005-0000-0000-0000A6030000}"/>
    <cellStyle name="20% - Accent2 46 6" xfId="994" xr:uid="{00000000-0005-0000-0000-0000A7030000}"/>
    <cellStyle name="20% - Accent2 46 7" xfId="995" xr:uid="{00000000-0005-0000-0000-0000A8030000}"/>
    <cellStyle name="20% - Accent2 46 8" xfId="996" xr:uid="{00000000-0005-0000-0000-0000A9030000}"/>
    <cellStyle name="20% - Accent2 47" xfId="997" xr:uid="{00000000-0005-0000-0000-0000AA030000}"/>
    <cellStyle name="20% - Accent2 47 2" xfId="998" xr:uid="{00000000-0005-0000-0000-0000AB030000}"/>
    <cellStyle name="20% - Accent2 47 3" xfId="999" xr:uid="{00000000-0005-0000-0000-0000AC030000}"/>
    <cellStyle name="20% - Accent2 47 4" xfId="1000" xr:uid="{00000000-0005-0000-0000-0000AD030000}"/>
    <cellStyle name="20% - Accent2 47 5" xfId="1001" xr:uid="{00000000-0005-0000-0000-0000AE030000}"/>
    <cellStyle name="20% - Accent2 47 6" xfId="1002" xr:uid="{00000000-0005-0000-0000-0000AF030000}"/>
    <cellStyle name="20% - Accent2 47 7" xfId="1003" xr:uid="{00000000-0005-0000-0000-0000B0030000}"/>
    <cellStyle name="20% - Accent2 47 8" xfId="1004" xr:uid="{00000000-0005-0000-0000-0000B1030000}"/>
    <cellStyle name="20% - Accent2 48" xfId="1005" xr:uid="{00000000-0005-0000-0000-0000B2030000}"/>
    <cellStyle name="20% - Accent2 48 2" xfId="1006" xr:uid="{00000000-0005-0000-0000-0000B3030000}"/>
    <cellStyle name="20% - Accent2 48 3" xfId="1007" xr:uid="{00000000-0005-0000-0000-0000B4030000}"/>
    <cellStyle name="20% - Accent2 48 4" xfId="1008" xr:uid="{00000000-0005-0000-0000-0000B5030000}"/>
    <cellStyle name="20% - Accent2 48 5" xfId="1009" xr:uid="{00000000-0005-0000-0000-0000B6030000}"/>
    <cellStyle name="20% - Accent2 48 6" xfId="1010" xr:uid="{00000000-0005-0000-0000-0000B7030000}"/>
    <cellStyle name="20% - Accent2 48 7" xfId="1011" xr:uid="{00000000-0005-0000-0000-0000B8030000}"/>
    <cellStyle name="20% - Accent2 48 8" xfId="1012" xr:uid="{00000000-0005-0000-0000-0000B9030000}"/>
    <cellStyle name="20% - Accent2 49" xfId="1013" xr:uid="{00000000-0005-0000-0000-0000BA030000}"/>
    <cellStyle name="20% - Accent2 49 2" xfId="1014" xr:uid="{00000000-0005-0000-0000-0000BB030000}"/>
    <cellStyle name="20% - Accent2 49 3" xfId="1015" xr:uid="{00000000-0005-0000-0000-0000BC030000}"/>
    <cellStyle name="20% - Accent2 49 4" xfId="1016" xr:uid="{00000000-0005-0000-0000-0000BD030000}"/>
    <cellStyle name="20% - Accent2 49 5" xfId="1017" xr:uid="{00000000-0005-0000-0000-0000BE030000}"/>
    <cellStyle name="20% - Accent2 49 6" xfId="1018" xr:uid="{00000000-0005-0000-0000-0000BF030000}"/>
    <cellStyle name="20% - Accent2 49 7" xfId="1019" xr:uid="{00000000-0005-0000-0000-0000C0030000}"/>
    <cellStyle name="20% - Accent2 49 8" xfId="1020" xr:uid="{00000000-0005-0000-0000-0000C1030000}"/>
    <cellStyle name="20% - Accent2 5" xfId="1021" xr:uid="{00000000-0005-0000-0000-0000C2030000}"/>
    <cellStyle name="20% - Accent2 5 2" xfId="1022" xr:uid="{00000000-0005-0000-0000-0000C3030000}"/>
    <cellStyle name="20% - Accent2 5 3" xfId="1023" xr:uid="{00000000-0005-0000-0000-0000C4030000}"/>
    <cellStyle name="20% - Accent2 5 4" xfId="1024" xr:uid="{00000000-0005-0000-0000-0000C5030000}"/>
    <cellStyle name="20% - Accent2 5 5" xfId="1025" xr:uid="{00000000-0005-0000-0000-0000C6030000}"/>
    <cellStyle name="20% - Accent2 5 6" xfId="1026" xr:uid="{00000000-0005-0000-0000-0000C7030000}"/>
    <cellStyle name="20% - Accent2 5 7" xfId="1027" xr:uid="{00000000-0005-0000-0000-0000C8030000}"/>
    <cellStyle name="20% - Accent2 5 8" xfId="1028" xr:uid="{00000000-0005-0000-0000-0000C9030000}"/>
    <cellStyle name="20% - Accent2 50" xfId="1029" xr:uid="{00000000-0005-0000-0000-0000CA030000}"/>
    <cellStyle name="20% - Accent2 50 2" xfId="1030" xr:uid="{00000000-0005-0000-0000-0000CB030000}"/>
    <cellStyle name="20% - Accent2 50 3" xfId="1031" xr:uid="{00000000-0005-0000-0000-0000CC030000}"/>
    <cellStyle name="20% - Accent2 50 4" xfId="1032" xr:uid="{00000000-0005-0000-0000-0000CD030000}"/>
    <cellStyle name="20% - Accent2 50 5" xfId="1033" xr:uid="{00000000-0005-0000-0000-0000CE030000}"/>
    <cellStyle name="20% - Accent2 50 6" xfId="1034" xr:uid="{00000000-0005-0000-0000-0000CF030000}"/>
    <cellStyle name="20% - Accent2 50 7" xfId="1035" xr:uid="{00000000-0005-0000-0000-0000D0030000}"/>
    <cellStyle name="20% - Accent2 50 8" xfId="1036" xr:uid="{00000000-0005-0000-0000-0000D1030000}"/>
    <cellStyle name="20% - Accent2 51" xfId="1037" xr:uid="{00000000-0005-0000-0000-0000D2030000}"/>
    <cellStyle name="20% - Accent2 51 2" xfId="1038" xr:uid="{00000000-0005-0000-0000-0000D3030000}"/>
    <cellStyle name="20% - Accent2 51 3" xfId="1039" xr:uid="{00000000-0005-0000-0000-0000D4030000}"/>
    <cellStyle name="20% - Accent2 51 4" xfId="1040" xr:uid="{00000000-0005-0000-0000-0000D5030000}"/>
    <cellStyle name="20% - Accent2 51 5" xfId="1041" xr:uid="{00000000-0005-0000-0000-0000D6030000}"/>
    <cellStyle name="20% - Accent2 51 6" xfId="1042" xr:uid="{00000000-0005-0000-0000-0000D7030000}"/>
    <cellStyle name="20% - Accent2 51 7" xfId="1043" xr:uid="{00000000-0005-0000-0000-0000D8030000}"/>
    <cellStyle name="20% - Accent2 51 8" xfId="1044" xr:uid="{00000000-0005-0000-0000-0000D9030000}"/>
    <cellStyle name="20% - Accent2 52" xfId="1045" xr:uid="{00000000-0005-0000-0000-0000DA030000}"/>
    <cellStyle name="20% - Accent2 52 2" xfId="1046" xr:uid="{00000000-0005-0000-0000-0000DB030000}"/>
    <cellStyle name="20% - Accent2 52 3" xfId="1047" xr:uid="{00000000-0005-0000-0000-0000DC030000}"/>
    <cellStyle name="20% - Accent2 52 4" xfId="1048" xr:uid="{00000000-0005-0000-0000-0000DD030000}"/>
    <cellStyle name="20% - Accent2 52 5" xfId="1049" xr:uid="{00000000-0005-0000-0000-0000DE030000}"/>
    <cellStyle name="20% - Accent2 52 6" xfId="1050" xr:uid="{00000000-0005-0000-0000-0000DF030000}"/>
    <cellStyle name="20% - Accent2 52 7" xfId="1051" xr:uid="{00000000-0005-0000-0000-0000E0030000}"/>
    <cellStyle name="20% - Accent2 52 8" xfId="1052" xr:uid="{00000000-0005-0000-0000-0000E1030000}"/>
    <cellStyle name="20% - Accent2 53" xfId="1053" xr:uid="{00000000-0005-0000-0000-0000E2030000}"/>
    <cellStyle name="20% - Accent2 53 2" xfId="1054" xr:uid="{00000000-0005-0000-0000-0000E3030000}"/>
    <cellStyle name="20% - Accent2 53 3" xfId="1055" xr:uid="{00000000-0005-0000-0000-0000E4030000}"/>
    <cellStyle name="20% - Accent2 53 4" xfId="1056" xr:uid="{00000000-0005-0000-0000-0000E5030000}"/>
    <cellStyle name="20% - Accent2 53 5" xfId="1057" xr:uid="{00000000-0005-0000-0000-0000E6030000}"/>
    <cellStyle name="20% - Accent2 53 6" xfId="1058" xr:uid="{00000000-0005-0000-0000-0000E7030000}"/>
    <cellStyle name="20% - Accent2 53 7" xfId="1059" xr:uid="{00000000-0005-0000-0000-0000E8030000}"/>
    <cellStyle name="20% - Accent2 53 8" xfId="1060" xr:uid="{00000000-0005-0000-0000-0000E9030000}"/>
    <cellStyle name="20% - Accent2 54" xfId="1061" xr:uid="{00000000-0005-0000-0000-0000EA030000}"/>
    <cellStyle name="20% - Accent2 54 2" xfId="1062" xr:uid="{00000000-0005-0000-0000-0000EB030000}"/>
    <cellStyle name="20% - Accent2 54 3" xfId="1063" xr:uid="{00000000-0005-0000-0000-0000EC030000}"/>
    <cellStyle name="20% - Accent2 54 4" xfId="1064" xr:uid="{00000000-0005-0000-0000-0000ED030000}"/>
    <cellStyle name="20% - Accent2 54 5" xfId="1065" xr:uid="{00000000-0005-0000-0000-0000EE030000}"/>
    <cellStyle name="20% - Accent2 54 6" xfId="1066" xr:uid="{00000000-0005-0000-0000-0000EF030000}"/>
    <cellStyle name="20% - Accent2 54 7" xfId="1067" xr:uid="{00000000-0005-0000-0000-0000F0030000}"/>
    <cellStyle name="20% - Accent2 54 8" xfId="1068" xr:uid="{00000000-0005-0000-0000-0000F1030000}"/>
    <cellStyle name="20% - Accent2 55" xfId="1069" xr:uid="{00000000-0005-0000-0000-0000F2030000}"/>
    <cellStyle name="20% - Accent2 55 2" xfId="1070" xr:uid="{00000000-0005-0000-0000-0000F3030000}"/>
    <cellStyle name="20% - Accent2 55 3" xfId="1071" xr:uid="{00000000-0005-0000-0000-0000F4030000}"/>
    <cellStyle name="20% - Accent2 55 4" xfId="1072" xr:uid="{00000000-0005-0000-0000-0000F5030000}"/>
    <cellStyle name="20% - Accent2 55 5" xfId="1073" xr:uid="{00000000-0005-0000-0000-0000F6030000}"/>
    <cellStyle name="20% - Accent2 55 6" xfId="1074" xr:uid="{00000000-0005-0000-0000-0000F7030000}"/>
    <cellStyle name="20% - Accent2 55 7" xfId="1075" xr:uid="{00000000-0005-0000-0000-0000F8030000}"/>
    <cellStyle name="20% - Accent2 55 8" xfId="1076" xr:uid="{00000000-0005-0000-0000-0000F9030000}"/>
    <cellStyle name="20% - Accent2 56" xfId="1077" xr:uid="{00000000-0005-0000-0000-0000FA030000}"/>
    <cellStyle name="20% - Accent2 56 2" xfId="1078" xr:uid="{00000000-0005-0000-0000-0000FB030000}"/>
    <cellStyle name="20% - Accent2 56 3" xfId="1079" xr:uid="{00000000-0005-0000-0000-0000FC030000}"/>
    <cellStyle name="20% - Accent2 56 4" xfId="1080" xr:uid="{00000000-0005-0000-0000-0000FD030000}"/>
    <cellStyle name="20% - Accent2 56 5" xfId="1081" xr:uid="{00000000-0005-0000-0000-0000FE030000}"/>
    <cellStyle name="20% - Accent2 56 6" xfId="1082" xr:uid="{00000000-0005-0000-0000-0000FF030000}"/>
    <cellStyle name="20% - Accent2 56 7" xfId="1083" xr:uid="{00000000-0005-0000-0000-000000040000}"/>
    <cellStyle name="20% - Accent2 56 8" xfId="1084" xr:uid="{00000000-0005-0000-0000-000001040000}"/>
    <cellStyle name="20% - Accent2 57" xfId="1085" xr:uid="{00000000-0005-0000-0000-000002040000}"/>
    <cellStyle name="20% - Accent2 57 2" xfId="1086" xr:uid="{00000000-0005-0000-0000-000003040000}"/>
    <cellStyle name="20% - Accent2 57 3" xfId="1087" xr:uid="{00000000-0005-0000-0000-000004040000}"/>
    <cellStyle name="20% - Accent2 57 4" xfId="1088" xr:uid="{00000000-0005-0000-0000-000005040000}"/>
    <cellStyle name="20% - Accent2 57 5" xfId="1089" xr:uid="{00000000-0005-0000-0000-000006040000}"/>
    <cellStyle name="20% - Accent2 57 6" xfId="1090" xr:uid="{00000000-0005-0000-0000-000007040000}"/>
    <cellStyle name="20% - Accent2 57 7" xfId="1091" xr:uid="{00000000-0005-0000-0000-000008040000}"/>
    <cellStyle name="20% - Accent2 57 8" xfId="1092" xr:uid="{00000000-0005-0000-0000-000009040000}"/>
    <cellStyle name="20% - Accent2 58" xfId="1093" xr:uid="{00000000-0005-0000-0000-00000A040000}"/>
    <cellStyle name="20% - Accent2 58 2" xfId="1094" xr:uid="{00000000-0005-0000-0000-00000B040000}"/>
    <cellStyle name="20% - Accent2 58 3" xfId="1095" xr:uid="{00000000-0005-0000-0000-00000C040000}"/>
    <cellStyle name="20% - Accent2 58 4" xfId="1096" xr:uid="{00000000-0005-0000-0000-00000D040000}"/>
    <cellStyle name="20% - Accent2 58 5" xfId="1097" xr:uid="{00000000-0005-0000-0000-00000E040000}"/>
    <cellStyle name="20% - Accent2 58 6" xfId="1098" xr:uid="{00000000-0005-0000-0000-00000F040000}"/>
    <cellStyle name="20% - Accent2 58 7" xfId="1099" xr:uid="{00000000-0005-0000-0000-000010040000}"/>
    <cellStyle name="20% - Accent2 58 8" xfId="1100" xr:uid="{00000000-0005-0000-0000-000011040000}"/>
    <cellStyle name="20% - Accent2 59" xfId="1101" xr:uid="{00000000-0005-0000-0000-000012040000}"/>
    <cellStyle name="20% - Accent2 59 2" xfId="1102" xr:uid="{00000000-0005-0000-0000-000013040000}"/>
    <cellStyle name="20% - Accent2 59 3" xfId="1103" xr:uid="{00000000-0005-0000-0000-000014040000}"/>
    <cellStyle name="20% - Accent2 59 4" xfId="1104" xr:uid="{00000000-0005-0000-0000-000015040000}"/>
    <cellStyle name="20% - Accent2 59 5" xfId="1105" xr:uid="{00000000-0005-0000-0000-000016040000}"/>
    <cellStyle name="20% - Accent2 59 6" xfId="1106" xr:uid="{00000000-0005-0000-0000-000017040000}"/>
    <cellStyle name="20% - Accent2 59 7" xfId="1107" xr:uid="{00000000-0005-0000-0000-000018040000}"/>
    <cellStyle name="20% - Accent2 59 8" xfId="1108" xr:uid="{00000000-0005-0000-0000-000019040000}"/>
    <cellStyle name="20% - Accent2 6" xfId="1109" xr:uid="{00000000-0005-0000-0000-00001A040000}"/>
    <cellStyle name="20% - Accent2 6 2" xfId="1110" xr:uid="{00000000-0005-0000-0000-00001B040000}"/>
    <cellStyle name="20% - Accent2 6 3" xfId="1111" xr:uid="{00000000-0005-0000-0000-00001C040000}"/>
    <cellStyle name="20% - Accent2 6 4" xfId="1112" xr:uid="{00000000-0005-0000-0000-00001D040000}"/>
    <cellStyle name="20% - Accent2 6 5" xfId="1113" xr:uid="{00000000-0005-0000-0000-00001E040000}"/>
    <cellStyle name="20% - Accent2 6 6" xfId="1114" xr:uid="{00000000-0005-0000-0000-00001F040000}"/>
    <cellStyle name="20% - Accent2 6 7" xfId="1115" xr:uid="{00000000-0005-0000-0000-000020040000}"/>
    <cellStyle name="20% - Accent2 6 8" xfId="1116" xr:uid="{00000000-0005-0000-0000-000021040000}"/>
    <cellStyle name="20% - Accent2 60" xfId="1117" xr:uid="{00000000-0005-0000-0000-000022040000}"/>
    <cellStyle name="20% - Accent2 60 2" xfId="1118" xr:uid="{00000000-0005-0000-0000-000023040000}"/>
    <cellStyle name="20% - Accent2 60 3" xfId="1119" xr:uid="{00000000-0005-0000-0000-000024040000}"/>
    <cellStyle name="20% - Accent2 60 4" xfId="1120" xr:uid="{00000000-0005-0000-0000-000025040000}"/>
    <cellStyle name="20% - Accent2 60 5" xfId="1121" xr:uid="{00000000-0005-0000-0000-000026040000}"/>
    <cellStyle name="20% - Accent2 60 6" xfId="1122" xr:uid="{00000000-0005-0000-0000-000027040000}"/>
    <cellStyle name="20% - Accent2 60 7" xfId="1123" xr:uid="{00000000-0005-0000-0000-000028040000}"/>
    <cellStyle name="20% - Accent2 60 8" xfId="1124" xr:uid="{00000000-0005-0000-0000-000029040000}"/>
    <cellStyle name="20% - Accent2 61" xfId="1125" xr:uid="{00000000-0005-0000-0000-00002A040000}"/>
    <cellStyle name="20% - Accent2 61 2" xfId="1126" xr:uid="{00000000-0005-0000-0000-00002B040000}"/>
    <cellStyle name="20% - Accent2 61 3" xfId="1127" xr:uid="{00000000-0005-0000-0000-00002C040000}"/>
    <cellStyle name="20% - Accent2 61 4" xfId="1128" xr:uid="{00000000-0005-0000-0000-00002D040000}"/>
    <cellStyle name="20% - Accent2 61 5" xfId="1129" xr:uid="{00000000-0005-0000-0000-00002E040000}"/>
    <cellStyle name="20% - Accent2 61 6" xfId="1130" xr:uid="{00000000-0005-0000-0000-00002F040000}"/>
    <cellStyle name="20% - Accent2 61 7" xfId="1131" xr:uid="{00000000-0005-0000-0000-000030040000}"/>
    <cellStyle name="20% - Accent2 61 8" xfId="1132" xr:uid="{00000000-0005-0000-0000-000031040000}"/>
    <cellStyle name="20% - Accent2 62" xfId="1133" xr:uid="{00000000-0005-0000-0000-000032040000}"/>
    <cellStyle name="20% - Accent2 62 2" xfId="1134" xr:uid="{00000000-0005-0000-0000-000033040000}"/>
    <cellStyle name="20% - Accent2 62 3" xfId="1135" xr:uid="{00000000-0005-0000-0000-000034040000}"/>
    <cellStyle name="20% - Accent2 62 4" xfId="1136" xr:uid="{00000000-0005-0000-0000-000035040000}"/>
    <cellStyle name="20% - Accent2 62 5" xfId="1137" xr:uid="{00000000-0005-0000-0000-000036040000}"/>
    <cellStyle name="20% - Accent2 62 6" xfId="1138" xr:uid="{00000000-0005-0000-0000-000037040000}"/>
    <cellStyle name="20% - Accent2 62 7" xfId="1139" xr:uid="{00000000-0005-0000-0000-000038040000}"/>
    <cellStyle name="20% - Accent2 62 8" xfId="1140" xr:uid="{00000000-0005-0000-0000-000039040000}"/>
    <cellStyle name="20% - Accent2 63" xfId="1141" xr:uid="{00000000-0005-0000-0000-00003A040000}"/>
    <cellStyle name="20% - Accent2 63 2" xfId="1142" xr:uid="{00000000-0005-0000-0000-00003B040000}"/>
    <cellStyle name="20% - Accent2 63 3" xfId="1143" xr:uid="{00000000-0005-0000-0000-00003C040000}"/>
    <cellStyle name="20% - Accent2 63 4" xfId="1144" xr:uid="{00000000-0005-0000-0000-00003D040000}"/>
    <cellStyle name="20% - Accent2 63 5" xfId="1145" xr:uid="{00000000-0005-0000-0000-00003E040000}"/>
    <cellStyle name="20% - Accent2 63 6" xfId="1146" xr:uid="{00000000-0005-0000-0000-00003F040000}"/>
    <cellStyle name="20% - Accent2 63 7" xfId="1147" xr:uid="{00000000-0005-0000-0000-000040040000}"/>
    <cellStyle name="20% - Accent2 63 8" xfId="1148" xr:uid="{00000000-0005-0000-0000-000041040000}"/>
    <cellStyle name="20% - Accent2 64" xfId="1149" xr:uid="{00000000-0005-0000-0000-000042040000}"/>
    <cellStyle name="20% - Accent2 64 2" xfId="1150" xr:uid="{00000000-0005-0000-0000-000043040000}"/>
    <cellStyle name="20% - Accent2 64 3" xfId="1151" xr:uid="{00000000-0005-0000-0000-000044040000}"/>
    <cellStyle name="20% - Accent2 64 4" xfId="1152" xr:uid="{00000000-0005-0000-0000-000045040000}"/>
    <cellStyle name="20% - Accent2 64 5" xfId="1153" xr:uid="{00000000-0005-0000-0000-000046040000}"/>
    <cellStyle name="20% - Accent2 64 6" xfId="1154" xr:uid="{00000000-0005-0000-0000-000047040000}"/>
    <cellStyle name="20% - Accent2 64 7" xfId="1155" xr:uid="{00000000-0005-0000-0000-000048040000}"/>
    <cellStyle name="20% - Accent2 64 8" xfId="1156" xr:uid="{00000000-0005-0000-0000-000049040000}"/>
    <cellStyle name="20% - Accent2 65" xfId="1157" xr:uid="{00000000-0005-0000-0000-00004A040000}"/>
    <cellStyle name="20% - Accent2 65 2" xfId="1158" xr:uid="{00000000-0005-0000-0000-00004B040000}"/>
    <cellStyle name="20% - Accent2 65 3" xfId="1159" xr:uid="{00000000-0005-0000-0000-00004C040000}"/>
    <cellStyle name="20% - Accent2 65 4" xfId="1160" xr:uid="{00000000-0005-0000-0000-00004D040000}"/>
    <cellStyle name="20% - Accent2 65 5" xfId="1161" xr:uid="{00000000-0005-0000-0000-00004E040000}"/>
    <cellStyle name="20% - Accent2 65 6" xfId="1162" xr:uid="{00000000-0005-0000-0000-00004F040000}"/>
    <cellStyle name="20% - Accent2 65 7" xfId="1163" xr:uid="{00000000-0005-0000-0000-000050040000}"/>
    <cellStyle name="20% - Accent2 65 8" xfId="1164" xr:uid="{00000000-0005-0000-0000-000051040000}"/>
    <cellStyle name="20% - Accent2 66" xfId="1165" xr:uid="{00000000-0005-0000-0000-000052040000}"/>
    <cellStyle name="20% - Accent2 66 2" xfId="1166" xr:uid="{00000000-0005-0000-0000-000053040000}"/>
    <cellStyle name="20% - Accent2 66 3" xfId="1167" xr:uid="{00000000-0005-0000-0000-000054040000}"/>
    <cellStyle name="20% - Accent2 66 4" xfId="1168" xr:uid="{00000000-0005-0000-0000-000055040000}"/>
    <cellStyle name="20% - Accent2 66 5" xfId="1169" xr:uid="{00000000-0005-0000-0000-000056040000}"/>
    <cellStyle name="20% - Accent2 66 6" xfId="1170" xr:uid="{00000000-0005-0000-0000-000057040000}"/>
    <cellStyle name="20% - Accent2 66 7" xfId="1171" xr:uid="{00000000-0005-0000-0000-000058040000}"/>
    <cellStyle name="20% - Accent2 66 8" xfId="1172" xr:uid="{00000000-0005-0000-0000-000059040000}"/>
    <cellStyle name="20% - Accent2 67" xfId="1173" xr:uid="{00000000-0005-0000-0000-00005A040000}"/>
    <cellStyle name="20% - Accent2 67 2" xfId="1174" xr:uid="{00000000-0005-0000-0000-00005B040000}"/>
    <cellStyle name="20% - Accent2 67 3" xfId="1175" xr:uid="{00000000-0005-0000-0000-00005C040000}"/>
    <cellStyle name="20% - Accent2 67 4" xfId="1176" xr:uid="{00000000-0005-0000-0000-00005D040000}"/>
    <cellStyle name="20% - Accent2 67 5" xfId="1177" xr:uid="{00000000-0005-0000-0000-00005E040000}"/>
    <cellStyle name="20% - Accent2 67 6" xfId="1178" xr:uid="{00000000-0005-0000-0000-00005F040000}"/>
    <cellStyle name="20% - Accent2 67 7" xfId="1179" xr:uid="{00000000-0005-0000-0000-000060040000}"/>
    <cellStyle name="20% - Accent2 67 8" xfId="1180" xr:uid="{00000000-0005-0000-0000-000061040000}"/>
    <cellStyle name="20% - Accent2 68" xfId="1181" xr:uid="{00000000-0005-0000-0000-000062040000}"/>
    <cellStyle name="20% - Accent2 68 2" xfId="1182" xr:uid="{00000000-0005-0000-0000-000063040000}"/>
    <cellStyle name="20% - Accent2 68 3" xfId="1183" xr:uid="{00000000-0005-0000-0000-000064040000}"/>
    <cellStyle name="20% - Accent2 68 4" xfId="1184" xr:uid="{00000000-0005-0000-0000-000065040000}"/>
    <cellStyle name="20% - Accent2 68 5" xfId="1185" xr:uid="{00000000-0005-0000-0000-000066040000}"/>
    <cellStyle name="20% - Accent2 68 6" xfId="1186" xr:uid="{00000000-0005-0000-0000-000067040000}"/>
    <cellStyle name="20% - Accent2 68 7" xfId="1187" xr:uid="{00000000-0005-0000-0000-000068040000}"/>
    <cellStyle name="20% - Accent2 68 8" xfId="1188" xr:uid="{00000000-0005-0000-0000-000069040000}"/>
    <cellStyle name="20% - Accent2 69" xfId="1189" xr:uid="{00000000-0005-0000-0000-00006A040000}"/>
    <cellStyle name="20% - Accent2 69 2" xfId="1190" xr:uid="{00000000-0005-0000-0000-00006B040000}"/>
    <cellStyle name="20% - Accent2 69 3" xfId="1191" xr:uid="{00000000-0005-0000-0000-00006C040000}"/>
    <cellStyle name="20% - Accent2 69 4" xfId="1192" xr:uid="{00000000-0005-0000-0000-00006D040000}"/>
    <cellStyle name="20% - Accent2 69 5" xfId="1193" xr:uid="{00000000-0005-0000-0000-00006E040000}"/>
    <cellStyle name="20% - Accent2 69 6" xfId="1194" xr:uid="{00000000-0005-0000-0000-00006F040000}"/>
    <cellStyle name="20% - Accent2 69 7" xfId="1195" xr:uid="{00000000-0005-0000-0000-000070040000}"/>
    <cellStyle name="20% - Accent2 69 8" xfId="1196" xr:uid="{00000000-0005-0000-0000-000071040000}"/>
    <cellStyle name="20% - Accent2 7" xfId="1197" xr:uid="{00000000-0005-0000-0000-000072040000}"/>
    <cellStyle name="20% - Accent2 7 2" xfId="1198" xr:uid="{00000000-0005-0000-0000-000073040000}"/>
    <cellStyle name="20% - Accent2 7 3" xfId="1199" xr:uid="{00000000-0005-0000-0000-000074040000}"/>
    <cellStyle name="20% - Accent2 7 4" xfId="1200" xr:uid="{00000000-0005-0000-0000-000075040000}"/>
    <cellStyle name="20% - Accent2 7 5" xfId="1201" xr:uid="{00000000-0005-0000-0000-000076040000}"/>
    <cellStyle name="20% - Accent2 7 6" xfId="1202" xr:uid="{00000000-0005-0000-0000-000077040000}"/>
    <cellStyle name="20% - Accent2 7 7" xfId="1203" xr:uid="{00000000-0005-0000-0000-000078040000}"/>
    <cellStyle name="20% - Accent2 7 8" xfId="1204" xr:uid="{00000000-0005-0000-0000-000079040000}"/>
    <cellStyle name="20% - Accent2 70" xfId="1205" xr:uid="{00000000-0005-0000-0000-00007A040000}"/>
    <cellStyle name="20% - Accent2 70 2" xfId="1206" xr:uid="{00000000-0005-0000-0000-00007B040000}"/>
    <cellStyle name="20% - Accent2 70 3" xfId="1207" xr:uid="{00000000-0005-0000-0000-00007C040000}"/>
    <cellStyle name="20% - Accent2 70 4" xfId="1208" xr:uid="{00000000-0005-0000-0000-00007D040000}"/>
    <cellStyle name="20% - Accent2 70 5" xfId="1209" xr:uid="{00000000-0005-0000-0000-00007E040000}"/>
    <cellStyle name="20% - Accent2 70 6" xfId="1210" xr:uid="{00000000-0005-0000-0000-00007F040000}"/>
    <cellStyle name="20% - Accent2 70 7" xfId="1211" xr:uid="{00000000-0005-0000-0000-000080040000}"/>
    <cellStyle name="20% - Accent2 70 8" xfId="1212" xr:uid="{00000000-0005-0000-0000-000081040000}"/>
    <cellStyle name="20% - Accent2 71" xfId="1213" xr:uid="{00000000-0005-0000-0000-000082040000}"/>
    <cellStyle name="20% - Accent2 71 2" xfId="1214" xr:uid="{00000000-0005-0000-0000-000083040000}"/>
    <cellStyle name="20% - Accent2 71 3" xfId="1215" xr:uid="{00000000-0005-0000-0000-000084040000}"/>
    <cellStyle name="20% - Accent2 71 4" xfId="1216" xr:uid="{00000000-0005-0000-0000-000085040000}"/>
    <cellStyle name="20% - Accent2 71 5" xfId="1217" xr:uid="{00000000-0005-0000-0000-000086040000}"/>
    <cellStyle name="20% - Accent2 71 6" xfId="1218" xr:uid="{00000000-0005-0000-0000-000087040000}"/>
    <cellStyle name="20% - Accent2 71 7" xfId="1219" xr:uid="{00000000-0005-0000-0000-000088040000}"/>
    <cellStyle name="20% - Accent2 71 8" xfId="1220" xr:uid="{00000000-0005-0000-0000-000089040000}"/>
    <cellStyle name="20% - Accent2 72" xfId="1221" xr:uid="{00000000-0005-0000-0000-00008A040000}"/>
    <cellStyle name="20% - Accent2 72 2" xfId="1222" xr:uid="{00000000-0005-0000-0000-00008B040000}"/>
    <cellStyle name="20% - Accent2 72 3" xfId="1223" xr:uid="{00000000-0005-0000-0000-00008C040000}"/>
    <cellStyle name="20% - Accent2 72 4" xfId="1224" xr:uid="{00000000-0005-0000-0000-00008D040000}"/>
    <cellStyle name="20% - Accent2 72 5" xfId="1225" xr:uid="{00000000-0005-0000-0000-00008E040000}"/>
    <cellStyle name="20% - Accent2 72 6" xfId="1226" xr:uid="{00000000-0005-0000-0000-00008F040000}"/>
    <cellStyle name="20% - Accent2 72 7" xfId="1227" xr:uid="{00000000-0005-0000-0000-000090040000}"/>
    <cellStyle name="20% - Accent2 72 8" xfId="1228" xr:uid="{00000000-0005-0000-0000-000091040000}"/>
    <cellStyle name="20% - Accent2 73" xfId="1229" xr:uid="{00000000-0005-0000-0000-000092040000}"/>
    <cellStyle name="20% - Accent2 73 2" xfId="1230" xr:uid="{00000000-0005-0000-0000-000093040000}"/>
    <cellStyle name="20% - Accent2 73 3" xfId="1231" xr:uid="{00000000-0005-0000-0000-000094040000}"/>
    <cellStyle name="20% - Accent2 73 4" xfId="1232" xr:uid="{00000000-0005-0000-0000-000095040000}"/>
    <cellStyle name="20% - Accent2 73 5" xfId="1233" xr:uid="{00000000-0005-0000-0000-000096040000}"/>
    <cellStyle name="20% - Accent2 73 6" xfId="1234" xr:uid="{00000000-0005-0000-0000-000097040000}"/>
    <cellStyle name="20% - Accent2 73 7" xfId="1235" xr:uid="{00000000-0005-0000-0000-000098040000}"/>
    <cellStyle name="20% - Accent2 73 8" xfId="1236" xr:uid="{00000000-0005-0000-0000-000099040000}"/>
    <cellStyle name="20% - Accent2 74" xfId="1237" xr:uid="{00000000-0005-0000-0000-00009A040000}"/>
    <cellStyle name="20% - Accent2 74 2" xfId="1238" xr:uid="{00000000-0005-0000-0000-00009B040000}"/>
    <cellStyle name="20% - Accent2 74 3" xfId="1239" xr:uid="{00000000-0005-0000-0000-00009C040000}"/>
    <cellStyle name="20% - Accent2 74 4" xfId="1240" xr:uid="{00000000-0005-0000-0000-00009D040000}"/>
    <cellStyle name="20% - Accent2 74 5" xfId="1241" xr:uid="{00000000-0005-0000-0000-00009E040000}"/>
    <cellStyle name="20% - Accent2 74 6" xfId="1242" xr:uid="{00000000-0005-0000-0000-00009F040000}"/>
    <cellStyle name="20% - Accent2 74 7" xfId="1243" xr:uid="{00000000-0005-0000-0000-0000A0040000}"/>
    <cellStyle name="20% - Accent2 74 8" xfId="1244" xr:uid="{00000000-0005-0000-0000-0000A1040000}"/>
    <cellStyle name="20% - Accent2 75" xfId="1245" xr:uid="{00000000-0005-0000-0000-0000A2040000}"/>
    <cellStyle name="20% - Accent2 75 2" xfId="1246" xr:uid="{00000000-0005-0000-0000-0000A3040000}"/>
    <cellStyle name="20% - Accent2 75 3" xfId="1247" xr:uid="{00000000-0005-0000-0000-0000A4040000}"/>
    <cellStyle name="20% - Accent2 75 4" xfId="1248" xr:uid="{00000000-0005-0000-0000-0000A5040000}"/>
    <cellStyle name="20% - Accent2 76" xfId="1249" xr:uid="{00000000-0005-0000-0000-0000A6040000}"/>
    <cellStyle name="20% - Accent2 77" xfId="1250" xr:uid="{00000000-0005-0000-0000-0000A7040000}"/>
    <cellStyle name="20% - Accent2 78" xfId="1251" xr:uid="{00000000-0005-0000-0000-0000A8040000}"/>
    <cellStyle name="20% - Accent2 79" xfId="1252" xr:uid="{00000000-0005-0000-0000-0000A9040000}"/>
    <cellStyle name="20% - Accent2 8" xfId="1253" xr:uid="{00000000-0005-0000-0000-0000AA040000}"/>
    <cellStyle name="20% - Accent2 8 2" xfId="1254" xr:uid="{00000000-0005-0000-0000-0000AB040000}"/>
    <cellStyle name="20% - Accent2 8 3" xfId="1255" xr:uid="{00000000-0005-0000-0000-0000AC040000}"/>
    <cellStyle name="20% - Accent2 8 4" xfId="1256" xr:uid="{00000000-0005-0000-0000-0000AD040000}"/>
    <cellStyle name="20% - Accent2 8 5" xfId="1257" xr:uid="{00000000-0005-0000-0000-0000AE040000}"/>
    <cellStyle name="20% - Accent2 8 6" xfId="1258" xr:uid="{00000000-0005-0000-0000-0000AF040000}"/>
    <cellStyle name="20% - Accent2 8 7" xfId="1259" xr:uid="{00000000-0005-0000-0000-0000B0040000}"/>
    <cellStyle name="20% - Accent2 8 8" xfId="1260" xr:uid="{00000000-0005-0000-0000-0000B1040000}"/>
    <cellStyle name="20% - Accent2 80" xfId="1261" xr:uid="{00000000-0005-0000-0000-0000B2040000}"/>
    <cellStyle name="20% - Accent2 80 2" xfId="1262" xr:uid="{00000000-0005-0000-0000-0000B3040000}"/>
    <cellStyle name="20% - Accent2 81" xfId="1263" xr:uid="{00000000-0005-0000-0000-0000B4040000}"/>
    <cellStyle name="20% - Accent2 82" xfId="1264" xr:uid="{00000000-0005-0000-0000-0000B5040000}"/>
    <cellStyle name="20% - Accent2 9" xfId="1265" xr:uid="{00000000-0005-0000-0000-0000B6040000}"/>
    <cellStyle name="20% - Accent2 9 2" xfId="1266" xr:uid="{00000000-0005-0000-0000-0000B7040000}"/>
    <cellStyle name="20% - Accent2 9 3" xfId="1267" xr:uid="{00000000-0005-0000-0000-0000B8040000}"/>
    <cellStyle name="20% - Accent2 9 4" xfId="1268" xr:uid="{00000000-0005-0000-0000-0000B9040000}"/>
    <cellStyle name="20% - Accent2 9 5" xfId="1269" xr:uid="{00000000-0005-0000-0000-0000BA040000}"/>
    <cellStyle name="20% - Accent2 9 6" xfId="1270" xr:uid="{00000000-0005-0000-0000-0000BB040000}"/>
    <cellStyle name="20% - Accent2 9 7" xfId="1271" xr:uid="{00000000-0005-0000-0000-0000BC040000}"/>
    <cellStyle name="20% - Accent2 9 8" xfId="1272" xr:uid="{00000000-0005-0000-0000-0000BD040000}"/>
    <cellStyle name="20% - Accent3 10" xfId="1273" xr:uid="{00000000-0005-0000-0000-0000BE040000}"/>
    <cellStyle name="20% - Accent3 10 2" xfId="1274" xr:uid="{00000000-0005-0000-0000-0000BF040000}"/>
    <cellStyle name="20% - Accent3 10 3" xfId="1275" xr:uid="{00000000-0005-0000-0000-0000C0040000}"/>
    <cellStyle name="20% - Accent3 10 4" xfId="1276" xr:uid="{00000000-0005-0000-0000-0000C1040000}"/>
    <cellStyle name="20% - Accent3 10 5" xfId="1277" xr:uid="{00000000-0005-0000-0000-0000C2040000}"/>
    <cellStyle name="20% - Accent3 10 6" xfId="1278" xr:uid="{00000000-0005-0000-0000-0000C3040000}"/>
    <cellStyle name="20% - Accent3 10 7" xfId="1279" xr:uid="{00000000-0005-0000-0000-0000C4040000}"/>
    <cellStyle name="20% - Accent3 10 8" xfId="1280" xr:uid="{00000000-0005-0000-0000-0000C5040000}"/>
    <cellStyle name="20% - Accent3 11" xfId="1281" xr:uid="{00000000-0005-0000-0000-0000C6040000}"/>
    <cellStyle name="20% - Accent3 11 2" xfId="1282" xr:uid="{00000000-0005-0000-0000-0000C7040000}"/>
    <cellStyle name="20% - Accent3 11 3" xfId="1283" xr:uid="{00000000-0005-0000-0000-0000C8040000}"/>
    <cellStyle name="20% - Accent3 11 4" xfId="1284" xr:uid="{00000000-0005-0000-0000-0000C9040000}"/>
    <cellStyle name="20% - Accent3 11 5" xfId="1285" xr:uid="{00000000-0005-0000-0000-0000CA040000}"/>
    <cellStyle name="20% - Accent3 11 6" xfId="1286" xr:uid="{00000000-0005-0000-0000-0000CB040000}"/>
    <cellStyle name="20% - Accent3 11 7" xfId="1287" xr:uid="{00000000-0005-0000-0000-0000CC040000}"/>
    <cellStyle name="20% - Accent3 11 8" xfId="1288" xr:uid="{00000000-0005-0000-0000-0000CD040000}"/>
    <cellStyle name="20% - Accent3 12" xfId="1289" xr:uid="{00000000-0005-0000-0000-0000CE040000}"/>
    <cellStyle name="20% - Accent3 12 2" xfId="1290" xr:uid="{00000000-0005-0000-0000-0000CF040000}"/>
    <cellStyle name="20% - Accent3 12 3" xfId="1291" xr:uid="{00000000-0005-0000-0000-0000D0040000}"/>
    <cellStyle name="20% - Accent3 12 4" xfId="1292" xr:uid="{00000000-0005-0000-0000-0000D1040000}"/>
    <cellStyle name="20% - Accent3 12 5" xfId="1293" xr:uid="{00000000-0005-0000-0000-0000D2040000}"/>
    <cellStyle name="20% - Accent3 12 6" xfId="1294" xr:uid="{00000000-0005-0000-0000-0000D3040000}"/>
    <cellStyle name="20% - Accent3 12 7" xfId="1295" xr:uid="{00000000-0005-0000-0000-0000D4040000}"/>
    <cellStyle name="20% - Accent3 12 8" xfId="1296" xr:uid="{00000000-0005-0000-0000-0000D5040000}"/>
    <cellStyle name="20% - Accent3 13" xfId="1297" xr:uid="{00000000-0005-0000-0000-0000D6040000}"/>
    <cellStyle name="20% - Accent3 13 2" xfId="1298" xr:uid="{00000000-0005-0000-0000-0000D7040000}"/>
    <cellStyle name="20% - Accent3 13 3" xfId="1299" xr:uid="{00000000-0005-0000-0000-0000D8040000}"/>
    <cellStyle name="20% - Accent3 13 4" xfId="1300" xr:uid="{00000000-0005-0000-0000-0000D9040000}"/>
    <cellStyle name="20% - Accent3 13 5" xfId="1301" xr:uid="{00000000-0005-0000-0000-0000DA040000}"/>
    <cellStyle name="20% - Accent3 13 6" xfId="1302" xr:uid="{00000000-0005-0000-0000-0000DB040000}"/>
    <cellStyle name="20% - Accent3 13 7" xfId="1303" xr:uid="{00000000-0005-0000-0000-0000DC040000}"/>
    <cellStyle name="20% - Accent3 13 8" xfId="1304" xr:uid="{00000000-0005-0000-0000-0000DD040000}"/>
    <cellStyle name="20% - Accent3 14" xfId="1305" xr:uid="{00000000-0005-0000-0000-0000DE040000}"/>
    <cellStyle name="20% - Accent3 14 2" xfId="1306" xr:uid="{00000000-0005-0000-0000-0000DF040000}"/>
    <cellStyle name="20% - Accent3 14 3" xfId="1307" xr:uid="{00000000-0005-0000-0000-0000E0040000}"/>
    <cellStyle name="20% - Accent3 14 4" xfId="1308" xr:uid="{00000000-0005-0000-0000-0000E1040000}"/>
    <cellStyle name="20% - Accent3 14 5" xfId="1309" xr:uid="{00000000-0005-0000-0000-0000E2040000}"/>
    <cellStyle name="20% - Accent3 14 6" xfId="1310" xr:uid="{00000000-0005-0000-0000-0000E3040000}"/>
    <cellStyle name="20% - Accent3 14 7" xfId="1311" xr:uid="{00000000-0005-0000-0000-0000E4040000}"/>
    <cellStyle name="20% - Accent3 14 8" xfId="1312" xr:uid="{00000000-0005-0000-0000-0000E5040000}"/>
    <cellStyle name="20% - Accent3 15" xfId="1313" xr:uid="{00000000-0005-0000-0000-0000E6040000}"/>
    <cellStyle name="20% - Accent3 15 2" xfId="1314" xr:uid="{00000000-0005-0000-0000-0000E7040000}"/>
    <cellStyle name="20% - Accent3 15 3" xfId="1315" xr:uid="{00000000-0005-0000-0000-0000E8040000}"/>
    <cellStyle name="20% - Accent3 15 4" xfId="1316" xr:uid="{00000000-0005-0000-0000-0000E9040000}"/>
    <cellStyle name="20% - Accent3 15 5" xfId="1317" xr:uid="{00000000-0005-0000-0000-0000EA040000}"/>
    <cellStyle name="20% - Accent3 15 6" xfId="1318" xr:uid="{00000000-0005-0000-0000-0000EB040000}"/>
    <cellStyle name="20% - Accent3 15 7" xfId="1319" xr:uid="{00000000-0005-0000-0000-0000EC040000}"/>
    <cellStyle name="20% - Accent3 15 8" xfId="1320" xr:uid="{00000000-0005-0000-0000-0000ED040000}"/>
    <cellStyle name="20% - Accent3 16" xfId="1321" xr:uid="{00000000-0005-0000-0000-0000EE040000}"/>
    <cellStyle name="20% - Accent3 16 2" xfId="1322" xr:uid="{00000000-0005-0000-0000-0000EF040000}"/>
    <cellStyle name="20% - Accent3 16 3" xfId="1323" xr:uid="{00000000-0005-0000-0000-0000F0040000}"/>
    <cellStyle name="20% - Accent3 16 4" xfId="1324" xr:uid="{00000000-0005-0000-0000-0000F1040000}"/>
    <cellStyle name="20% - Accent3 16 5" xfId="1325" xr:uid="{00000000-0005-0000-0000-0000F2040000}"/>
    <cellStyle name="20% - Accent3 16 6" xfId="1326" xr:uid="{00000000-0005-0000-0000-0000F3040000}"/>
    <cellStyle name="20% - Accent3 16 7" xfId="1327" xr:uid="{00000000-0005-0000-0000-0000F4040000}"/>
    <cellStyle name="20% - Accent3 16 8" xfId="1328" xr:uid="{00000000-0005-0000-0000-0000F5040000}"/>
    <cellStyle name="20% - Accent3 17" xfId="1329" xr:uid="{00000000-0005-0000-0000-0000F6040000}"/>
    <cellStyle name="20% - Accent3 17 2" xfId="1330" xr:uid="{00000000-0005-0000-0000-0000F7040000}"/>
    <cellStyle name="20% - Accent3 17 3" xfId="1331" xr:uid="{00000000-0005-0000-0000-0000F8040000}"/>
    <cellStyle name="20% - Accent3 17 4" xfId="1332" xr:uid="{00000000-0005-0000-0000-0000F9040000}"/>
    <cellStyle name="20% - Accent3 17 5" xfId="1333" xr:uid="{00000000-0005-0000-0000-0000FA040000}"/>
    <cellStyle name="20% - Accent3 17 6" xfId="1334" xr:uid="{00000000-0005-0000-0000-0000FB040000}"/>
    <cellStyle name="20% - Accent3 17 7" xfId="1335" xr:uid="{00000000-0005-0000-0000-0000FC040000}"/>
    <cellStyle name="20% - Accent3 17 8" xfId="1336" xr:uid="{00000000-0005-0000-0000-0000FD040000}"/>
    <cellStyle name="20% - Accent3 18" xfId="1337" xr:uid="{00000000-0005-0000-0000-0000FE040000}"/>
    <cellStyle name="20% - Accent3 18 2" xfId="1338" xr:uid="{00000000-0005-0000-0000-0000FF040000}"/>
    <cellStyle name="20% - Accent3 18 3" xfId="1339" xr:uid="{00000000-0005-0000-0000-000000050000}"/>
    <cellStyle name="20% - Accent3 18 4" xfId="1340" xr:uid="{00000000-0005-0000-0000-000001050000}"/>
    <cellStyle name="20% - Accent3 18 5" xfId="1341" xr:uid="{00000000-0005-0000-0000-000002050000}"/>
    <cellStyle name="20% - Accent3 18 6" xfId="1342" xr:uid="{00000000-0005-0000-0000-000003050000}"/>
    <cellStyle name="20% - Accent3 18 7" xfId="1343" xr:uid="{00000000-0005-0000-0000-000004050000}"/>
    <cellStyle name="20% - Accent3 18 8" xfId="1344" xr:uid="{00000000-0005-0000-0000-000005050000}"/>
    <cellStyle name="20% - Accent3 19" xfId="1345" xr:uid="{00000000-0005-0000-0000-000006050000}"/>
    <cellStyle name="20% - Accent3 19 2" xfId="1346" xr:uid="{00000000-0005-0000-0000-000007050000}"/>
    <cellStyle name="20% - Accent3 19 3" xfId="1347" xr:uid="{00000000-0005-0000-0000-000008050000}"/>
    <cellStyle name="20% - Accent3 19 4" xfId="1348" xr:uid="{00000000-0005-0000-0000-000009050000}"/>
    <cellStyle name="20% - Accent3 19 5" xfId="1349" xr:uid="{00000000-0005-0000-0000-00000A050000}"/>
    <cellStyle name="20% - Accent3 19 6" xfId="1350" xr:uid="{00000000-0005-0000-0000-00000B050000}"/>
    <cellStyle name="20% - Accent3 19 7" xfId="1351" xr:uid="{00000000-0005-0000-0000-00000C050000}"/>
    <cellStyle name="20% - Accent3 19 8" xfId="1352" xr:uid="{00000000-0005-0000-0000-00000D050000}"/>
    <cellStyle name="20% - Accent3 2" xfId="1353" xr:uid="{00000000-0005-0000-0000-00000E050000}"/>
    <cellStyle name="20% - Accent3 2 10" xfId="1354" xr:uid="{00000000-0005-0000-0000-00000F050000}"/>
    <cellStyle name="20% - Accent3 2 11" xfId="1355" xr:uid="{00000000-0005-0000-0000-000010050000}"/>
    <cellStyle name="20% - Accent3 2 2" xfId="1356" xr:uid="{00000000-0005-0000-0000-000011050000}"/>
    <cellStyle name="20% - Accent3 2 2 2" xfId="1357" xr:uid="{00000000-0005-0000-0000-000012050000}"/>
    <cellStyle name="20% - Accent3 2 2 2 2" xfId="1358" xr:uid="{00000000-0005-0000-0000-000013050000}"/>
    <cellStyle name="20% - Accent3 2 3" xfId="1359" xr:uid="{00000000-0005-0000-0000-000014050000}"/>
    <cellStyle name="20% - Accent3 2 4" xfId="1360" xr:uid="{00000000-0005-0000-0000-000015050000}"/>
    <cellStyle name="20% - Accent3 2 5" xfId="1361" xr:uid="{00000000-0005-0000-0000-000016050000}"/>
    <cellStyle name="20% - Accent3 2 6" xfId="1362" xr:uid="{00000000-0005-0000-0000-000017050000}"/>
    <cellStyle name="20% - Accent3 2 7" xfId="1363" xr:uid="{00000000-0005-0000-0000-000018050000}"/>
    <cellStyle name="20% - Accent3 2 8" xfId="1364" xr:uid="{00000000-0005-0000-0000-000019050000}"/>
    <cellStyle name="20% - Accent3 2 9" xfId="1365" xr:uid="{00000000-0005-0000-0000-00001A050000}"/>
    <cellStyle name="20% - Accent3 20" xfId="1366" xr:uid="{00000000-0005-0000-0000-00001B050000}"/>
    <cellStyle name="20% - Accent3 20 2" xfId="1367" xr:uid="{00000000-0005-0000-0000-00001C050000}"/>
    <cellStyle name="20% - Accent3 20 3" xfId="1368" xr:uid="{00000000-0005-0000-0000-00001D050000}"/>
    <cellStyle name="20% - Accent3 20 4" xfId="1369" xr:uid="{00000000-0005-0000-0000-00001E050000}"/>
    <cellStyle name="20% - Accent3 20 5" xfId="1370" xr:uid="{00000000-0005-0000-0000-00001F050000}"/>
    <cellStyle name="20% - Accent3 20 6" xfId="1371" xr:uid="{00000000-0005-0000-0000-000020050000}"/>
    <cellStyle name="20% - Accent3 20 7" xfId="1372" xr:uid="{00000000-0005-0000-0000-000021050000}"/>
    <cellStyle name="20% - Accent3 20 8" xfId="1373" xr:uid="{00000000-0005-0000-0000-000022050000}"/>
    <cellStyle name="20% - Accent3 21" xfId="1374" xr:uid="{00000000-0005-0000-0000-000023050000}"/>
    <cellStyle name="20% - Accent3 21 2" xfId="1375" xr:uid="{00000000-0005-0000-0000-000024050000}"/>
    <cellStyle name="20% - Accent3 21 3" xfId="1376" xr:uid="{00000000-0005-0000-0000-000025050000}"/>
    <cellStyle name="20% - Accent3 21 4" xfId="1377" xr:uid="{00000000-0005-0000-0000-000026050000}"/>
    <cellStyle name="20% - Accent3 21 5" xfId="1378" xr:uid="{00000000-0005-0000-0000-000027050000}"/>
    <cellStyle name="20% - Accent3 21 6" xfId="1379" xr:uid="{00000000-0005-0000-0000-000028050000}"/>
    <cellStyle name="20% - Accent3 21 7" xfId="1380" xr:uid="{00000000-0005-0000-0000-000029050000}"/>
    <cellStyle name="20% - Accent3 21 8" xfId="1381" xr:uid="{00000000-0005-0000-0000-00002A050000}"/>
    <cellStyle name="20% - Accent3 22" xfId="1382" xr:uid="{00000000-0005-0000-0000-00002B050000}"/>
    <cellStyle name="20% - Accent3 22 2" xfId="1383" xr:uid="{00000000-0005-0000-0000-00002C050000}"/>
    <cellStyle name="20% - Accent3 22 3" xfId="1384" xr:uid="{00000000-0005-0000-0000-00002D050000}"/>
    <cellStyle name="20% - Accent3 22 4" xfId="1385" xr:uid="{00000000-0005-0000-0000-00002E050000}"/>
    <cellStyle name="20% - Accent3 22 5" xfId="1386" xr:uid="{00000000-0005-0000-0000-00002F050000}"/>
    <cellStyle name="20% - Accent3 22 6" xfId="1387" xr:uid="{00000000-0005-0000-0000-000030050000}"/>
    <cellStyle name="20% - Accent3 22 7" xfId="1388" xr:uid="{00000000-0005-0000-0000-000031050000}"/>
    <cellStyle name="20% - Accent3 22 8" xfId="1389" xr:uid="{00000000-0005-0000-0000-000032050000}"/>
    <cellStyle name="20% - Accent3 23" xfId="1390" xr:uid="{00000000-0005-0000-0000-000033050000}"/>
    <cellStyle name="20% - Accent3 23 2" xfId="1391" xr:uid="{00000000-0005-0000-0000-000034050000}"/>
    <cellStyle name="20% - Accent3 23 3" xfId="1392" xr:uid="{00000000-0005-0000-0000-000035050000}"/>
    <cellStyle name="20% - Accent3 23 4" xfId="1393" xr:uid="{00000000-0005-0000-0000-000036050000}"/>
    <cellStyle name="20% - Accent3 23 5" xfId="1394" xr:uid="{00000000-0005-0000-0000-000037050000}"/>
    <cellStyle name="20% - Accent3 23 6" xfId="1395" xr:uid="{00000000-0005-0000-0000-000038050000}"/>
    <cellStyle name="20% - Accent3 23 7" xfId="1396" xr:uid="{00000000-0005-0000-0000-000039050000}"/>
    <cellStyle name="20% - Accent3 23 8" xfId="1397" xr:uid="{00000000-0005-0000-0000-00003A050000}"/>
    <cellStyle name="20% - Accent3 24" xfId="1398" xr:uid="{00000000-0005-0000-0000-00003B050000}"/>
    <cellStyle name="20% - Accent3 24 2" xfId="1399" xr:uid="{00000000-0005-0000-0000-00003C050000}"/>
    <cellStyle name="20% - Accent3 24 3" xfId="1400" xr:uid="{00000000-0005-0000-0000-00003D050000}"/>
    <cellStyle name="20% - Accent3 24 4" xfId="1401" xr:uid="{00000000-0005-0000-0000-00003E050000}"/>
    <cellStyle name="20% - Accent3 24 5" xfId="1402" xr:uid="{00000000-0005-0000-0000-00003F050000}"/>
    <cellStyle name="20% - Accent3 24 6" xfId="1403" xr:uid="{00000000-0005-0000-0000-000040050000}"/>
    <cellStyle name="20% - Accent3 24 7" xfId="1404" xr:uid="{00000000-0005-0000-0000-000041050000}"/>
    <cellStyle name="20% - Accent3 24 8" xfId="1405" xr:uid="{00000000-0005-0000-0000-000042050000}"/>
    <cellStyle name="20% - Accent3 25" xfId="1406" xr:uid="{00000000-0005-0000-0000-000043050000}"/>
    <cellStyle name="20% - Accent3 25 2" xfId="1407" xr:uid="{00000000-0005-0000-0000-000044050000}"/>
    <cellStyle name="20% - Accent3 25 3" xfId="1408" xr:uid="{00000000-0005-0000-0000-000045050000}"/>
    <cellStyle name="20% - Accent3 25 4" xfId="1409" xr:uid="{00000000-0005-0000-0000-000046050000}"/>
    <cellStyle name="20% - Accent3 25 5" xfId="1410" xr:uid="{00000000-0005-0000-0000-000047050000}"/>
    <cellStyle name="20% - Accent3 25 6" xfId="1411" xr:uid="{00000000-0005-0000-0000-000048050000}"/>
    <cellStyle name="20% - Accent3 25 7" xfId="1412" xr:uid="{00000000-0005-0000-0000-000049050000}"/>
    <cellStyle name="20% - Accent3 25 8" xfId="1413" xr:uid="{00000000-0005-0000-0000-00004A050000}"/>
    <cellStyle name="20% - Accent3 26" xfId="1414" xr:uid="{00000000-0005-0000-0000-00004B050000}"/>
    <cellStyle name="20% - Accent3 26 2" xfId="1415" xr:uid="{00000000-0005-0000-0000-00004C050000}"/>
    <cellStyle name="20% - Accent3 26 3" xfId="1416" xr:uid="{00000000-0005-0000-0000-00004D050000}"/>
    <cellStyle name="20% - Accent3 26 4" xfId="1417" xr:uid="{00000000-0005-0000-0000-00004E050000}"/>
    <cellStyle name="20% - Accent3 26 5" xfId="1418" xr:uid="{00000000-0005-0000-0000-00004F050000}"/>
    <cellStyle name="20% - Accent3 26 6" xfId="1419" xr:uid="{00000000-0005-0000-0000-000050050000}"/>
    <cellStyle name="20% - Accent3 26 7" xfId="1420" xr:uid="{00000000-0005-0000-0000-000051050000}"/>
    <cellStyle name="20% - Accent3 26 8" xfId="1421" xr:uid="{00000000-0005-0000-0000-000052050000}"/>
    <cellStyle name="20% - Accent3 27" xfId="1422" xr:uid="{00000000-0005-0000-0000-000053050000}"/>
    <cellStyle name="20% - Accent3 27 2" xfId="1423" xr:uid="{00000000-0005-0000-0000-000054050000}"/>
    <cellStyle name="20% - Accent3 27 3" xfId="1424" xr:uid="{00000000-0005-0000-0000-000055050000}"/>
    <cellStyle name="20% - Accent3 27 4" xfId="1425" xr:uid="{00000000-0005-0000-0000-000056050000}"/>
    <cellStyle name="20% - Accent3 27 5" xfId="1426" xr:uid="{00000000-0005-0000-0000-000057050000}"/>
    <cellStyle name="20% - Accent3 27 6" xfId="1427" xr:uid="{00000000-0005-0000-0000-000058050000}"/>
    <cellStyle name="20% - Accent3 27 7" xfId="1428" xr:uid="{00000000-0005-0000-0000-000059050000}"/>
    <cellStyle name="20% - Accent3 27 8" xfId="1429" xr:uid="{00000000-0005-0000-0000-00005A050000}"/>
    <cellStyle name="20% - Accent3 28" xfId="1430" xr:uid="{00000000-0005-0000-0000-00005B050000}"/>
    <cellStyle name="20% - Accent3 28 2" xfId="1431" xr:uid="{00000000-0005-0000-0000-00005C050000}"/>
    <cellStyle name="20% - Accent3 28 3" xfId="1432" xr:uid="{00000000-0005-0000-0000-00005D050000}"/>
    <cellStyle name="20% - Accent3 28 4" xfId="1433" xr:uid="{00000000-0005-0000-0000-00005E050000}"/>
    <cellStyle name="20% - Accent3 28 5" xfId="1434" xr:uid="{00000000-0005-0000-0000-00005F050000}"/>
    <cellStyle name="20% - Accent3 28 6" xfId="1435" xr:uid="{00000000-0005-0000-0000-000060050000}"/>
    <cellStyle name="20% - Accent3 28 7" xfId="1436" xr:uid="{00000000-0005-0000-0000-000061050000}"/>
    <cellStyle name="20% - Accent3 28 8" xfId="1437" xr:uid="{00000000-0005-0000-0000-000062050000}"/>
    <cellStyle name="20% - Accent3 29" xfId="1438" xr:uid="{00000000-0005-0000-0000-000063050000}"/>
    <cellStyle name="20% - Accent3 29 2" xfId="1439" xr:uid="{00000000-0005-0000-0000-000064050000}"/>
    <cellStyle name="20% - Accent3 29 3" xfId="1440" xr:uid="{00000000-0005-0000-0000-000065050000}"/>
    <cellStyle name="20% - Accent3 29 4" xfId="1441" xr:uid="{00000000-0005-0000-0000-000066050000}"/>
    <cellStyle name="20% - Accent3 29 5" xfId="1442" xr:uid="{00000000-0005-0000-0000-000067050000}"/>
    <cellStyle name="20% - Accent3 29 6" xfId="1443" xr:uid="{00000000-0005-0000-0000-000068050000}"/>
    <cellStyle name="20% - Accent3 29 7" xfId="1444" xr:uid="{00000000-0005-0000-0000-000069050000}"/>
    <cellStyle name="20% - Accent3 29 8" xfId="1445" xr:uid="{00000000-0005-0000-0000-00006A050000}"/>
    <cellStyle name="20% - Accent3 3" xfId="1446" xr:uid="{00000000-0005-0000-0000-00006B050000}"/>
    <cellStyle name="20% - Accent3 3 10" xfId="1447" xr:uid="{00000000-0005-0000-0000-00006C050000}"/>
    <cellStyle name="20% - Accent3 3 2" xfId="1448" xr:uid="{00000000-0005-0000-0000-00006D050000}"/>
    <cellStyle name="20% - Accent3 3 2 2" xfId="1449" xr:uid="{00000000-0005-0000-0000-00006E050000}"/>
    <cellStyle name="20% - Accent3 3 2 2 2" xfId="1450" xr:uid="{00000000-0005-0000-0000-00006F050000}"/>
    <cellStyle name="20% - Accent3 3 3" xfId="1451" xr:uid="{00000000-0005-0000-0000-000070050000}"/>
    <cellStyle name="20% - Accent3 3 4" xfId="1452" xr:uid="{00000000-0005-0000-0000-000071050000}"/>
    <cellStyle name="20% - Accent3 3 5" xfId="1453" xr:uid="{00000000-0005-0000-0000-000072050000}"/>
    <cellStyle name="20% - Accent3 3 6" xfId="1454" xr:uid="{00000000-0005-0000-0000-000073050000}"/>
    <cellStyle name="20% - Accent3 3 7" xfId="1455" xr:uid="{00000000-0005-0000-0000-000074050000}"/>
    <cellStyle name="20% - Accent3 3 8" xfId="1456" xr:uid="{00000000-0005-0000-0000-000075050000}"/>
    <cellStyle name="20% - Accent3 3 9" xfId="1457" xr:uid="{00000000-0005-0000-0000-000076050000}"/>
    <cellStyle name="20% - Accent3 30" xfId="1458" xr:uid="{00000000-0005-0000-0000-000077050000}"/>
    <cellStyle name="20% - Accent3 30 2" xfId="1459" xr:uid="{00000000-0005-0000-0000-000078050000}"/>
    <cellStyle name="20% - Accent3 30 3" xfId="1460" xr:uid="{00000000-0005-0000-0000-000079050000}"/>
    <cellStyle name="20% - Accent3 30 4" xfId="1461" xr:uid="{00000000-0005-0000-0000-00007A050000}"/>
    <cellStyle name="20% - Accent3 30 5" xfId="1462" xr:uid="{00000000-0005-0000-0000-00007B050000}"/>
    <cellStyle name="20% - Accent3 30 6" xfId="1463" xr:uid="{00000000-0005-0000-0000-00007C050000}"/>
    <cellStyle name="20% - Accent3 30 7" xfId="1464" xr:uid="{00000000-0005-0000-0000-00007D050000}"/>
    <cellStyle name="20% - Accent3 30 8" xfId="1465" xr:uid="{00000000-0005-0000-0000-00007E050000}"/>
    <cellStyle name="20% - Accent3 31" xfId="1466" xr:uid="{00000000-0005-0000-0000-00007F050000}"/>
    <cellStyle name="20% - Accent3 31 2" xfId="1467" xr:uid="{00000000-0005-0000-0000-000080050000}"/>
    <cellStyle name="20% - Accent3 31 3" xfId="1468" xr:uid="{00000000-0005-0000-0000-000081050000}"/>
    <cellStyle name="20% - Accent3 31 4" xfId="1469" xr:uid="{00000000-0005-0000-0000-000082050000}"/>
    <cellStyle name="20% - Accent3 31 5" xfId="1470" xr:uid="{00000000-0005-0000-0000-000083050000}"/>
    <cellStyle name="20% - Accent3 31 6" xfId="1471" xr:uid="{00000000-0005-0000-0000-000084050000}"/>
    <cellStyle name="20% - Accent3 31 7" xfId="1472" xr:uid="{00000000-0005-0000-0000-000085050000}"/>
    <cellStyle name="20% - Accent3 31 8" xfId="1473" xr:uid="{00000000-0005-0000-0000-000086050000}"/>
    <cellStyle name="20% - Accent3 32" xfId="1474" xr:uid="{00000000-0005-0000-0000-000087050000}"/>
    <cellStyle name="20% - Accent3 32 2" xfId="1475" xr:uid="{00000000-0005-0000-0000-000088050000}"/>
    <cellStyle name="20% - Accent3 32 3" xfId="1476" xr:uid="{00000000-0005-0000-0000-000089050000}"/>
    <cellStyle name="20% - Accent3 32 4" xfId="1477" xr:uid="{00000000-0005-0000-0000-00008A050000}"/>
    <cellStyle name="20% - Accent3 32 5" xfId="1478" xr:uid="{00000000-0005-0000-0000-00008B050000}"/>
    <cellStyle name="20% - Accent3 32 6" xfId="1479" xr:uid="{00000000-0005-0000-0000-00008C050000}"/>
    <cellStyle name="20% - Accent3 32 7" xfId="1480" xr:uid="{00000000-0005-0000-0000-00008D050000}"/>
    <cellStyle name="20% - Accent3 32 8" xfId="1481" xr:uid="{00000000-0005-0000-0000-00008E050000}"/>
    <cellStyle name="20% - Accent3 33" xfId="1482" xr:uid="{00000000-0005-0000-0000-00008F050000}"/>
    <cellStyle name="20% - Accent3 33 2" xfId="1483" xr:uid="{00000000-0005-0000-0000-000090050000}"/>
    <cellStyle name="20% - Accent3 33 3" xfId="1484" xr:uid="{00000000-0005-0000-0000-000091050000}"/>
    <cellStyle name="20% - Accent3 33 4" xfId="1485" xr:uid="{00000000-0005-0000-0000-000092050000}"/>
    <cellStyle name="20% - Accent3 33 5" xfId="1486" xr:uid="{00000000-0005-0000-0000-000093050000}"/>
    <cellStyle name="20% - Accent3 33 6" xfId="1487" xr:uid="{00000000-0005-0000-0000-000094050000}"/>
    <cellStyle name="20% - Accent3 33 7" xfId="1488" xr:uid="{00000000-0005-0000-0000-000095050000}"/>
    <cellStyle name="20% - Accent3 33 8" xfId="1489" xr:uid="{00000000-0005-0000-0000-000096050000}"/>
    <cellStyle name="20% - Accent3 34" xfId="1490" xr:uid="{00000000-0005-0000-0000-000097050000}"/>
    <cellStyle name="20% - Accent3 34 2" xfId="1491" xr:uid="{00000000-0005-0000-0000-000098050000}"/>
    <cellStyle name="20% - Accent3 34 3" xfId="1492" xr:uid="{00000000-0005-0000-0000-000099050000}"/>
    <cellStyle name="20% - Accent3 34 4" xfId="1493" xr:uid="{00000000-0005-0000-0000-00009A050000}"/>
    <cellStyle name="20% - Accent3 34 5" xfId="1494" xr:uid="{00000000-0005-0000-0000-00009B050000}"/>
    <cellStyle name="20% - Accent3 34 6" xfId="1495" xr:uid="{00000000-0005-0000-0000-00009C050000}"/>
    <cellStyle name="20% - Accent3 34 7" xfId="1496" xr:uid="{00000000-0005-0000-0000-00009D050000}"/>
    <cellStyle name="20% - Accent3 34 8" xfId="1497" xr:uid="{00000000-0005-0000-0000-00009E050000}"/>
    <cellStyle name="20% - Accent3 35" xfId="1498" xr:uid="{00000000-0005-0000-0000-00009F050000}"/>
    <cellStyle name="20% - Accent3 35 2" xfId="1499" xr:uid="{00000000-0005-0000-0000-0000A0050000}"/>
    <cellStyle name="20% - Accent3 35 3" xfId="1500" xr:uid="{00000000-0005-0000-0000-0000A1050000}"/>
    <cellStyle name="20% - Accent3 35 4" xfId="1501" xr:uid="{00000000-0005-0000-0000-0000A2050000}"/>
    <cellStyle name="20% - Accent3 35 5" xfId="1502" xr:uid="{00000000-0005-0000-0000-0000A3050000}"/>
    <cellStyle name="20% - Accent3 35 6" xfId="1503" xr:uid="{00000000-0005-0000-0000-0000A4050000}"/>
    <cellStyle name="20% - Accent3 35 7" xfId="1504" xr:uid="{00000000-0005-0000-0000-0000A5050000}"/>
    <cellStyle name="20% - Accent3 35 8" xfId="1505" xr:uid="{00000000-0005-0000-0000-0000A6050000}"/>
    <cellStyle name="20% - Accent3 36" xfId="1506" xr:uid="{00000000-0005-0000-0000-0000A7050000}"/>
    <cellStyle name="20% - Accent3 36 2" xfId="1507" xr:uid="{00000000-0005-0000-0000-0000A8050000}"/>
    <cellStyle name="20% - Accent3 36 3" xfId="1508" xr:uid="{00000000-0005-0000-0000-0000A9050000}"/>
    <cellStyle name="20% - Accent3 36 4" xfId="1509" xr:uid="{00000000-0005-0000-0000-0000AA050000}"/>
    <cellStyle name="20% - Accent3 36 5" xfId="1510" xr:uid="{00000000-0005-0000-0000-0000AB050000}"/>
    <cellStyle name="20% - Accent3 36 6" xfId="1511" xr:uid="{00000000-0005-0000-0000-0000AC050000}"/>
    <cellStyle name="20% - Accent3 36 7" xfId="1512" xr:uid="{00000000-0005-0000-0000-0000AD050000}"/>
    <cellStyle name="20% - Accent3 36 8" xfId="1513" xr:uid="{00000000-0005-0000-0000-0000AE050000}"/>
    <cellStyle name="20% - Accent3 37" xfId="1514" xr:uid="{00000000-0005-0000-0000-0000AF050000}"/>
    <cellStyle name="20% - Accent3 37 2" xfId="1515" xr:uid="{00000000-0005-0000-0000-0000B0050000}"/>
    <cellStyle name="20% - Accent3 37 3" xfId="1516" xr:uid="{00000000-0005-0000-0000-0000B1050000}"/>
    <cellStyle name="20% - Accent3 37 4" xfId="1517" xr:uid="{00000000-0005-0000-0000-0000B2050000}"/>
    <cellStyle name="20% - Accent3 37 5" xfId="1518" xr:uid="{00000000-0005-0000-0000-0000B3050000}"/>
    <cellStyle name="20% - Accent3 37 6" xfId="1519" xr:uid="{00000000-0005-0000-0000-0000B4050000}"/>
    <cellStyle name="20% - Accent3 37 7" xfId="1520" xr:uid="{00000000-0005-0000-0000-0000B5050000}"/>
    <cellStyle name="20% - Accent3 37 8" xfId="1521" xr:uid="{00000000-0005-0000-0000-0000B6050000}"/>
    <cellStyle name="20% - Accent3 38" xfId="1522" xr:uid="{00000000-0005-0000-0000-0000B7050000}"/>
    <cellStyle name="20% - Accent3 38 2" xfId="1523" xr:uid="{00000000-0005-0000-0000-0000B8050000}"/>
    <cellStyle name="20% - Accent3 38 3" xfId="1524" xr:uid="{00000000-0005-0000-0000-0000B9050000}"/>
    <cellStyle name="20% - Accent3 38 4" xfId="1525" xr:uid="{00000000-0005-0000-0000-0000BA050000}"/>
    <cellStyle name="20% - Accent3 38 5" xfId="1526" xr:uid="{00000000-0005-0000-0000-0000BB050000}"/>
    <cellStyle name="20% - Accent3 38 6" xfId="1527" xr:uid="{00000000-0005-0000-0000-0000BC050000}"/>
    <cellStyle name="20% - Accent3 38 7" xfId="1528" xr:uid="{00000000-0005-0000-0000-0000BD050000}"/>
    <cellStyle name="20% - Accent3 38 8" xfId="1529" xr:uid="{00000000-0005-0000-0000-0000BE050000}"/>
    <cellStyle name="20% - Accent3 39" xfId="1530" xr:uid="{00000000-0005-0000-0000-0000BF050000}"/>
    <cellStyle name="20% - Accent3 39 2" xfId="1531" xr:uid="{00000000-0005-0000-0000-0000C0050000}"/>
    <cellStyle name="20% - Accent3 39 3" xfId="1532" xr:uid="{00000000-0005-0000-0000-0000C1050000}"/>
    <cellStyle name="20% - Accent3 39 4" xfId="1533" xr:uid="{00000000-0005-0000-0000-0000C2050000}"/>
    <cellStyle name="20% - Accent3 39 5" xfId="1534" xr:uid="{00000000-0005-0000-0000-0000C3050000}"/>
    <cellStyle name="20% - Accent3 39 6" xfId="1535" xr:uid="{00000000-0005-0000-0000-0000C4050000}"/>
    <cellStyle name="20% - Accent3 39 7" xfId="1536" xr:uid="{00000000-0005-0000-0000-0000C5050000}"/>
    <cellStyle name="20% - Accent3 39 8" xfId="1537" xr:uid="{00000000-0005-0000-0000-0000C6050000}"/>
    <cellStyle name="20% - Accent3 4" xfId="1538" xr:uid="{00000000-0005-0000-0000-0000C7050000}"/>
    <cellStyle name="20% - Accent3 4 2" xfId="1539" xr:uid="{00000000-0005-0000-0000-0000C8050000}"/>
    <cellStyle name="20% - Accent3 4 3" xfId="1540" xr:uid="{00000000-0005-0000-0000-0000C9050000}"/>
    <cellStyle name="20% - Accent3 4 4" xfId="1541" xr:uid="{00000000-0005-0000-0000-0000CA050000}"/>
    <cellStyle name="20% - Accent3 4 5" xfId="1542" xr:uid="{00000000-0005-0000-0000-0000CB050000}"/>
    <cellStyle name="20% - Accent3 4 6" xfId="1543" xr:uid="{00000000-0005-0000-0000-0000CC050000}"/>
    <cellStyle name="20% - Accent3 4 7" xfId="1544" xr:uid="{00000000-0005-0000-0000-0000CD050000}"/>
    <cellStyle name="20% - Accent3 4 8" xfId="1545" xr:uid="{00000000-0005-0000-0000-0000CE050000}"/>
    <cellStyle name="20% - Accent3 4 9" xfId="1546" xr:uid="{00000000-0005-0000-0000-0000CF050000}"/>
    <cellStyle name="20% - Accent3 4 9 2" xfId="1547" xr:uid="{00000000-0005-0000-0000-0000D0050000}"/>
    <cellStyle name="20% - Accent3 40" xfId="1548" xr:uid="{00000000-0005-0000-0000-0000D1050000}"/>
    <cellStyle name="20% - Accent3 40 2" xfId="1549" xr:uid="{00000000-0005-0000-0000-0000D2050000}"/>
    <cellStyle name="20% - Accent3 40 3" xfId="1550" xr:uid="{00000000-0005-0000-0000-0000D3050000}"/>
    <cellStyle name="20% - Accent3 40 4" xfId="1551" xr:uid="{00000000-0005-0000-0000-0000D4050000}"/>
    <cellStyle name="20% - Accent3 40 5" xfId="1552" xr:uid="{00000000-0005-0000-0000-0000D5050000}"/>
    <cellStyle name="20% - Accent3 40 6" xfId="1553" xr:uid="{00000000-0005-0000-0000-0000D6050000}"/>
    <cellStyle name="20% - Accent3 40 7" xfId="1554" xr:uid="{00000000-0005-0000-0000-0000D7050000}"/>
    <cellStyle name="20% - Accent3 40 8" xfId="1555" xr:uid="{00000000-0005-0000-0000-0000D8050000}"/>
    <cellStyle name="20% - Accent3 41" xfId="1556" xr:uid="{00000000-0005-0000-0000-0000D9050000}"/>
    <cellStyle name="20% - Accent3 41 2" xfId="1557" xr:uid="{00000000-0005-0000-0000-0000DA050000}"/>
    <cellStyle name="20% - Accent3 41 3" xfId="1558" xr:uid="{00000000-0005-0000-0000-0000DB050000}"/>
    <cellStyle name="20% - Accent3 41 4" xfId="1559" xr:uid="{00000000-0005-0000-0000-0000DC050000}"/>
    <cellStyle name="20% - Accent3 41 5" xfId="1560" xr:uid="{00000000-0005-0000-0000-0000DD050000}"/>
    <cellStyle name="20% - Accent3 41 6" xfId="1561" xr:uid="{00000000-0005-0000-0000-0000DE050000}"/>
    <cellStyle name="20% - Accent3 41 7" xfId="1562" xr:uid="{00000000-0005-0000-0000-0000DF050000}"/>
    <cellStyle name="20% - Accent3 41 8" xfId="1563" xr:uid="{00000000-0005-0000-0000-0000E0050000}"/>
    <cellStyle name="20% - Accent3 42" xfId="1564" xr:uid="{00000000-0005-0000-0000-0000E1050000}"/>
    <cellStyle name="20% - Accent3 42 2" xfId="1565" xr:uid="{00000000-0005-0000-0000-0000E2050000}"/>
    <cellStyle name="20% - Accent3 42 3" xfId="1566" xr:uid="{00000000-0005-0000-0000-0000E3050000}"/>
    <cellStyle name="20% - Accent3 42 4" xfId="1567" xr:uid="{00000000-0005-0000-0000-0000E4050000}"/>
    <cellStyle name="20% - Accent3 42 5" xfId="1568" xr:uid="{00000000-0005-0000-0000-0000E5050000}"/>
    <cellStyle name="20% - Accent3 42 6" xfId="1569" xr:uid="{00000000-0005-0000-0000-0000E6050000}"/>
    <cellStyle name="20% - Accent3 42 7" xfId="1570" xr:uid="{00000000-0005-0000-0000-0000E7050000}"/>
    <cellStyle name="20% - Accent3 42 8" xfId="1571" xr:uid="{00000000-0005-0000-0000-0000E8050000}"/>
    <cellStyle name="20% - Accent3 43" xfId="1572" xr:uid="{00000000-0005-0000-0000-0000E9050000}"/>
    <cellStyle name="20% - Accent3 43 2" xfId="1573" xr:uid="{00000000-0005-0000-0000-0000EA050000}"/>
    <cellStyle name="20% - Accent3 43 3" xfId="1574" xr:uid="{00000000-0005-0000-0000-0000EB050000}"/>
    <cellStyle name="20% - Accent3 43 4" xfId="1575" xr:uid="{00000000-0005-0000-0000-0000EC050000}"/>
    <cellStyle name="20% - Accent3 43 5" xfId="1576" xr:uid="{00000000-0005-0000-0000-0000ED050000}"/>
    <cellStyle name="20% - Accent3 43 6" xfId="1577" xr:uid="{00000000-0005-0000-0000-0000EE050000}"/>
    <cellStyle name="20% - Accent3 43 7" xfId="1578" xr:uid="{00000000-0005-0000-0000-0000EF050000}"/>
    <cellStyle name="20% - Accent3 43 8" xfId="1579" xr:uid="{00000000-0005-0000-0000-0000F0050000}"/>
    <cellStyle name="20% - Accent3 44" xfId="1580" xr:uid="{00000000-0005-0000-0000-0000F1050000}"/>
    <cellStyle name="20% - Accent3 44 2" xfId="1581" xr:uid="{00000000-0005-0000-0000-0000F2050000}"/>
    <cellStyle name="20% - Accent3 44 3" xfId="1582" xr:uid="{00000000-0005-0000-0000-0000F3050000}"/>
    <cellStyle name="20% - Accent3 44 4" xfId="1583" xr:uid="{00000000-0005-0000-0000-0000F4050000}"/>
    <cellStyle name="20% - Accent3 44 5" xfId="1584" xr:uid="{00000000-0005-0000-0000-0000F5050000}"/>
    <cellStyle name="20% - Accent3 44 6" xfId="1585" xr:uid="{00000000-0005-0000-0000-0000F6050000}"/>
    <cellStyle name="20% - Accent3 44 7" xfId="1586" xr:uid="{00000000-0005-0000-0000-0000F7050000}"/>
    <cellStyle name="20% - Accent3 44 8" xfId="1587" xr:uid="{00000000-0005-0000-0000-0000F8050000}"/>
    <cellStyle name="20% - Accent3 45" xfId="1588" xr:uid="{00000000-0005-0000-0000-0000F9050000}"/>
    <cellStyle name="20% - Accent3 45 2" xfId="1589" xr:uid="{00000000-0005-0000-0000-0000FA050000}"/>
    <cellStyle name="20% - Accent3 45 3" xfId="1590" xr:uid="{00000000-0005-0000-0000-0000FB050000}"/>
    <cellStyle name="20% - Accent3 45 4" xfId="1591" xr:uid="{00000000-0005-0000-0000-0000FC050000}"/>
    <cellStyle name="20% - Accent3 45 5" xfId="1592" xr:uid="{00000000-0005-0000-0000-0000FD050000}"/>
    <cellStyle name="20% - Accent3 45 6" xfId="1593" xr:uid="{00000000-0005-0000-0000-0000FE050000}"/>
    <cellStyle name="20% - Accent3 45 7" xfId="1594" xr:uid="{00000000-0005-0000-0000-0000FF050000}"/>
    <cellStyle name="20% - Accent3 45 8" xfId="1595" xr:uid="{00000000-0005-0000-0000-000000060000}"/>
    <cellStyle name="20% - Accent3 46" xfId="1596" xr:uid="{00000000-0005-0000-0000-000001060000}"/>
    <cellStyle name="20% - Accent3 46 2" xfId="1597" xr:uid="{00000000-0005-0000-0000-000002060000}"/>
    <cellStyle name="20% - Accent3 46 3" xfId="1598" xr:uid="{00000000-0005-0000-0000-000003060000}"/>
    <cellStyle name="20% - Accent3 46 4" xfId="1599" xr:uid="{00000000-0005-0000-0000-000004060000}"/>
    <cellStyle name="20% - Accent3 46 5" xfId="1600" xr:uid="{00000000-0005-0000-0000-000005060000}"/>
    <cellStyle name="20% - Accent3 46 6" xfId="1601" xr:uid="{00000000-0005-0000-0000-000006060000}"/>
    <cellStyle name="20% - Accent3 46 7" xfId="1602" xr:uid="{00000000-0005-0000-0000-000007060000}"/>
    <cellStyle name="20% - Accent3 46 8" xfId="1603" xr:uid="{00000000-0005-0000-0000-000008060000}"/>
    <cellStyle name="20% - Accent3 47" xfId="1604" xr:uid="{00000000-0005-0000-0000-000009060000}"/>
    <cellStyle name="20% - Accent3 47 2" xfId="1605" xr:uid="{00000000-0005-0000-0000-00000A060000}"/>
    <cellStyle name="20% - Accent3 47 3" xfId="1606" xr:uid="{00000000-0005-0000-0000-00000B060000}"/>
    <cellStyle name="20% - Accent3 47 4" xfId="1607" xr:uid="{00000000-0005-0000-0000-00000C060000}"/>
    <cellStyle name="20% - Accent3 47 5" xfId="1608" xr:uid="{00000000-0005-0000-0000-00000D060000}"/>
    <cellStyle name="20% - Accent3 47 6" xfId="1609" xr:uid="{00000000-0005-0000-0000-00000E060000}"/>
    <cellStyle name="20% - Accent3 47 7" xfId="1610" xr:uid="{00000000-0005-0000-0000-00000F060000}"/>
    <cellStyle name="20% - Accent3 47 8" xfId="1611" xr:uid="{00000000-0005-0000-0000-000010060000}"/>
    <cellStyle name="20% - Accent3 48" xfId="1612" xr:uid="{00000000-0005-0000-0000-000011060000}"/>
    <cellStyle name="20% - Accent3 48 2" xfId="1613" xr:uid="{00000000-0005-0000-0000-000012060000}"/>
    <cellStyle name="20% - Accent3 48 3" xfId="1614" xr:uid="{00000000-0005-0000-0000-000013060000}"/>
    <cellStyle name="20% - Accent3 48 4" xfId="1615" xr:uid="{00000000-0005-0000-0000-000014060000}"/>
    <cellStyle name="20% - Accent3 48 5" xfId="1616" xr:uid="{00000000-0005-0000-0000-000015060000}"/>
    <cellStyle name="20% - Accent3 48 6" xfId="1617" xr:uid="{00000000-0005-0000-0000-000016060000}"/>
    <cellStyle name="20% - Accent3 48 7" xfId="1618" xr:uid="{00000000-0005-0000-0000-000017060000}"/>
    <cellStyle name="20% - Accent3 48 8" xfId="1619" xr:uid="{00000000-0005-0000-0000-000018060000}"/>
    <cellStyle name="20% - Accent3 49" xfId="1620" xr:uid="{00000000-0005-0000-0000-000019060000}"/>
    <cellStyle name="20% - Accent3 49 2" xfId="1621" xr:uid="{00000000-0005-0000-0000-00001A060000}"/>
    <cellStyle name="20% - Accent3 49 3" xfId="1622" xr:uid="{00000000-0005-0000-0000-00001B060000}"/>
    <cellStyle name="20% - Accent3 49 4" xfId="1623" xr:uid="{00000000-0005-0000-0000-00001C060000}"/>
    <cellStyle name="20% - Accent3 49 5" xfId="1624" xr:uid="{00000000-0005-0000-0000-00001D060000}"/>
    <cellStyle name="20% - Accent3 49 6" xfId="1625" xr:uid="{00000000-0005-0000-0000-00001E060000}"/>
    <cellStyle name="20% - Accent3 49 7" xfId="1626" xr:uid="{00000000-0005-0000-0000-00001F060000}"/>
    <cellStyle name="20% - Accent3 49 8" xfId="1627" xr:uid="{00000000-0005-0000-0000-000020060000}"/>
    <cellStyle name="20% - Accent3 5" xfId="1628" xr:uid="{00000000-0005-0000-0000-000021060000}"/>
    <cellStyle name="20% - Accent3 5 2" xfId="1629" xr:uid="{00000000-0005-0000-0000-000022060000}"/>
    <cellStyle name="20% - Accent3 5 3" xfId="1630" xr:uid="{00000000-0005-0000-0000-000023060000}"/>
    <cellStyle name="20% - Accent3 5 4" xfId="1631" xr:uid="{00000000-0005-0000-0000-000024060000}"/>
    <cellStyle name="20% - Accent3 5 5" xfId="1632" xr:uid="{00000000-0005-0000-0000-000025060000}"/>
    <cellStyle name="20% - Accent3 5 6" xfId="1633" xr:uid="{00000000-0005-0000-0000-000026060000}"/>
    <cellStyle name="20% - Accent3 5 7" xfId="1634" xr:uid="{00000000-0005-0000-0000-000027060000}"/>
    <cellStyle name="20% - Accent3 5 8" xfId="1635" xr:uid="{00000000-0005-0000-0000-000028060000}"/>
    <cellStyle name="20% - Accent3 50" xfId="1636" xr:uid="{00000000-0005-0000-0000-000029060000}"/>
    <cellStyle name="20% - Accent3 50 2" xfId="1637" xr:uid="{00000000-0005-0000-0000-00002A060000}"/>
    <cellStyle name="20% - Accent3 50 3" xfId="1638" xr:uid="{00000000-0005-0000-0000-00002B060000}"/>
    <cellStyle name="20% - Accent3 50 4" xfId="1639" xr:uid="{00000000-0005-0000-0000-00002C060000}"/>
    <cellStyle name="20% - Accent3 50 5" xfId="1640" xr:uid="{00000000-0005-0000-0000-00002D060000}"/>
    <cellStyle name="20% - Accent3 50 6" xfId="1641" xr:uid="{00000000-0005-0000-0000-00002E060000}"/>
    <cellStyle name="20% - Accent3 50 7" xfId="1642" xr:uid="{00000000-0005-0000-0000-00002F060000}"/>
    <cellStyle name="20% - Accent3 50 8" xfId="1643" xr:uid="{00000000-0005-0000-0000-000030060000}"/>
    <cellStyle name="20% - Accent3 51" xfId="1644" xr:uid="{00000000-0005-0000-0000-000031060000}"/>
    <cellStyle name="20% - Accent3 51 2" xfId="1645" xr:uid="{00000000-0005-0000-0000-000032060000}"/>
    <cellStyle name="20% - Accent3 51 3" xfId="1646" xr:uid="{00000000-0005-0000-0000-000033060000}"/>
    <cellStyle name="20% - Accent3 51 4" xfId="1647" xr:uid="{00000000-0005-0000-0000-000034060000}"/>
    <cellStyle name="20% - Accent3 51 5" xfId="1648" xr:uid="{00000000-0005-0000-0000-000035060000}"/>
    <cellStyle name="20% - Accent3 51 6" xfId="1649" xr:uid="{00000000-0005-0000-0000-000036060000}"/>
    <cellStyle name="20% - Accent3 51 7" xfId="1650" xr:uid="{00000000-0005-0000-0000-000037060000}"/>
    <cellStyle name="20% - Accent3 51 8" xfId="1651" xr:uid="{00000000-0005-0000-0000-000038060000}"/>
    <cellStyle name="20% - Accent3 52" xfId="1652" xr:uid="{00000000-0005-0000-0000-000039060000}"/>
    <cellStyle name="20% - Accent3 52 2" xfId="1653" xr:uid="{00000000-0005-0000-0000-00003A060000}"/>
    <cellStyle name="20% - Accent3 52 3" xfId="1654" xr:uid="{00000000-0005-0000-0000-00003B060000}"/>
    <cellStyle name="20% - Accent3 52 4" xfId="1655" xr:uid="{00000000-0005-0000-0000-00003C060000}"/>
    <cellStyle name="20% - Accent3 52 5" xfId="1656" xr:uid="{00000000-0005-0000-0000-00003D060000}"/>
    <cellStyle name="20% - Accent3 52 6" xfId="1657" xr:uid="{00000000-0005-0000-0000-00003E060000}"/>
    <cellStyle name="20% - Accent3 52 7" xfId="1658" xr:uid="{00000000-0005-0000-0000-00003F060000}"/>
    <cellStyle name="20% - Accent3 52 8" xfId="1659" xr:uid="{00000000-0005-0000-0000-000040060000}"/>
    <cellStyle name="20% - Accent3 53" xfId="1660" xr:uid="{00000000-0005-0000-0000-000041060000}"/>
    <cellStyle name="20% - Accent3 53 2" xfId="1661" xr:uid="{00000000-0005-0000-0000-000042060000}"/>
    <cellStyle name="20% - Accent3 53 3" xfId="1662" xr:uid="{00000000-0005-0000-0000-000043060000}"/>
    <cellStyle name="20% - Accent3 53 4" xfId="1663" xr:uid="{00000000-0005-0000-0000-000044060000}"/>
    <cellStyle name="20% - Accent3 53 5" xfId="1664" xr:uid="{00000000-0005-0000-0000-000045060000}"/>
    <cellStyle name="20% - Accent3 53 6" xfId="1665" xr:uid="{00000000-0005-0000-0000-000046060000}"/>
    <cellStyle name="20% - Accent3 53 7" xfId="1666" xr:uid="{00000000-0005-0000-0000-000047060000}"/>
    <cellStyle name="20% - Accent3 53 8" xfId="1667" xr:uid="{00000000-0005-0000-0000-000048060000}"/>
    <cellStyle name="20% - Accent3 54" xfId="1668" xr:uid="{00000000-0005-0000-0000-000049060000}"/>
    <cellStyle name="20% - Accent3 54 2" xfId="1669" xr:uid="{00000000-0005-0000-0000-00004A060000}"/>
    <cellStyle name="20% - Accent3 54 3" xfId="1670" xr:uid="{00000000-0005-0000-0000-00004B060000}"/>
    <cellStyle name="20% - Accent3 54 4" xfId="1671" xr:uid="{00000000-0005-0000-0000-00004C060000}"/>
    <cellStyle name="20% - Accent3 54 5" xfId="1672" xr:uid="{00000000-0005-0000-0000-00004D060000}"/>
    <cellStyle name="20% - Accent3 54 6" xfId="1673" xr:uid="{00000000-0005-0000-0000-00004E060000}"/>
    <cellStyle name="20% - Accent3 54 7" xfId="1674" xr:uid="{00000000-0005-0000-0000-00004F060000}"/>
    <cellStyle name="20% - Accent3 54 8" xfId="1675" xr:uid="{00000000-0005-0000-0000-000050060000}"/>
    <cellStyle name="20% - Accent3 55" xfId="1676" xr:uid="{00000000-0005-0000-0000-000051060000}"/>
    <cellStyle name="20% - Accent3 55 2" xfId="1677" xr:uid="{00000000-0005-0000-0000-000052060000}"/>
    <cellStyle name="20% - Accent3 55 3" xfId="1678" xr:uid="{00000000-0005-0000-0000-000053060000}"/>
    <cellStyle name="20% - Accent3 55 4" xfId="1679" xr:uid="{00000000-0005-0000-0000-000054060000}"/>
    <cellStyle name="20% - Accent3 55 5" xfId="1680" xr:uid="{00000000-0005-0000-0000-000055060000}"/>
    <cellStyle name="20% - Accent3 55 6" xfId="1681" xr:uid="{00000000-0005-0000-0000-000056060000}"/>
    <cellStyle name="20% - Accent3 55 7" xfId="1682" xr:uid="{00000000-0005-0000-0000-000057060000}"/>
    <cellStyle name="20% - Accent3 55 8" xfId="1683" xr:uid="{00000000-0005-0000-0000-000058060000}"/>
    <cellStyle name="20% - Accent3 56" xfId="1684" xr:uid="{00000000-0005-0000-0000-000059060000}"/>
    <cellStyle name="20% - Accent3 56 2" xfId="1685" xr:uid="{00000000-0005-0000-0000-00005A060000}"/>
    <cellStyle name="20% - Accent3 56 3" xfId="1686" xr:uid="{00000000-0005-0000-0000-00005B060000}"/>
    <cellStyle name="20% - Accent3 56 4" xfId="1687" xr:uid="{00000000-0005-0000-0000-00005C060000}"/>
    <cellStyle name="20% - Accent3 56 5" xfId="1688" xr:uid="{00000000-0005-0000-0000-00005D060000}"/>
    <cellStyle name="20% - Accent3 56 6" xfId="1689" xr:uid="{00000000-0005-0000-0000-00005E060000}"/>
    <cellStyle name="20% - Accent3 56 7" xfId="1690" xr:uid="{00000000-0005-0000-0000-00005F060000}"/>
    <cellStyle name="20% - Accent3 56 8" xfId="1691" xr:uid="{00000000-0005-0000-0000-000060060000}"/>
    <cellStyle name="20% - Accent3 57" xfId="1692" xr:uid="{00000000-0005-0000-0000-000061060000}"/>
    <cellStyle name="20% - Accent3 57 2" xfId="1693" xr:uid="{00000000-0005-0000-0000-000062060000}"/>
    <cellStyle name="20% - Accent3 57 3" xfId="1694" xr:uid="{00000000-0005-0000-0000-000063060000}"/>
    <cellStyle name="20% - Accent3 57 4" xfId="1695" xr:uid="{00000000-0005-0000-0000-000064060000}"/>
    <cellStyle name="20% - Accent3 57 5" xfId="1696" xr:uid="{00000000-0005-0000-0000-000065060000}"/>
    <cellStyle name="20% - Accent3 57 6" xfId="1697" xr:uid="{00000000-0005-0000-0000-000066060000}"/>
    <cellStyle name="20% - Accent3 57 7" xfId="1698" xr:uid="{00000000-0005-0000-0000-000067060000}"/>
    <cellStyle name="20% - Accent3 57 8" xfId="1699" xr:uid="{00000000-0005-0000-0000-000068060000}"/>
    <cellStyle name="20% - Accent3 58" xfId="1700" xr:uid="{00000000-0005-0000-0000-000069060000}"/>
    <cellStyle name="20% - Accent3 58 2" xfId="1701" xr:uid="{00000000-0005-0000-0000-00006A060000}"/>
    <cellStyle name="20% - Accent3 58 3" xfId="1702" xr:uid="{00000000-0005-0000-0000-00006B060000}"/>
    <cellStyle name="20% - Accent3 58 4" xfId="1703" xr:uid="{00000000-0005-0000-0000-00006C060000}"/>
    <cellStyle name="20% - Accent3 58 5" xfId="1704" xr:uid="{00000000-0005-0000-0000-00006D060000}"/>
    <cellStyle name="20% - Accent3 58 6" xfId="1705" xr:uid="{00000000-0005-0000-0000-00006E060000}"/>
    <cellStyle name="20% - Accent3 58 7" xfId="1706" xr:uid="{00000000-0005-0000-0000-00006F060000}"/>
    <cellStyle name="20% - Accent3 58 8" xfId="1707" xr:uid="{00000000-0005-0000-0000-000070060000}"/>
    <cellStyle name="20% - Accent3 59" xfId="1708" xr:uid="{00000000-0005-0000-0000-000071060000}"/>
    <cellStyle name="20% - Accent3 59 2" xfId="1709" xr:uid="{00000000-0005-0000-0000-000072060000}"/>
    <cellStyle name="20% - Accent3 59 3" xfId="1710" xr:uid="{00000000-0005-0000-0000-000073060000}"/>
    <cellStyle name="20% - Accent3 59 4" xfId="1711" xr:uid="{00000000-0005-0000-0000-000074060000}"/>
    <cellStyle name="20% - Accent3 59 5" xfId="1712" xr:uid="{00000000-0005-0000-0000-000075060000}"/>
    <cellStyle name="20% - Accent3 59 6" xfId="1713" xr:uid="{00000000-0005-0000-0000-000076060000}"/>
    <cellStyle name="20% - Accent3 59 7" xfId="1714" xr:uid="{00000000-0005-0000-0000-000077060000}"/>
    <cellStyle name="20% - Accent3 59 8" xfId="1715" xr:uid="{00000000-0005-0000-0000-000078060000}"/>
    <cellStyle name="20% - Accent3 6" xfId="1716" xr:uid="{00000000-0005-0000-0000-000079060000}"/>
    <cellStyle name="20% - Accent3 6 2" xfId="1717" xr:uid="{00000000-0005-0000-0000-00007A060000}"/>
    <cellStyle name="20% - Accent3 6 3" xfId="1718" xr:uid="{00000000-0005-0000-0000-00007B060000}"/>
    <cellStyle name="20% - Accent3 6 4" xfId="1719" xr:uid="{00000000-0005-0000-0000-00007C060000}"/>
    <cellStyle name="20% - Accent3 6 5" xfId="1720" xr:uid="{00000000-0005-0000-0000-00007D060000}"/>
    <cellStyle name="20% - Accent3 6 6" xfId="1721" xr:uid="{00000000-0005-0000-0000-00007E060000}"/>
    <cellStyle name="20% - Accent3 6 7" xfId="1722" xr:uid="{00000000-0005-0000-0000-00007F060000}"/>
    <cellStyle name="20% - Accent3 6 8" xfId="1723" xr:uid="{00000000-0005-0000-0000-000080060000}"/>
    <cellStyle name="20% - Accent3 60" xfId="1724" xr:uid="{00000000-0005-0000-0000-000081060000}"/>
    <cellStyle name="20% - Accent3 60 2" xfId="1725" xr:uid="{00000000-0005-0000-0000-000082060000}"/>
    <cellStyle name="20% - Accent3 60 3" xfId="1726" xr:uid="{00000000-0005-0000-0000-000083060000}"/>
    <cellStyle name="20% - Accent3 60 4" xfId="1727" xr:uid="{00000000-0005-0000-0000-000084060000}"/>
    <cellStyle name="20% - Accent3 60 5" xfId="1728" xr:uid="{00000000-0005-0000-0000-000085060000}"/>
    <cellStyle name="20% - Accent3 60 6" xfId="1729" xr:uid="{00000000-0005-0000-0000-000086060000}"/>
    <cellStyle name="20% - Accent3 60 7" xfId="1730" xr:uid="{00000000-0005-0000-0000-000087060000}"/>
    <cellStyle name="20% - Accent3 60 8" xfId="1731" xr:uid="{00000000-0005-0000-0000-000088060000}"/>
    <cellStyle name="20% - Accent3 61" xfId="1732" xr:uid="{00000000-0005-0000-0000-000089060000}"/>
    <cellStyle name="20% - Accent3 61 2" xfId="1733" xr:uid="{00000000-0005-0000-0000-00008A060000}"/>
    <cellStyle name="20% - Accent3 61 3" xfId="1734" xr:uid="{00000000-0005-0000-0000-00008B060000}"/>
    <cellStyle name="20% - Accent3 61 4" xfId="1735" xr:uid="{00000000-0005-0000-0000-00008C060000}"/>
    <cellStyle name="20% - Accent3 61 5" xfId="1736" xr:uid="{00000000-0005-0000-0000-00008D060000}"/>
    <cellStyle name="20% - Accent3 61 6" xfId="1737" xr:uid="{00000000-0005-0000-0000-00008E060000}"/>
    <cellStyle name="20% - Accent3 61 7" xfId="1738" xr:uid="{00000000-0005-0000-0000-00008F060000}"/>
    <cellStyle name="20% - Accent3 61 8" xfId="1739" xr:uid="{00000000-0005-0000-0000-000090060000}"/>
    <cellStyle name="20% - Accent3 62" xfId="1740" xr:uid="{00000000-0005-0000-0000-000091060000}"/>
    <cellStyle name="20% - Accent3 62 2" xfId="1741" xr:uid="{00000000-0005-0000-0000-000092060000}"/>
    <cellStyle name="20% - Accent3 62 3" xfId="1742" xr:uid="{00000000-0005-0000-0000-000093060000}"/>
    <cellStyle name="20% - Accent3 62 4" xfId="1743" xr:uid="{00000000-0005-0000-0000-000094060000}"/>
    <cellStyle name="20% - Accent3 62 5" xfId="1744" xr:uid="{00000000-0005-0000-0000-000095060000}"/>
    <cellStyle name="20% - Accent3 62 6" xfId="1745" xr:uid="{00000000-0005-0000-0000-000096060000}"/>
    <cellStyle name="20% - Accent3 62 7" xfId="1746" xr:uid="{00000000-0005-0000-0000-000097060000}"/>
    <cellStyle name="20% - Accent3 62 8" xfId="1747" xr:uid="{00000000-0005-0000-0000-000098060000}"/>
    <cellStyle name="20% - Accent3 63" xfId="1748" xr:uid="{00000000-0005-0000-0000-000099060000}"/>
    <cellStyle name="20% - Accent3 63 2" xfId="1749" xr:uid="{00000000-0005-0000-0000-00009A060000}"/>
    <cellStyle name="20% - Accent3 63 3" xfId="1750" xr:uid="{00000000-0005-0000-0000-00009B060000}"/>
    <cellStyle name="20% - Accent3 63 4" xfId="1751" xr:uid="{00000000-0005-0000-0000-00009C060000}"/>
    <cellStyle name="20% - Accent3 63 5" xfId="1752" xr:uid="{00000000-0005-0000-0000-00009D060000}"/>
    <cellStyle name="20% - Accent3 63 6" xfId="1753" xr:uid="{00000000-0005-0000-0000-00009E060000}"/>
    <cellStyle name="20% - Accent3 63 7" xfId="1754" xr:uid="{00000000-0005-0000-0000-00009F060000}"/>
    <cellStyle name="20% - Accent3 63 8" xfId="1755" xr:uid="{00000000-0005-0000-0000-0000A0060000}"/>
    <cellStyle name="20% - Accent3 64" xfId="1756" xr:uid="{00000000-0005-0000-0000-0000A1060000}"/>
    <cellStyle name="20% - Accent3 64 2" xfId="1757" xr:uid="{00000000-0005-0000-0000-0000A2060000}"/>
    <cellStyle name="20% - Accent3 64 3" xfId="1758" xr:uid="{00000000-0005-0000-0000-0000A3060000}"/>
    <cellStyle name="20% - Accent3 64 4" xfId="1759" xr:uid="{00000000-0005-0000-0000-0000A4060000}"/>
    <cellStyle name="20% - Accent3 64 5" xfId="1760" xr:uid="{00000000-0005-0000-0000-0000A5060000}"/>
    <cellStyle name="20% - Accent3 64 6" xfId="1761" xr:uid="{00000000-0005-0000-0000-0000A6060000}"/>
    <cellStyle name="20% - Accent3 64 7" xfId="1762" xr:uid="{00000000-0005-0000-0000-0000A7060000}"/>
    <cellStyle name="20% - Accent3 64 8" xfId="1763" xr:uid="{00000000-0005-0000-0000-0000A8060000}"/>
    <cellStyle name="20% - Accent3 65" xfId="1764" xr:uid="{00000000-0005-0000-0000-0000A9060000}"/>
    <cellStyle name="20% - Accent3 65 2" xfId="1765" xr:uid="{00000000-0005-0000-0000-0000AA060000}"/>
    <cellStyle name="20% - Accent3 65 3" xfId="1766" xr:uid="{00000000-0005-0000-0000-0000AB060000}"/>
    <cellStyle name="20% - Accent3 65 4" xfId="1767" xr:uid="{00000000-0005-0000-0000-0000AC060000}"/>
    <cellStyle name="20% - Accent3 65 5" xfId="1768" xr:uid="{00000000-0005-0000-0000-0000AD060000}"/>
    <cellStyle name="20% - Accent3 65 6" xfId="1769" xr:uid="{00000000-0005-0000-0000-0000AE060000}"/>
    <cellStyle name="20% - Accent3 65 7" xfId="1770" xr:uid="{00000000-0005-0000-0000-0000AF060000}"/>
    <cellStyle name="20% - Accent3 65 8" xfId="1771" xr:uid="{00000000-0005-0000-0000-0000B0060000}"/>
    <cellStyle name="20% - Accent3 66" xfId="1772" xr:uid="{00000000-0005-0000-0000-0000B1060000}"/>
    <cellStyle name="20% - Accent3 66 2" xfId="1773" xr:uid="{00000000-0005-0000-0000-0000B2060000}"/>
    <cellStyle name="20% - Accent3 66 3" xfId="1774" xr:uid="{00000000-0005-0000-0000-0000B3060000}"/>
    <cellStyle name="20% - Accent3 66 4" xfId="1775" xr:uid="{00000000-0005-0000-0000-0000B4060000}"/>
    <cellStyle name="20% - Accent3 66 5" xfId="1776" xr:uid="{00000000-0005-0000-0000-0000B5060000}"/>
    <cellStyle name="20% - Accent3 66 6" xfId="1777" xr:uid="{00000000-0005-0000-0000-0000B6060000}"/>
    <cellStyle name="20% - Accent3 66 7" xfId="1778" xr:uid="{00000000-0005-0000-0000-0000B7060000}"/>
    <cellStyle name="20% - Accent3 66 8" xfId="1779" xr:uid="{00000000-0005-0000-0000-0000B8060000}"/>
    <cellStyle name="20% - Accent3 67" xfId="1780" xr:uid="{00000000-0005-0000-0000-0000B9060000}"/>
    <cellStyle name="20% - Accent3 67 2" xfId="1781" xr:uid="{00000000-0005-0000-0000-0000BA060000}"/>
    <cellStyle name="20% - Accent3 67 3" xfId="1782" xr:uid="{00000000-0005-0000-0000-0000BB060000}"/>
    <cellStyle name="20% - Accent3 67 4" xfId="1783" xr:uid="{00000000-0005-0000-0000-0000BC060000}"/>
    <cellStyle name="20% - Accent3 67 5" xfId="1784" xr:uid="{00000000-0005-0000-0000-0000BD060000}"/>
    <cellStyle name="20% - Accent3 67 6" xfId="1785" xr:uid="{00000000-0005-0000-0000-0000BE060000}"/>
    <cellStyle name="20% - Accent3 67 7" xfId="1786" xr:uid="{00000000-0005-0000-0000-0000BF060000}"/>
    <cellStyle name="20% - Accent3 67 8" xfId="1787" xr:uid="{00000000-0005-0000-0000-0000C0060000}"/>
    <cellStyle name="20% - Accent3 68" xfId="1788" xr:uid="{00000000-0005-0000-0000-0000C1060000}"/>
    <cellStyle name="20% - Accent3 68 2" xfId="1789" xr:uid="{00000000-0005-0000-0000-0000C2060000}"/>
    <cellStyle name="20% - Accent3 68 3" xfId="1790" xr:uid="{00000000-0005-0000-0000-0000C3060000}"/>
    <cellStyle name="20% - Accent3 68 4" xfId="1791" xr:uid="{00000000-0005-0000-0000-0000C4060000}"/>
    <cellStyle name="20% - Accent3 68 5" xfId="1792" xr:uid="{00000000-0005-0000-0000-0000C5060000}"/>
    <cellStyle name="20% - Accent3 68 6" xfId="1793" xr:uid="{00000000-0005-0000-0000-0000C6060000}"/>
    <cellStyle name="20% - Accent3 68 7" xfId="1794" xr:uid="{00000000-0005-0000-0000-0000C7060000}"/>
    <cellStyle name="20% - Accent3 68 8" xfId="1795" xr:uid="{00000000-0005-0000-0000-0000C8060000}"/>
    <cellStyle name="20% - Accent3 69" xfId="1796" xr:uid="{00000000-0005-0000-0000-0000C9060000}"/>
    <cellStyle name="20% - Accent3 69 2" xfId="1797" xr:uid="{00000000-0005-0000-0000-0000CA060000}"/>
    <cellStyle name="20% - Accent3 69 3" xfId="1798" xr:uid="{00000000-0005-0000-0000-0000CB060000}"/>
    <cellStyle name="20% - Accent3 69 4" xfId="1799" xr:uid="{00000000-0005-0000-0000-0000CC060000}"/>
    <cellStyle name="20% - Accent3 69 5" xfId="1800" xr:uid="{00000000-0005-0000-0000-0000CD060000}"/>
    <cellStyle name="20% - Accent3 69 6" xfId="1801" xr:uid="{00000000-0005-0000-0000-0000CE060000}"/>
    <cellStyle name="20% - Accent3 69 7" xfId="1802" xr:uid="{00000000-0005-0000-0000-0000CF060000}"/>
    <cellStyle name="20% - Accent3 69 8" xfId="1803" xr:uid="{00000000-0005-0000-0000-0000D0060000}"/>
    <cellStyle name="20% - Accent3 7" xfId="1804" xr:uid="{00000000-0005-0000-0000-0000D1060000}"/>
    <cellStyle name="20% - Accent3 7 2" xfId="1805" xr:uid="{00000000-0005-0000-0000-0000D2060000}"/>
    <cellStyle name="20% - Accent3 7 3" xfId="1806" xr:uid="{00000000-0005-0000-0000-0000D3060000}"/>
    <cellStyle name="20% - Accent3 7 4" xfId="1807" xr:uid="{00000000-0005-0000-0000-0000D4060000}"/>
    <cellStyle name="20% - Accent3 7 5" xfId="1808" xr:uid="{00000000-0005-0000-0000-0000D5060000}"/>
    <cellStyle name="20% - Accent3 7 6" xfId="1809" xr:uid="{00000000-0005-0000-0000-0000D6060000}"/>
    <cellStyle name="20% - Accent3 7 7" xfId="1810" xr:uid="{00000000-0005-0000-0000-0000D7060000}"/>
    <cellStyle name="20% - Accent3 7 8" xfId="1811" xr:uid="{00000000-0005-0000-0000-0000D8060000}"/>
    <cellStyle name="20% - Accent3 70" xfId="1812" xr:uid="{00000000-0005-0000-0000-0000D9060000}"/>
    <cellStyle name="20% - Accent3 70 2" xfId="1813" xr:uid="{00000000-0005-0000-0000-0000DA060000}"/>
    <cellStyle name="20% - Accent3 70 3" xfId="1814" xr:uid="{00000000-0005-0000-0000-0000DB060000}"/>
    <cellStyle name="20% - Accent3 70 4" xfId="1815" xr:uid="{00000000-0005-0000-0000-0000DC060000}"/>
    <cellStyle name="20% - Accent3 70 5" xfId="1816" xr:uid="{00000000-0005-0000-0000-0000DD060000}"/>
    <cellStyle name="20% - Accent3 70 6" xfId="1817" xr:uid="{00000000-0005-0000-0000-0000DE060000}"/>
    <cellStyle name="20% - Accent3 70 7" xfId="1818" xr:uid="{00000000-0005-0000-0000-0000DF060000}"/>
    <cellStyle name="20% - Accent3 70 8" xfId="1819" xr:uid="{00000000-0005-0000-0000-0000E0060000}"/>
    <cellStyle name="20% - Accent3 71" xfId="1820" xr:uid="{00000000-0005-0000-0000-0000E1060000}"/>
    <cellStyle name="20% - Accent3 71 2" xfId="1821" xr:uid="{00000000-0005-0000-0000-0000E2060000}"/>
    <cellStyle name="20% - Accent3 71 3" xfId="1822" xr:uid="{00000000-0005-0000-0000-0000E3060000}"/>
    <cellStyle name="20% - Accent3 71 4" xfId="1823" xr:uid="{00000000-0005-0000-0000-0000E4060000}"/>
    <cellStyle name="20% - Accent3 71 5" xfId="1824" xr:uid="{00000000-0005-0000-0000-0000E5060000}"/>
    <cellStyle name="20% - Accent3 71 6" xfId="1825" xr:uid="{00000000-0005-0000-0000-0000E6060000}"/>
    <cellStyle name="20% - Accent3 71 7" xfId="1826" xr:uid="{00000000-0005-0000-0000-0000E7060000}"/>
    <cellStyle name="20% - Accent3 71 8" xfId="1827" xr:uid="{00000000-0005-0000-0000-0000E8060000}"/>
    <cellStyle name="20% - Accent3 72" xfId="1828" xr:uid="{00000000-0005-0000-0000-0000E9060000}"/>
    <cellStyle name="20% - Accent3 72 2" xfId="1829" xr:uid="{00000000-0005-0000-0000-0000EA060000}"/>
    <cellStyle name="20% - Accent3 72 3" xfId="1830" xr:uid="{00000000-0005-0000-0000-0000EB060000}"/>
    <cellStyle name="20% - Accent3 72 4" xfId="1831" xr:uid="{00000000-0005-0000-0000-0000EC060000}"/>
    <cellStyle name="20% - Accent3 72 5" xfId="1832" xr:uid="{00000000-0005-0000-0000-0000ED060000}"/>
    <cellStyle name="20% - Accent3 72 6" xfId="1833" xr:uid="{00000000-0005-0000-0000-0000EE060000}"/>
    <cellStyle name="20% - Accent3 72 7" xfId="1834" xr:uid="{00000000-0005-0000-0000-0000EF060000}"/>
    <cellStyle name="20% - Accent3 72 8" xfId="1835" xr:uid="{00000000-0005-0000-0000-0000F0060000}"/>
    <cellStyle name="20% - Accent3 73" xfId="1836" xr:uid="{00000000-0005-0000-0000-0000F1060000}"/>
    <cellStyle name="20% - Accent3 73 2" xfId="1837" xr:uid="{00000000-0005-0000-0000-0000F2060000}"/>
    <cellStyle name="20% - Accent3 73 3" xfId="1838" xr:uid="{00000000-0005-0000-0000-0000F3060000}"/>
    <cellStyle name="20% - Accent3 73 4" xfId="1839" xr:uid="{00000000-0005-0000-0000-0000F4060000}"/>
    <cellStyle name="20% - Accent3 73 5" xfId="1840" xr:uid="{00000000-0005-0000-0000-0000F5060000}"/>
    <cellStyle name="20% - Accent3 73 6" xfId="1841" xr:uid="{00000000-0005-0000-0000-0000F6060000}"/>
    <cellStyle name="20% - Accent3 73 7" xfId="1842" xr:uid="{00000000-0005-0000-0000-0000F7060000}"/>
    <cellStyle name="20% - Accent3 73 8" xfId="1843" xr:uid="{00000000-0005-0000-0000-0000F8060000}"/>
    <cellStyle name="20% - Accent3 74" xfId="1844" xr:uid="{00000000-0005-0000-0000-0000F9060000}"/>
    <cellStyle name="20% - Accent3 74 2" xfId="1845" xr:uid="{00000000-0005-0000-0000-0000FA060000}"/>
    <cellStyle name="20% - Accent3 74 3" xfId="1846" xr:uid="{00000000-0005-0000-0000-0000FB060000}"/>
    <cellStyle name="20% - Accent3 74 4" xfId="1847" xr:uid="{00000000-0005-0000-0000-0000FC060000}"/>
    <cellStyle name="20% - Accent3 74 5" xfId="1848" xr:uid="{00000000-0005-0000-0000-0000FD060000}"/>
    <cellStyle name="20% - Accent3 74 6" xfId="1849" xr:uid="{00000000-0005-0000-0000-0000FE060000}"/>
    <cellStyle name="20% - Accent3 74 7" xfId="1850" xr:uid="{00000000-0005-0000-0000-0000FF060000}"/>
    <cellStyle name="20% - Accent3 74 8" xfId="1851" xr:uid="{00000000-0005-0000-0000-000000070000}"/>
    <cellStyle name="20% - Accent3 75" xfId="1852" xr:uid="{00000000-0005-0000-0000-000001070000}"/>
    <cellStyle name="20% - Accent3 75 2" xfId="1853" xr:uid="{00000000-0005-0000-0000-000002070000}"/>
    <cellStyle name="20% - Accent3 75 3" xfId="1854" xr:uid="{00000000-0005-0000-0000-000003070000}"/>
    <cellStyle name="20% - Accent3 75 4" xfId="1855" xr:uid="{00000000-0005-0000-0000-000004070000}"/>
    <cellStyle name="20% - Accent3 76" xfId="1856" xr:uid="{00000000-0005-0000-0000-000005070000}"/>
    <cellStyle name="20% - Accent3 77" xfId="1857" xr:uid="{00000000-0005-0000-0000-000006070000}"/>
    <cellStyle name="20% - Accent3 78" xfId="1858" xr:uid="{00000000-0005-0000-0000-000007070000}"/>
    <cellStyle name="20% - Accent3 79" xfId="1859" xr:uid="{00000000-0005-0000-0000-000008070000}"/>
    <cellStyle name="20% - Accent3 8" xfId="1860" xr:uid="{00000000-0005-0000-0000-000009070000}"/>
    <cellStyle name="20% - Accent3 8 2" xfId="1861" xr:uid="{00000000-0005-0000-0000-00000A070000}"/>
    <cellStyle name="20% - Accent3 8 3" xfId="1862" xr:uid="{00000000-0005-0000-0000-00000B070000}"/>
    <cellStyle name="20% - Accent3 8 4" xfId="1863" xr:uid="{00000000-0005-0000-0000-00000C070000}"/>
    <cellStyle name="20% - Accent3 8 5" xfId="1864" xr:uid="{00000000-0005-0000-0000-00000D070000}"/>
    <cellStyle name="20% - Accent3 8 6" xfId="1865" xr:uid="{00000000-0005-0000-0000-00000E070000}"/>
    <cellStyle name="20% - Accent3 8 7" xfId="1866" xr:uid="{00000000-0005-0000-0000-00000F070000}"/>
    <cellStyle name="20% - Accent3 8 8" xfId="1867" xr:uid="{00000000-0005-0000-0000-000010070000}"/>
    <cellStyle name="20% - Accent3 80" xfId="1868" xr:uid="{00000000-0005-0000-0000-000011070000}"/>
    <cellStyle name="20% - Accent3 80 2" xfId="1869" xr:uid="{00000000-0005-0000-0000-000012070000}"/>
    <cellStyle name="20% - Accent3 81" xfId="1870" xr:uid="{00000000-0005-0000-0000-000013070000}"/>
    <cellStyle name="20% - Accent3 82" xfId="1871" xr:uid="{00000000-0005-0000-0000-000014070000}"/>
    <cellStyle name="20% - Accent3 9" xfId="1872" xr:uid="{00000000-0005-0000-0000-000015070000}"/>
    <cellStyle name="20% - Accent3 9 2" xfId="1873" xr:uid="{00000000-0005-0000-0000-000016070000}"/>
    <cellStyle name="20% - Accent3 9 3" xfId="1874" xr:uid="{00000000-0005-0000-0000-000017070000}"/>
    <cellStyle name="20% - Accent3 9 4" xfId="1875" xr:uid="{00000000-0005-0000-0000-000018070000}"/>
    <cellStyle name="20% - Accent3 9 5" xfId="1876" xr:uid="{00000000-0005-0000-0000-000019070000}"/>
    <cellStyle name="20% - Accent3 9 6" xfId="1877" xr:uid="{00000000-0005-0000-0000-00001A070000}"/>
    <cellStyle name="20% - Accent3 9 7" xfId="1878" xr:uid="{00000000-0005-0000-0000-00001B070000}"/>
    <cellStyle name="20% - Accent3 9 8" xfId="1879" xr:uid="{00000000-0005-0000-0000-00001C070000}"/>
    <cellStyle name="20% - Accent4 10" xfId="1880" xr:uid="{00000000-0005-0000-0000-00001D070000}"/>
    <cellStyle name="20% - Accent4 10 2" xfId="1881" xr:uid="{00000000-0005-0000-0000-00001E070000}"/>
    <cellStyle name="20% - Accent4 10 3" xfId="1882" xr:uid="{00000000-0005-0000-0000-00001F070000}"/>
    <cellStyle name="20% - Accent4 10 4" xfId="1883" xr:uid="{00000000-0005-0000-0000-000020070000}"/>
    <cellStyle name="20% - Accent4 10 5" xfId="1884" xr:uid="{00000000-0005-0000-0000-000021070000}"/>
    <cellStyle name="20% - Accent4 10 6" xfId="1885" xr:uid="{00000000-0005-0000-0000-000022070000}"/>
    <cellStyle name="20% - Accent4 10 7" xfId="1886" xr:uid="{00000000-0005-0000-0000-000023070000}"/>
    <cellStyle name="20% - Accent4 10 8" xfId="1887" xr:uid="{00000000-0005-0000-0000-000024070000}"/>
    <cellStyle name="20% - Accent4 11" xfId="1888" xr:uid="{00000000-0005-0000-0000-000025070000}"/>
    <cellStyle name="20% - Accent4 11 2" xfId="1889" xr:uid="{00000000-0005-0000-0000-000026070000}"/>
    <cellStyle name="20% - Accent4 11 3" xfId="1890" xr:uid="{00000000-0005-0000-0000-000027070000}"/>
    <cellStyle name="20% - Accent4 11 4" xfId="1891" xr:uid="{00000000-0005-0000-0000-000028070000}"/>
    <cellStyle name="20% - Accent4 11 5" xfId="1892" xr:uid="{00000000-0005-0000-0000-000029070000}"/>
    <cellStyle name="20% - Accent4 11 6" xfId="1893" xr:uid="{00000000-0005-0000-0000-00002A070000}"/>
    <cellStyle name="20% - Accent4 11 7" xfId="1894" xr:uid="{00000000-0005-0000-0000-00002B070000}"/>
    <cellStyle name="20% - Accent4 11 8" xfId="1895" xr:uid="{00000000-0005-0000-0000-00002C070000}"/>
    <cellStyle name="20% - Accent4 12" xfId="1896" xr:uid="{00000000-0005-0000-0000-00002D070000}"/>
    <cellStyle name="20% - Accent4 12 2" xfId="1897" xr:uid="{00000000-0005-0000-0000-00002E070000}"/>
    <cellStyle name="20% - Accent4 12 3" xfId="1898" xr:uid="{00000000-0005-0000-0000-00002F070000}"/>
    <cellStyle name="20% - Accent4 12 4" xfId="1899" xr:uid="{00000000-0005-0000-0000-000030070000}"/>
    <cellStyle name="20% - Accent4 12 5" xfId="1900" xr:uid="{00000000-0005-0000-0000-000031070000}"/>
    <cellStyle name="20% - Accent4 12 6" xfId="1901" xr:uid="{00000000-0005-0000-0000-000032070000}"/>
    <cellStyle name="20% - Accent4 12 7" xfId="1902" xr:uid="{00000000-0005-0000-0000-000033070000}"/>
    <cellStyle name="20% - Accent4 12 8" xfId="1903" xr:uid="{00000000-0005-0000-0000-000034070000}"/>
    <cellStyle name="20% - Accent4 13" xfId="1904" xr:uid="{00000000-0005-0000-0000-000035070000}"/>
    <cellStyle name="20% - Accent4 13 2" xfId="1905" xr:uid="{00000000-0005-0000-0000-000036070000}"/>
    <cellStyle name="20% - Accent4 13 3" xfId="1906" xr:uid="{00000000-0005-0000-0000-000037070000}"/>
    <cellStyle name="20% - Accent4 13 4" xfId="1907" xr:uid="{00000000-0005-0000-0000-000038070000}"/>
    <cellStyle name="20% - Accent4 13 5" xfId="1908" xr:uid="{00000000-0005-0000-0000-000039070000}"/>
    <cellStyle name="20% - Accent4 13 6" xfId="1909" xr:uid="{00000000-0005-0000-0000-00003A070000}"/>
    <cellStyle name="20% - Accent4 13 7" xfId="1910" xr:uid="{00000000-0005-0000-0000-00003B070000}"/>
    <cellStyle name="20% - Accent4 13 8" xfId="1911" xr:uid="{00000000-0005-0000-0000-00003C070000}"/>
    <cellStyle name="20% - Accent4 14" xfId="1912" xr:uid="{00000000-0005-0000-0000-00003D070000}"/>
    <cellStyle name="20% - Accent4 14 2" xfId="1913" xr:uid="{00000000-0005-0000-0000-00003E070000}"/>
    <cellStyle name="20% - Accent4 14 3" xfId="1914" xr:uid="{00000000-0005-0000-0000-00003F070000}"/>
    <cellStyle name="20% - Accent4 14 4" xfId="1915" xr:uid="{00000000-0005-0000-0000-000040070000}"/>
    <cellStyle name="20% - Accent4 14 5" xfId="1916" xr:uid="{00000000-0005-0000-0000-000041070000}"/>
    <cellStyle name="20% - Accent4 14 6" xfId="1917" xr:uid="{00000000-0005-0000-0000-000042070000}"/>
    <cellStyle name="20% - Accent4 14 7" xfId="1918" xr:uid="{00000000-0005-0000-0000-000043070000}"/>
    <cellStyle name="20% - Accent4 14 8" xfId="1919" xr:uid="{00000000-0005-0000-0000-000044070000}"/>
    <cellStyle name="20% - Accent4 15" xfId="1920" xr:uid="{00000000-0005-0000-0000-000045070000}"/>
    <cellStyle name="20% - Accent4 15 2" xfId="1921" xr:uid="{00000000-0005-0000-0000-000046070000}"/>
    <cellStyle name="20% - Accent4 15 3" xfId="1922" xr:uid="{00000000-0005-0000-0000-000047070000}"/>
    <cellStyle name="20% - Accent4 15 4" xfId="1923" xr:uid="{00000000-0005-0000-0000-000048070000}"/>
    <cellStyle name="20% - Accent4 15 5" xfId="1924" xr:uid="{00000000-0005-0000-0000-000049070000}"/>
    <cellStyle name="20% - Accent4 15 6" xfId="1925" xr:uid="{00000000-0005-0000-0000-00004A070000}"/>
    <cellStyle name="20% - Accent4 15 7" xfId="1926" xr:uid="{00000000-0005-0000-0000-00004B070000}"/>
    <cellStyle name="20% - Accent4 15 8" xfId="1927" xr:uid="{00000000-0005-0000-0000-00004C070000}"/>
    <cellStyle name="20% - Accent4 16" xfId="1928" xr:uid="{00000000-0005-0000-0000-00004D070000}"/>
    <cellStyle name="20% - Accent4 16 2" xfId="1929" xr:uid="{00000000-0005-0000-0000-00004E070000}"/>
    <cellStyle name="20% - Accent4 16 3" xfId="1930" xr:uid="{00000000-0005-0000-0000-00004F070000}"/>
    <cellStyle name="20% - Accent4 16 4" xfId="1931" xr:uid="{00000000-0005-0000-0000-000050070000}"/>
    <cellStyle name="20% - Accent4 16 5" xfId="1932" xr:uid="{00000000-0005-0000-0000-000051070000}"/>
    <cellStyle name="20% - Accent4 16 6" xfId="1933" xr:uid="{00000000-0005-0000-0000-000052070000}"/>
    <cellStyle name="20% - Accent4 16 7" xfId="1934" xr:uid="{00000000-0005-0000-0000-000053070000}"/>
    <cellStyle name="20% - Accent4 16 8" xfId="1935" xr:uid="{00000000-0005-0000-0000-000054070000}"/>
    <cellStyle name="20% - Accent4 17" xfId="1936" xr:uid="{00000000-0005-0000-0000-000055070000}"/>
    <cellStyle name="20% - Accent4 17 2" xfId="1937" xr:uid="{00000000-0005-0000-0000-000056070000}"/>
    <cellStyle name="20% - Accent4 17 3" xfId="1938" xr:uid="{00000000-0005-0000-0000-000057070000}"/>
    <cellStyle name="20% - Accent4 17 4" xfId="1939" xr:uid="{00000000-0005-0000-0000-000058070000}"/>
    <cellStyle name="20% - Accent4 17 5" xfId="1940" xr:uid="{00000000-0005-0000-0000-000059070000}"/>
    <cellStyle name="20% - Accent4 17 6" xfId="1941" xr:uid="{00000000-0005-0000-0000-00005A070000}"/>
    <cellStyle name="20% - Accent4 17 7" xfId="1942" xr:uid="{00000000-0005-0000-0000-00005B070000}"/>
    <cellStyle name="20% - Accent4 17 8" xfId="1943" xr:uid="{00000000-0005-0000-0000-00005C070000}"/>
    <cellStyle name="20% - Accent4 18" xfId="1944" xr:uid="{00000000-0005-0000-0000-00005D070000}"/>
    <cellStyle name="20% - Accent4 18 2" xfId="1945" xr:uid="{00000000-0005-0000-0000-00005E070000}"/>
    <cellStyle name="20% - Accent4 18 3" xfId="1946" xr:uid="{00000000-0005-0000-0000-00005F070000}"/>
    <cellStyle name="20% - Accent4 18 4" xfId="1947" xr:uid="{00000000-0005-0000-0000-000060070000}"/>
    <cellStyle name="20% - Accent4 18 5" xfId="1948" xr:uid="{00000000-0005-0000-0000-000061070000}"/>
    <cellStyle name="20% - Accent4 18 6" xfId="1949" xr:uid="{00000000-0005-0000-0000-000062070000}"/>
    <cellStyle name="20% - Accent4 18 7" xfId="1950" xr:uid="{00000000-0005-0000-0000-000063070000}"/>
    <cellStyle name="20% - Accent4 18 8" xfId="1951" xr:uid="{00000000-0005-0000-0000-000064070000}"/>
    <cellStyle name="20% - Accent4 19" xfId="1952" xr:uid="{00000000-0005-0000-0000-000065070000}"/>
    <cellStyle name="20% - Accent4 19 2" xfId="1953" xr:uid="{00000000-0005-0000-0000-000066070000}"/>
    <cellStyle name="20% - Accent4 19 3" xfId="1954" xr:uid="{00000000-0005-0000-0000-000067070000}"/>
    <cellStyle name="20% - Accent4 19 4" xfId="1955" xr:uid="{00000000-0005-0000-0000-000068070000}"/>
    <cellStyle name="20% - Accent4 19 5" xfId="1956" xr:uid="{00000000-0005-0000-0000-000069070000}"/>
    <cellStyle name="20% - Accent4 19 6" xfId="1957" xr:uid="{00000000-0005-0000-0000-00006A070000}"/>
    <cellStyle name="20% - Accent4 19 7" xfId="1958" xr:uid="{00000000-0005-0000-0000-00006B070000}"/>
    <cellStyle name="20% - Accent4 19 8" xfId="1959" xr:uid="{00000000-0005-0000-0000-00006C070000}"/>
    <cellStyle name="20% - Accent4 2" xfId="1960" xr:uid="{00000000-0005-0000-0000-00006D070000}"/>
    <cellStyle name="20% - Accent4 2 10" xfId="1961" xr:uid="{00000000-0005-0000-0000-00006E070000}"/>
    <cellStyle name="20% - Accent4 2 11" xfId="1962" xr:uid="{00000000-0005-0000-0000-00006F070000}"/>
    <cellStyle name="20% - Accent4 2 2" xfId="1963" xr:uid="{00000000-0005-0000-0000-000070070000}"/>
    <cellStyle name="20% - Accent4 2 2 2" xfId="1964" xr:uid="{00000000-0005-0000-0000-000071070000}"/>
    <cellStyle name="20% - Accent4 2 2 2 2" xfId="1965" xr:uid="{00000000-0005-0000-0000-000072070000}"/>
    <cellStyle name="20% - Accent4 2 3" xfId="1966" xr:uid="{00000000-0005-0000-0000-000073070000}"/>
    <cellStyle name="20% - Accent4 2 4" xfId="1967" xr:uid="{00000000-0005-0000-0000-000074070000}"/>
    <cellStyle name="20% - Accent4 2 5" xfId="1968" xr:uid="{00000000-0005-0000-0000-000075070000}"/>
    <cellStyle name="20% - Accent4 2 6" xfId="1969" xr:uid="{00000000-0005-0000-0000-000076070000}"/>
    <cellStyle name="20% - Accent4 2 7" xfId="1970" xr:uid="{00000000-0005-0000-0000-000077070000}"/>
    <cellStyle name="20% - Accent4 2 8" xfId="1971" xr:uid="{00000000-0005-0000-0000-000078070000}"/>
    <cellStyle name="20% - Accent4 2 9" xfId="1972" xr:uid="{00000000-0005-0000-0000-000079070000}"/>
    <cellStyle name="20% - Accent4 20" xfId="1973" xr:uid="{00000000-0005-0000-0000-00007A070000}"/>
    <cellStyle name="20% - Accent4 20 2" xfId="1974" xr:uid="{00000000-0005-0000-0000-00007B070000}"/>
    <cellStyle name="20% - Accent4 20 3" xfId="1975" xr:uid="{00000000-0005-0000-0000-00007C070000}"/>
    <cellStyle name="20% - Accent4 20 4" xfId="1976" xr:uid="{00000000-0005-0000-0000-00007D070000}"/>
    <cellStyle name="20% - Accent4 20 5" xfId="1977" xr:uid="{00000000-0005-0000-0000-00007E070000}"/>
    <cellStyle name="20% - Accent4 20 6" xfId="1978" xr:uid="{00000000-0005-0000-0000-00007F070000}"/>
    <cellStyle name="20% - Accent4 20 7" xfId="1979" xr:uid="{00000000-0005-0000-0000-000080070000}"/>
    <cellStyle name="20% - Accent4 20 8" xfId="1980" xr:uid="{00000000-0005-0000-0000-000081070000}"/>
    <cellStyle name="20% - Accent4 21" xfId="1981" xr:uid="{00000000-0005-0000-0000-000082070000}"/>
    <cellStyle name="20% - Accent4 21 2" xfId="1982" xr:uid="{00000000-0005-0000-0000-000083070000}"/>
    <cellStyle name="20% - Accent4 21 3" xfId="1983" xr:uid="{00000000-0005-0000-0000-000084070000}"/>
    <cellStyle name="20% - Accent4 21 4" xfId="1984" xr:uid="{00000000-0005-0000-0000-000085070000}"/>
    <cellStyle name="20% - Accent4 21 5" xfId="1985" xr:uid="{00000000-0005-0000-0000-000086070000}"/>
    <cellStyle name="20% - Accent4 21 6" xfId="1986" xr:uid="{00000000-0005-0000-0000-000087070000}"/>
    <cellStyle name="20% - Accent4 21 7" xfId="1987" xr:uid="{00000000-0005-0000-0000-000088070000}"/>
    <cellStyle name="20% - Accent4 21 8" xfId="1988" xr:uid="{00000000-0005-0000-0000-000089070000}"/>
    <cellStyle name="20% - Accent4 22" xfId="1989" xr:uid="{00000000-0005-0000-0000-00008A070000}"/>
    <cellStyle name="20% - Accent4 22 2" xfId="1990" xr:uid="{00000000-0005-0000-0000-00008B070000}"/>
    <cellStyle name="20% - Accent4 22 3" xfId="1991" xr:uid="{00000000-0005-0000-0000-00008C070000}"/>
    <cellStyle name="20% - Accent4 22 4" xfId="1992" xr:uid="{00000000-0005-0000-0000-00008D070000}"/>
    <cellStyle name="20% - Accent4 22 5" xfId="1993" xr:uid="{00000000-0005-0000-0000-00008E070000}"/>
    <cellStyle name="20% - Accent4 22 6" xfId="1994" xr:uid="{00000000-0005-0000-0000-00008F070000}"/>
    <cellStyle name="20% - Accent4 22 7" xfId="1995" xr:uid="{00000000-0005-0000-0000-000090070000}"/>
    <cellStyle name="20% - Accent4 22 8" xfId="1996" xr:uid="{00000000-0005-0000-0000-000091070000}"/>
    <cellStyle name="20% - Accent4 23" xfId="1997" xr:uid="{00000000-0005-0000-0000-000092070000}"/>
    <cellStyle name="20% - Accent4 23 2" xfId="1998" xr:uid="{00000000-0005-0000-0000-000093070000}"/>
    <cellStyle name="20% - Accent4 23 3" xfId="1999" xr:uid="{00000000-0005-0000-0000-000094070000}"/>
    <cellStyle name="20% - Accent4 23 4" xfId="2000" xr:uid="{00000000-0005-0000-0000-000095070000}"/>
    <cellStyle name="20% - Accent4 23 5" xfId="2001" xr:uid="{00000000-0005-0000-0000-000096070000}"/>
    <cellStyle name="20% - Accent4 23 6" xfId="2002" xr:uid="{00000000-0005-0000-0000-000097070000}"/>
    <cellStyle name="20% - Accent4 23 7" xfId="2003" xr:uid="{00000000-0005-0000-0000-000098070000}"/>
    <cellStyle name="20% - Accent4 23 8" xfId="2004" xr:uid="{00000000-0005-0000-0000-000099070000}"/>
    <cellStyle name="20% - Accent4 24" xfId="2005" xr:uid="{00000000-0005-0000-0000-00009A070000}"/>
    <cellStyle name="20% - Accent4 24 2" xfId="2006" xr:uid="{00000000-0005-0000-0000-00009B070000}"/>
    <cellStyle name="20% - Accent4 24 3" xfId="2007" xr:uid="{00000000-0005-0000-0000-00009C070000}"/>
    <cellStyle name="20% - Accent4 24 4" xfId="2008" xr:uid="{00000000-0005-0000-0000-00009D070000}"/>
    <cellStyle name="20% - Accent4 24 5" xfId="2009" xr:uid="{00000000-0005-0000-0000-00009E070000}"/>
    <cellStyle name="20% - Accent4 24 6" xfId="2010" xr:uid="{00000000-0005-0000-0000-00009F070000}"/>
    <cellStyle name="20% - Accent4 24 7" xfId="2011" xr:uid="{00000000-0005-0000-0000-0000A0070000}"/>
    <cellStyle name="20% - Accent4 24 8" xfId="2012" xr:uid="{00000000-0005-0000-0000-0000A1070000}"/>
    <cellStyle name="20% - Accent4 25" xfId="2013" xr:uid="{00000000-0005-0000-0000-0000A2070000}"/>
    <cellStyle name="20% - Accent4 25 2" xfId="2014" xr:uid="{00000000-0005-0000-0000-0000A3070000}"/>
    <cellStyle name="20% - Accent4 25 3" xfId="2015" xr:uid="{00000000-0005-0000-0000-0000A4070000}"/>
    <cellStyle name="20% - Accent4 25 4" xfId="2016" xr:uid="{00000000-0005-0000-0000-0000A5070000}"/>
    <cellStyle name="20% - Accent4 25 5" xfId="2017" xr:uid="{00000000-0005-0000-0000-0000A6070000}"/>
    <cellStyle name="20% - Accent4 25 6" xfId="2018" xr:uid="{00000000-0005-0000-0000-0000A7070000}"/>
    <cellStyle name="20% - Accent4 25 7" xfId="2019" xr:uid="{00000000-0005-0000-0000-0000A8070000}"/>
    <cellStyle name="20% - Accent4 25 8" xfId="2020" xr:uid="{00000000-0005-0000-0000-0000A9070000}"/>
    <cellStyle name="20% - Accent4 26" xfId="2021" xr:uid="{00000000-0005-0000-0000-0000AA070000}"/>
    <cellStyle name="20% - Accent4 26 2" xfId="2022" xr:uid="{00000000-0005-0000-0000-0000AB070000}"/>
    <cellStyle name="20% - Accent4 26 3" xfId="2023" xr:uid="{00000000-0005-0000-0000-0000AC070000}"/>
    <cellStyle name="20% - Accent4 26 4" xfId="2024" xr:uid="{00000000-0005-0000-0000-0000AD070000}"/>
    <cellStyle name="20% - Accent4 26 5" xfId="2025" xr:uid="{00000000-0005-0000-0000-0000AE070000}"/>
    <cellStyle name="20% - Accent4 26 6" xfId="2026" xr:uid="{00000000-0005-0000-0000-0000AF070000}"/>
    <cellStyle name="20% - Accent4 26 7" xfId="2027" xr:uid="{00000000-0005-0000-0000-0000B0070000}"/>
    <cellStyle name="20% - Accent4 26 8" xfId="2028" xr:uid="{00000000-0005-0000-0000-0000B1070000}"/>
    <cellStyle name="20% - Accent4 27" xfId="2029" xr:uid="{00000000-0005-0000-0000-0000B2070000}"/>
    <cellStyle name="20% - Accent4 27 2" xfId="2030" xr:uid="{00000000-0005-0000-0000-0000B3070000}"/>
    <cellStyle name="20% - Accent4 27 3" xfId="2031" xr:uid="{00000000-0005-0000-0000-0000B4070000}"/>
    <cellStyle name="20% - Accent4 27 4" xfId="2032" xr:uid="{00000000-0005-0000-0000-0000B5070000}"/>
    <cellStyle name="20% - Accent4 27 5" xfId="2033" xr:uid="{00000000-0005-0000-0000-0000B6070000}"/>
    <cellStyle name="20% - Accent4 27 6" xfId="2034" xr:uid="{00000000-0005-0000-0000-0000B7070000}"/>
    <cellStyle name="20% - Accent4 27 7" xfId="2035" xr:uid="{00000000-0005-0000-0000-0000B8070000}"/>
    <cellStyle name="20% - Accent4 27 8" xfId="2036" xr:uid="{00000000-0005-0000-0000-0000B9070000}"/>
    <cellStyle name="20% - Accent4 28" xfId="2037" xr:uid="{00000000-0005-0000-0000-0000BA070000}"/>
    <cellStyle name="20% - Accent4 28 2" xfId="2038" xr:uid="{00000000-0005-0000-0000-0000BB070000}"/>
    <cellStyle name="20% - Accent4 28 3" xfId="2039" xr:uid="{00000000-0005-0000-0000-0000BC070000}"/>
    <cellStyle name="20% - Accent4 28 4" xfId="2040" xr:uid="{00000000-0005-0000-0000-0000BD070000}"/>
    <cellStyle name="20% - Accent4 28 5" xfId="2041" xr:uid="{00000000-0005-0000-0000-0000BE070000}"/>
    <cellStyle name="20% - Accent4 28 6" xfId="2042" xr:uid="{00000000-0005-0000-0000-0000BF070000}"/>
    <cellStyle name="20% - Accent4 28 7" xfId="2043" xr:uid="{00000000-0005-0000-0000-0000C0070000}"/>
    <cellStyle name="20% - Accent4 28 8" xfId="2044" xr:uid="{00000000-0005-0000-0000-0000C1070000}"/>
    <cellStyle name="20% - Accent4 29" xfId="2045" xr:uid="{00000000-0005-0000-0000-0000C2070000}"/>
    <cellStyle name="20% - Accent4 29 2" xfId="2046" xr:uid="{00000000-0005-0000-0000-0000C3070000}"/>
    <cellStyle name="20% - Accent4 29 3" xfId="2047" xr:uid="{00000000-0005-0000-0000-0000C4070000}"/>
    <cellStyle name="20% - Accent4 29 4" xfId="2048" xr:uid="{00000000-0005-0000-0000-0000C5070000}"/>
    <cellStyle name="20% - Accent4 29 5" xfId="2049" xr:uid="{00000000-0005-0000-0000-0000C6070000}"/>
    <cellStyle name="20% - Accent4 29 6" xfId="2050" xr:uid="{00000000-0005-0000-0000-0000C7070000}"/>
    <cellStyle name="20% - Accent4 29 7" xfId="2051" xr:uid="{00000000-0005-0000-0000-0000C8070000}"/>
    <cellStyle name="20% - Accent4 29 8" xfId="2052" xr:uid="{00000000-0005-0000-0000-0000C9070000}"/>
    <cellStyle name="20% - Accent4 3" xfId="2053" xr:uid="{00000000-0005-0000-0000-0000CA070000}"/>
    <cellStyle name="20% - Accent4 3 10" xfId="2054" xr:uid="{00000000-0005-0000-0000-0000CB070000}"/>
    <cellStyle name="20% - Accent4 3 2" xfId="2055" xr:uid="{00000000-0005-0000-0000-0000CC070000}"/>
    <cellStyle name="20% - Accent4 3 2 2" xfId="2056" xr:uid="{00000000-0005-0000-0000-0000CD070000}"/>
    <cellStyle name="20% - Accent4 3 2 2 2" xfId="2057" xr:uid="{00000000-0005-0000-0000-0000CE070000}"/>
    <cellStyle name="20% - Accent4 3 3" xfId="2058" xr:uid="{00000000-0005-0000-0000-0000CF070000}"/>
    <cellStyle name="20% - Accent4 3 4" xfId="2059" xr:uid="{00000000-0005-0000-0000-0000D0070000}"/>
    <cellStyle name="20% - Accent4 3 5" xfId="2060" xr:uid="{00000000-0005-0000-0000-0000D1070000}"/>
    <cellStyle name="20% - Accent4 3 6" xfId="2061" xr:uid="{00000000-0005-0000-0000-0000D2070000}"/>
    <cellStyle name="20% - Accent4 3 7" xfId="2062" xr:uid="{00000000-0005-0000-0000-0000D3070000}"/>
    <cellStyle name="20% - Accent4 3 8" xfId="2063" xr:uid="{00000000-0005-0000-0000-0000D4070000}"/>
    <cellStyle name="20% - Accent4 3 9" xfId="2064" xr:uid="{00000000-0005-0000-0000-0000D5070000}"/>
    <cellStyle name="20% - Accent4 30" xfId="2065" xr:uid="{00000000-0005-0000-0000-0000D6070000}"/>
    <cellStyle name="20% - Accent4 30 2" xfId="2066" xr:uid="{00000000-0005-0000-0000-0000D7070000}"/>
    <cellStyle name="20% - Accent4 30 3" xfId="2067" xr:uid="{00000000-0005-0000-0000-0000D8070000}"/>
    <cellStyle name="20% - Accent4 30 4" xfId="2068" xr:uid="{00000000-0005-0000-0000-0000D9070000}"/>
    <cellStyle name="20% - Accent4 30 5" xfId="2069" xr:uid="{00000000-0005-0000-0000-0000DA070000}"/>
    <cellStyle name="20% - Accent4 30 6" xfId="2070" xr:uid="{00000000-0005-0000-0000-0000DB070000}"/>
    <cellStyle name="20% - Accent4 30 7" xfId="2071" xr:uid="{00000000-0005-0000-0000-0000DC070000}"/>
    <cellStyle name="20% - Accent4 30 8" xfId="2072" xr:uid="{00000000-0005-0000-0000-0000DD070000}"/>
    <cellStyle name="20% - Accent4 31" xfId="2073" xr:uid="{00000000-0005-0000-0000-0000DE070000}"/>
    <cellStyle name="20% - Accent4 31 2" xfId="2074" xr:uid="{00000000-0005-0000-0000-0000DF070000}"/>
    <cellStyle name="20% - Accent4 31 3" xfId="2075" xr:uid="{00000000-0005-0000-0000-0000E0070000}"/>
    <cellStyle name="20% - Accent4 31 4" xfId="2076" xr:uid="{00000000-0005-0000-0000-0000E1070000}"/>
    <cellStyle name="20% - Accent4 31 5" xfId="2077" xr:uid="{00000000-0005-0000-0000-0000E2070000}"/>
    <cellStyle name="20% - Accent4 31 6" xfId="2078" xr:uid="{00000000-0005-0000-0000-0000E3070000}"/>
    <cellStyle name="20% - Accent4 31 7" xfId="2079" xr:uid="{00000000-0005-0000-0000-0000E4070000}"/>
    <cellStyle name="20% - Accent4 31 8" xfId="2080" xr:uid="{00000000-0005-0000-0000-0000E5070000}"/>
    <cellStyle name="20% - Accent4 32" xfId="2081" xr:uid="{00000000-0005-0000-0000-0000E6070000}"/>
    <cellStyle name="20% - Accent4 32 2" xfId="2082" xr:uid="{00000000-0005-0000-0000-0000E7070000}"/>
    <cellStyle name="20% - Accent4 32 3" xfId="2083" xr:uid="{00000000-0005-0000-0000-0000E8070000}"/>
    <cellStyle name="20% - Accent4 32 4" xfId="2084" xr:uid="{00000000-0005-0000-0000-0000E9070000}"/>
    <cellStyle name="20% - Accent4 32 5" xfId="2085" xr:uid="{00000000-0005-0000-0000-0000EA070000}"/>
    <cellStyle name="20% - Accent4 32 6" xfId="2086" xr:uid="{00000000-0005-0000-0000-0000EB070000}"/>
    <cellStyle name="20% - Accent4 32 7" xfId="2087" xr:uid="{00000000-0005-0000-0000-0000EC070000}"/>
    <cellStyle name="20% - Accent4 32 8" xfId="2088" xr:uid="{00000000-0005-0000-0000-0000ED070000}"/>
    <cellStyle name="20% - Accent4 33" xfId="2089" xr:uid="{00000000-0005-0000-0000-0000EE070000}"/>
    <cellStyle name="20% - Accent4 33 2" xfId="2090" xr:uid="{00000000-0005-0000-0000-0000EF070000}"/>
    <cellStyle name="20% - Accent4 33 3" xfId="2091" xr:uid="{00000000-0005-0000-0000-0000F0070000}"/>
    <cellStyle name="20% - Accent4 33 4" xfId="2092" xr:uid="{00000000-0005-0000-0000-0000F1070000}"/>
    <cellStyle name="20% - Accent4 33 5" xfId="2093" xr:uid="{00000000-0005-0000-0000-0000F2070000}"/>
    <cellStyle name="20% - Accent4 33 6" xfId="2094" xr:uid="{00000000-0005-0000-0000-0000F3070000}"/>
    <cellStyle name="20% - Accent4 33 7" xfId="2095" xr:uid="{00000000-0005-0000-0000-0000F4070000}"/>
    <cellStyle name="20% - Accent4 33 8" xfId="2096" xr:uid="{00000000-0005-0000-0000-0000F5070000}"/>
    <cellStyle name="20% - Accent4 34" xfId="2097" xr:uid="{00000000-0005-0000-0000-0000F6070000}"/>
    <cellStyle name="20% - Accent4 34 2" xfId="2098" xr:uid="{00000000-0005-0000-0000-0000F7070000}"/>
    <cellStyle name="20% - Accent4 34 3" xfId="2099" xr:uid="{00000000-0005-0000-0000-0000F8070000}"/>
    <cellStyle name="20% - Accent4 34 4" xfId="2100" xr:uid="{00000000-0005-0000-0000-0000F9070000}"/>
    <cellStyle name="20% - Accent4 34 5" xfId="2101" xr:uid="{00000000-0005-0000-0000-0000FA070000}"/>
    <cellStyle name="20% - Accent4 34 6" xfId="2102" xr:uid="{00000000-0005-0000-0000-0000FB070000}"/>
    <cellStyle name="20% - Accent4 34 7" xfId="2103" xr:uid="{00000000-0005-0000-0000-0000FC070000}"/>
    <cellStyle name="20% - Accent4 34 8" xfId="2104" xr:uid="{00000000-0005-0000-0000-0000FD070000}"/>
    <cellStyle name="20% - Accent4 35" xfId="2105" xr:uid="{00000000-0005-0000-0000-0000FE070000}"/>
    <cellStyle name="20% - Accent4 35 2" xfId="2106" xr:uid="{00000000-0005-0000-0000-0000FF070000}"/>
    <cellStyle name="20% - Accent4 35 3" xfId="2107" xr:uid="{00000000-0005-0000-0000-000000080000}"/>
    <cellStyle name="20% - Accent4 35 4" xfId="2108" xr:uid="{00000000-0005-0000-0000-000001080000}"/>
    <cellStyle name="20% - Accent4 35 5" xfId="2109" xr:uid="{00000000-0005-0000-0000-000002080000}"/>
    <cellStyle name="20% - Accent4 35 6" xfId="2110" xr:uid="{00000000-0005-0000-0000-000003080000}"/>
    <cellStyle name="20% - Accent4 35 7" xfId="2111" xr:uid="{00000000-0005-0000-0000-000004080000}"/>
    <cellStyle name="20% - Accent4 35 8" xfId="2112" xr:uid="{00000000-0005-0000-0000-000005080000}"/>
    <cellStyle name="20% - Accent4 36" xfId="2113" xr:uid="{00000000-0005-0000-0000-000006080000}"/>
    <cellStyle name="20% - Accent4 36 2" xfId="2114" xr:uid="{00000000-0005-0000-0000-000007080000}"/>
    <cellStyle name="20% - Accent4 36 3" xfId="2115" xr:uid="{00000000-0005-0000-0000-000008080000}"/>
    <cellStyle name="20% - Accent4 36 4" xfId="2116" xr:uid="{00000000-0005-0000-0000-000009080000}"/>
    <cellStyle name="20% - Accent4 36 5" xfId="2117" xr:uid="{00000000-0005-0000-0000-00000A080000}"/>
    <cellStyle name="20% - Accent4 36 6" xfId="2118" xr:uid="{00000000-0005-0000-0000-00000B080000}"/>
    <cellStyle name="20% - Accent4 36 7" xfId="2119" xr:uid="{00000000-0005-0000-0000-00000C080000}"/>
    <cellStyle name="20% - Accent4 36 8" xfId="2120" xr:uid="{00000000-0005-0000-0000-00000D080000}"/>
    <cellStyle name="20% - Accent4 37" xfId="2121" xr:uid="{00000000-0005-0000-0000-00000E080000}"/>
    <cellStyle name="20% - Accent4 37 2" xfId="2122" xr:uid="{00000000-0005-0000-0000-00000F080000}"/>
    <cellStyle name="20% - Accent4 37 3" xfId="2123" xr:uid="{00000000-0005-0000-0000-000010080000}"/>
    <cellStyle name="20% - Accent4 37 4" xfId="2124" xr:uid="{00000000-0005-0000-0000-000011080000}"/>
    <cellStyle name="20% - Accent4 37 5" xfId="2125" xr:uid="{00000000-0005-0000-0000-000012080000}"/>
    <cellStyle name="20% - Accent4 37 6" xfId="2126" xr:uid="{00000000-0005-0000-0000-000013080000}"/>
    <cellStyle name="20% - Accent4 37 7" xfId="2127" xr:uid="{00000000-0005-0000-0000-000014080000}"/>
    <cellStyle name="20% - Accent4 37 8" xfId="2128" xr:uid="{00000000-0005-0000-0000-000015080000}"/>
    <cellStyle name="20% - Accent4 38" xfId="2129" xr:uid="{00000000-0005-0000-0000-000016080000}"/>
    <cellStyle name="20% - Accent4 38 2" xfId="2130" xr:uid="{00000000-0005-0000-0000-000017080000}"/>
    <cellStyle name="20% - Accent4 38 3" xfId="2131" xr:uid="{00000000-0005-0000-0000-000018080000}"/>
    <cellStyle name="20% - Accent4 38 4" xfId="2132" xr:uid="{00000000-0005-0000-0000-000019080000}"/>
    <cellStyle name="20% - Accent4 38 5" xfId="2133" xr:uid="{00000000-0005-0000-0000-00001A080000}"/>
    <cellStyle name="20% - Accent4 38 6" xfId="2134" xr:uid="{00000000-0005-0000-0000-00001B080000}"/>
    <cellStyle name="20% - Accent4 38 7" xfId="2135" xr:uid="{00000000-0005-0000-0000-00001C080000}"/>
    <cellStyle name="20% - Accent4 38 8" xfId="2136" xr:uid="{00000000-0005-0000-0000-00001D080000}"/>
    <cellStyle name="20% - Accent4 39" xfId="2137" xr:uid="{00000000-0005-0000-0000-00001E080000}"/>
    <cellStyle name="20% - Accent4 39 2" xfId="2138" xr:uid="{00000000-0005-0000-0000-00001F080000}"/>
    <cellStyle name="20% - Accent4 39 3" xfId="2139" xr:uid="{00000000-0005-0000-0000-000020080000}"/>
    <cellStyle name="20% - Accent4 39 4" xfId="2140" xr:uid="{00000000-0005-0000-0000-000021080000}"/>
    <cellStyle name="20% - Accent4 39 5" xfId="2141" xr:uid="{00000000-0005-0000-0000-000022080000}"/>
    <cellStyle name="20% - Accent4 39 6" xfId="2142" xr:uid="{00000000-0005-0000-0000-000023080000}"/>
    <cellStyle name="20% - Accent4 39 7" xfId="2143" xr:uid="{00000000-0005-0000-0000-000024080000}"/>
    <cellStyle name="20% - Accent4 39 8" xfId="2144" xr:uid="{00000000-0005-0000-0000-000025080000}"/>
    <cellStyle name="20% - Accent4 4" xfId="2145" xr:uid="{00000000-0005-0000-0000-000026080000}"/>
    <cellStyle name="20% - Accent4 4 2" xfId="2146" xr:uid="{00000000-0005-0000-0000-000027080000}"/>
    <cellStyle name="20% - Accent4 4 3" xfId="2147" xr:uid="{00000000-0005-0000-0000-000028080000}"/>
    <cellStyle name="20% - Accent4 4 4" xfId="2148" xr:uid="{00000000-0005-0000-0000-000029080000}"/>
    <cellStyle name="20% - Accent4 4 5" xfId="2149" xr:uid="{00000000-0005-0000-0000-00002A080000}"/>
    <cellStyle name="20% - Accent4 4 6" xfId="2150" xr:uid="{00000000-0005-0000-0000-00002B080000}"/>
    <cellStyle name="20% - Accent4 4 7" xfId="2151" xr:uid="{00000000-0005-0000-0000-00002C080000}"/>
    <cellStyle name="20% - Accent4 4 8" xfId="2152" xr:uid="{00000000-0005-0000-0000-00002D080000}"/>
    <cellStyle name="20% - Accent4 4 9" xfId="2153" xr:uid="{00000000-0005-0000-0000-00002E080000}"/>
    <cellStyle name="20% - Accent4 4 9 2" xfId="2154" xr:uid="{00000000-0005-0000-0000-00002F080000}"/>
    <cellStyle name="20% - Accent4 40" xfId="2155" xr:uid="{00000000-0005-0000-0000-000030080000}"/>
    <cellStyle name="20% - Accent4 40 2" xfId="2156" xr:uid="{00000000-0005-0000-0000-000031080000}"/>
    <cellStyle name="20% - Accent4 40 3" xfId="2157" xr:uid="{00000000-0005-0000-0000-000032080000}"/>
    <cellStyle name="20% - Accent4 40 4" xfId="2158" xr:uid="{00000000-0005-0000-0000-000033080000}"/>
    <cellStyle name="20% - Accent4 40 5" xfId="2159" xr:uid="{00000000-0005-0000-0000-000034080000}"/>
    <cellStyle name="20% - Accent4 40 6" xfId="2160" xr:uid="{00000000-0005-0000-0000-000035080000}"/>
    <cellStyle name="20% - Accent4 40 7" xfId="2161" xr:uid="{00000000-0005-0000-0000-000036080000}"/>
    <cellStyle name="20% - Accent4 40 8" xfId="2162" xr:uid="{00000000-0005-0000-0000-000037080000}"/>
    <cellStyle name="20% - Accent4 41" xfId="2163" xr:uid="{00000000-0005-0000-0000-000038080000}"/>
    <cellStyle name="20% - Accent4 41 2" xfId="2164" xr:uid="{00000000-0005-0000-0000-000039080000}"/>
    <cellStyle name="20% - Accent4 41 3" xfId="2165" xr:uid="{00000000-0005-0000-0000-00003A080000}"/>
    <cellStyle name="20% - Accent4 41 4" xfId="2166" xr:uid="{00000000-0005-0000-0000-00003B080000}"/>
    <cellStyle name="20% - Accent4 41 5" xfId="2167" xr:uid="{00000000-0005-0000-0000-00003C080000}"/>
    <cellStyle name="20% - Accent4 41 6" xfId="2168" xr:uid="{00000000-0005-0000-0000-00003D080000}"/>
    <cellStyle name="20% - Accent4 41 7" xfId="2169" xr:uid="{00000000-0005-0000-0000-00003E080000}"/>
    <cellStyle name="20% - Accent4 41 8" xfId="2170" xr:uid="{00000000-0005-0000-0000-00003F080000}"/>
    <cellStyle name="20% - Accent4 42" xfId="2171" xr:uid="{00000000-0005-0000-0000-000040080000}"/>
    <cellStyle name="20% - Accent4 42 2" xfId="2172" xr:uid="{00000000-0005-0000-0000-000041080000}"/>
    <cellStyle name="20% - Accent4 42 3" xfId="2173" xr:uid="{00000000-0005-0000-0000-000042080000}"/>
    <cellStyle name="20% - Accent4 42 4" xfId="2174" xr:uid="{00000000-0005-0000-0000-000043080000}"/>
    <cellStyle name="20% - Accent4 42 5" xfId="2175" xr:uid="{00000000-0005-0000-0000-000044080000}"/>
    <cellStyle name="20% - Accent4 42 6" xfId="2176" xr:uid="{00000000-0005-0000-0000-000045080000}"/>
    <cellStyle name="20% - Accent4 42 7" xfId="2177" xr:uid="{00000000-0005-0000-0000-000046080000}"/>
    <cellStyle name="20% - Accent4 42 8" xfId="2178" xr:uid="{00000000-0005-0000-0000-000047080000}"/>
    <cellStyle name="20% - Accent4 43" xfId="2179" xr:uid="{00000000-0005-0000-0000-000048080000}"/>
    <cellStyle name="20% - Accent4 43 2" xfId="2180" xr:uid="{00000000-0005-0000-0000-000049080000}"/>
    <cellStyle name="20% - Accent4 43 3" xfId="2181" xr:uid="{00000000-0005-0000-0000-00004A080000}"/>
    <cellStyle name="20% - Accent4 43 4" xfId="2182" xr:uid="{00000000-0005-0000-0000-00004B080000}"/>
    <cellStyle name="20% - Accent4 43 5" xfId="2183" xr:uid="{00000000-0005-0000-0000-00004C080000}"/>
    <cellStyle name="20% - Accent4 43 6" xfId="2184" xr:uid="{00000000-0005-0000-0000-00004D080000}"/>
    <cellStyle name="20% - Accent4 43 7" xfId="2185" xr:uid="{00000000-0005-0000-0000-00004E080000}"/>
    <cellStyle name="20% - Accent4 43 8" xfId="2186" xr:uid="{00000000-0005-0000-0000-00004F080000}"/>
    <cellStyle name="20% - Accent4 44" xfId="2187" xr:uid="{00000000-0005-0000-0000-000050080000}"/>
    <cellStyle name="20% - Accent4 44 2" xfId="2188" xr:uid="{00000000-0005-0000-0000-000051080000}"/>
    <cellStyle name="20% - Accent4 44 3" xfId="2189" xr:uid="{00000000-0005-0000-0000-000052080000}"/>
    <cellStyle name="20% - Accent4 44 4" xfId="2190" xr:uid="{00000000-0005-0000-0000-000053080000}"/>
    <cellStyle name="20% - Accent4 44 5" xfId="2191" xr:uid="{00000000-0005-0000-0000-000054080000}"/>
    <cellStyle name="20% - Accent4 44 6" xfId="2192" xr:uid="{00000000-0005-0000-0000-000055080000}"/>
    <cellStyle name="20% - Accent4 44 7" xfId="2193" xr:uid="{00000000-0005-0000-0000-000056080000}"/>
    <cellStyle name="20% - Accent4 44 8" xfId="2194" xr:uid="{00000000-0005-0000-0000-000057080000}"/>
    <cellStyle name="20% - Accent4 45" xfId="2195" xr:uid="{00000000-0005-0000-0000-000058080000}"/>
    <cellStyle name="20% - Accent4 45 2" xfId="2196" xr:uid="{00000000-0005-0000-0000-000059080000}"/>
    <cellStyle name="20% - Accent4 45 3" xfId="2197" xr:uid="{00000000-0005-0000-0000-00005A080000}"/>
    <cellStyle name="20% - Accent4 45 4" xfId="2198" xr:uid="{00000000-0005-0000-0000-00005B080000}"/>
    <cellStyle name="20% - Accent4 45 5" xfId="2199" xr:uid="{00000000-0005-0000-0000-00005C080000}"/>
    <cellStyle name="20% - Accent4 45 6" xfId="2200" xr:uid="{00000000-0005-0000-0000-00005D080000}"/>
    <cellStyle name="20% - Accent4 45 7" xfId="2201" xr:uid="{00000000-0005-0000-0000-00005E080000}"/>
    <cellStyle name="20% - Accent4 45 8" xfId="2202" xr:uid="{00000000-0005-0000-0000-00005F080000}"/>
    <cellStyle name="20% - Accent4 46" xfId="2203" xr:uid="{00000000-0005-0000-0000-000060080000}"/>
    <cellStyle name="20% - Accent4 46 2" xfId="2204" xr:uid="{00000000-0005-0000-0000-000061080000}"/>
    <cellStyle name="20% - Accent4 46 3" xfId="2205" xr:uid="{00000000-0005-0000-0000-000062080000}"/>
    <cellStyle name="20% - Accent4 46 4" xfId="2206" xr:uid="{00000000-0005-0000-0000-000063080000}"/>
    <cellStyle name="20% - Accent4 46 5" xfId="2207" xr:uid="{00000000-0005-0000-0000-000064080000}"/>
    <cellStyle name="20% - Accent4 46 6" xfId="2208" xr:uid="{00000000-0005-0000-0000-000065080000}"/>
    <cellStyle name="20% - Accent4 46 7" xfId="2209" xr:uid="{00000000-0005-0000-0000-000066080000}"/>
    <cellStyle name="20% - Accent4 46 8" xfId="2210" xr:uid="{00000000-0005-0000-0000-000067080000}"/>
    <cellStyle name="20% - Accent4 47" xfId="2211" xr:uid="{00000000-0005-0000-0000-000068080000}"/>
    <cellStyle name="20% - Accent4 47 2" xfId="2212" xr:uid="{00000000-0005-0000-0000-000069080000}"/>
    <cellStyle name="20% - Accent4 47 3" xfId="2213" xr:uid="{00000000-0005-0000-0000-00006A080000}"/>
    <cellStyle name="20% - Accent4 47 4" xfId="2214" xr:uid="{00000000-0005-0000-0000-00006B080000}"/>
    <cellStyle name="20% - Accent4 47 5" xfId="2215" xr:uid="{00000000-0005-0000-0000-00006C080000}"/>
    <cellStyle name="20% - Accent4 47 6" xfId="2216" xr:uid="{00000000-0005-0000-0000-00006D080000}"/>
    <cellStyle name="20% - Accent4 47 7" xfId="2217" xr:uid="{00000000-0005-0000-0000-00006E080000}"/>
    <cellStyle name="20% - Accent4 47 8" xfId="2218" xr:uid="{00000000-0005-0000-0000-00006F080000}"/>
    <cellStyle name="20% - Accent4 48" xfId="2219" xr:uid="{00000000-0005-0000-0000-000070080000}"/>
    <cellStyle name="20% - Accent4 48 2" xfId="2220" xr:uid="{00000000-0005-0000-0000-000071080000}"/>
    <cellStyle name="20% - Accent4 48 3" xfId="2221" xr:uid="{00000000-0005-0000-0000-000072080000}"/>
    <cellStyle name="20% - Accent4 48 4" xfId="2222" xr:uid="{00000000-0005-0000-0000-000073080000}"/>
    <cellStyle name="20% - Accent4 48 5" xfId="2223" xr:uid="{00000000-0005-0000-0000-000074080000}"/>
    <cellStyle name="20% - Accent4 48 6" xfId="2224" xr:uid="{00000000-0005-0000-0000-000075080000}"/>
    <cellStyle name="20% - Accent4 48 7" xfId="2225" xr:uid="{00000000-0005-0000-0000-000076080000}"/>
    <cellStyle name="20% - Accent4 48 8" xfId="2226" xr:uid="{00000000-0005-0000-0000-000077080000}"/>
    <cellStyle name="20% - Accent4 49" xfId="2227" xr:uid="{00000000-0005-0000-0000-000078080000}"/>
    <cellStyle name="20% - Accent4 49 2" xfId="2228" xr:uid="{00000000-0005-0000-0000-000079080000}"/>
    <cellStyle name="20% - Accent4 49 3" xfId="2229" xr:uid="{00000000-0005-0000-0000-00007A080000}"/>
    <cellStyle name="20% - Accent4 49 4" xfId="2230" xr:uid="{00000000-0005-0000-0000-00007B080000}"/>
    <cellStyle name="20% - Accent4 49 5" xfId="2231" xr:uid="{00000000-0005-0000-0000-00007C080000}"/>
    <cellStyle name="20% - Accent4 49 6" xfId="2232" xr:uid="{00000000-0005-0000-0000-00007D080000}"/>
    <cellStyle name="20% - Accent4 49 7" xfId="2233" xr:uid="{00000000-0005-0000-0000-00007E080000}"/>
    <cellStyle name="20% - Accent4 49 8" xfId="2234" xr:uid="{00000000-0005-0000-0000-00007F080000}"/>
    <cellStyle name="20% - Accent4 5" xfId="2235" xr:uid="{00000000-0005-0000-0000-000080080000}"/>
    <cellStyle name="20% - Accent4 5 2" xfId="2236" xr:uid="{00000000-0005-0000-0000-000081080000}"/>
    <cellStyle name="20% - Accent4 5 3" xfId="2237" xr:uid="{00000000-0005-0000-0000-000082080000}"/>
    <cellStyle name="20% - Accent4 5 4" xfId="2238" xr:uid="{00000000-0005-0000-0000-000083080000}"/>
    <cellStyle name="20% - Accent4 5 5" xfId="2239" xr:uid="{00000000-0005-0000-0000-000084080000}"/>
    <cellStyle name="20% - Accent4 5 6" xfId="2240" xr:uid="{00000000-0005-0000-0000-000085080000}"/>
    <cellStyle name="20% - Accent4 5 7" xfId="2241" xr:uid="{00000000-0005-0000-0000-000086080000}"/>
    <cellStyle name="20% - Accent4 5 8" xfId="2242" xr:uid="{00000000-0005-0000-0000-000087080000}"/>
    <cellStyle name="20% - Accent4 50" xfId="2243" xr:uid="{00000000-0005-0000-0000-000088080000}"/>
    <cellStyle name="20% - Accent4 50 2" xfId="2244" xr:uid="{00000000-0005-0000-0000-000089080000}"/>
    <cellStyle name="20% - Accent4 50 3" xfId="2245" xr:uid="{00000000-0005-0000-0000-00008A080000}"/>
    <cellStyle name="20% - Accent4 50 4" xfId="2246" xr:uid="{00000000-0005-0000-0000-00008B080000}"/>
    <cellStyle name="20% - Accent4 50 5" xfId="2247" xr:uid="{00000000-0005-0000-0000-00008C080000}"/>
    <cellStyle name="20% - Accent4 50 6" xfId="2248" xr:uid="{00000000-0005-0000-0000-00008D080000}"/>
    <cellStyle name="20% - Accent4 50 7" xfId="2249" xr:uid="{00000000-0005-0000-0000-00008E080000}"/>
    <cellStyle name="20% - Accent4 50 8" xfId="2250" xr:uid="{00000000-0005-0000-0000-00008F080000}"/>
    <cellStyle name="20% - Accent4 51" xfId="2251" xr:uid="{00000000-0005-0000-0000-000090080000}"/>
    <cellStyle name="20% - Accent4 51 2" xfId="2252" xr:uid="{00000000-0005-0000-0000-000091080000}"/>
    <cellStyle name="20% - Accent4 51 3" xfId="2253" xr:uid="{00000000-0005-0000-0000-000092080000}"/>
    <cellStyle name="20% - Accent4 51 4" xfId="2254" xr:uid="{00000000-0005-0000-0000-000093080000}"/>
    <cellStyle name="20% - Accent4 51 5" xfId="2255" xr:uid="{00000000-0005-0000-0000-000094080000}"/>
    <cellStyle name="20% - Accent4 51 6" xfId="2256" xr:uid="{00000000-0005-0000-0000-000095080000}"/>
    <cellStyle name="20% - Accent4 51 7" xfId="2257" xr:uid="{00000000-0005-0000-0000-000096080000}"/>
    <cellStyle name="20% - Accent4 51 8" xfId="2258" xr:uid="{00000000-0005-0000-0000-000097080000}"/>
    <cellStyle name="20% - Accent4 52" xfId="2259" xr:uid="{00000000-0005-0000-0000-000098080000}"/>
    <cellStyle name="20% - Accent4 52 2" xfId="2260" xr:uid="{00000000-0005-0000-0000-000099080000}"/>
    <cellStyle name="20% - Accent4 52 3" xfId="2261" xr:uid="{00000000-0005-0000-0000-00009A080000}"/>
    <cellStyle name="20% - Accent4 52 4" xfId="2262" xr:uid="{00000000-0005-0000-0000-00009B080000}"/>
    <cellStyle name="20% - Accent4 52 5" xfId="2263" xr:uid="{00000000-0005-0000-0000-00009C080000}"/>
    <cellStyle name="20% - Accent4 52 6" xfId="2264" xr:uid="{00000000-0005-0000-0000-00009D080000}"/>
    <cellStyle name="20% - Accent4 52 7" xfId="2265" xr:uid="{00000000-0005-0000-0000-00009E080000}"/>
    <cellStyle name="20% - Accent4 52 8" xfId="2266" xr:uid="{00000000-0005-0000-0000-00009F080000}"/>
    <cellStyle name="20% - Accent4 53" xfId="2267" xr:uid="{00000000-0005-0000-0000-0000A0080000}"/>
    <cellStyle name="20% - Accent4 53 2" xfId="2268" xr:uid="{00000000-0005-0000-0000-0000A1080000}"/>
    <cellStyle name="20% - Accent4 53 3" xfId="2269" xr:uid="{00000000-0005-0000-0000-0000A2080000}"/>
    <cellStyle name="20% - Accent4 53 4" xfId="2270" xr:uid="{00000000-0005-0000-0000-0000A3080000}"/>
    <cellStyle name="20% - Accent4 53 5" xfId="2271" xr:uid="{00000000-0005-0000-0000-0000A4080000}"/>
    <cellStyle name="20% - Accent4 53 6" xfId="2272" xr:uid="{00000000-0005-0000-0000-0000A5080000}"/>
    <cellStyle name="20% - Accent4 53 7" xfId="2273" xr:uid="{00000000-0005-0000-0000-0000A6080000}"/>
    <cellStyle name="20% - Accent4 53 8" xfId="2274" xr:uid="{00000000-0005-0000-0000-0000A7080000}"/>
    <cellStyle name="20% - Accent4 54" xfId="2275" xr:uid="{00000000-0005-0000-0000-0000A8080000}"/>
    <cellStyle name="20% - Accent4 54 2" xfId="2276" xr:uid="{00000000-0005-0000-0000-0000A9080000}"/>
    <cellStyle name="20% - Accent4 54 3" xfId="2277" xr:uid="{00000000-0005-0000-0000-0000AA080000}"/>
    <cellStyle name="20% - Accent4 54 4" xfId="2278" xr:uid="{00000000-0005-0000-0000-0000AB080000}"/>
    <cellStyle name="20% - Accent4 54 5" xfId="2279" xr:uid="{00000000-0005-0000-0000-0000AC080000}"/>
    <cellStyle name="20% - Accent4 54 6" xfId="2280" xr:uid="{00000000-0005-0000-0000-0000AD080000}"/>
    <cellStyle name="20% - Accent4 54 7" xfId="2281" xr:uid="{00000000-0005-0000-0000-0000AE080000}"/>
    <cellStyle name="20% - Accent4 54 8" xfId="2282" xr:uid="{00000000-0005-0000-0000-0000AF080000}"/>
    <cellStyle name="20% - Accent4 55" xfId="2283" xr:uid="{00000000-0005-0000-0000-0000B0080000}"/>
    <cellStyle name="20% - Accent4 55 2" xfId="2284" xr:uid="{00000000-0005-0000-0000-0000B1080000}"/>
    <cellStyle name="20% - Accent4 55 3" xfId="2285" xr:uid="{00000000-0005-0000-0000-0000B2080000}"/>
    <cellStyle name="20% - Accent4 55 4" xfId="2286" xr:uid="{00000000-0005-0000-0000-0000B3080000}"/>
    <cellStyle name="20% - Accent4 55 5" xfId="2287" xr:uid="{00000000-0005-0000-0000-0000B4080000}"/>
    <cellStyle name="20% - Accent4 55 6" xfId="2288" xr:uid="{00000000-0005-0000-0000-0000B5080000}"/>
    <cellStyle name="20% - Accent4 55 7" xfId="2289" xr:uid="{00000000-0005-0000-0000-0000B6080000}"/>
    <cellStyle name="20% - Accent4 55 8" xfId="2290" xr:uid="{00000000-0005-0000-0000-0000B7080000}"/>
    <cellStyle name="20% - Accent4 56" xfId="2291" xr:uid="{00000000-0005-0000-0000-0000B8080000}"/>
    <cellStyle name="20% - Accent4 56 2" xfId="2292" xr:uid="{00000000-0005-0000-0000-0000B9080000}"/>
    <cellStyle name="20% - Accent4 56 3" xfId="2293" xr:uid="{00000000-0005-0000-0000-0000BA080000}"/>
    <cellStyle name="20% - Accent4 56 4" xfId="2294" xr:uid="{00000000-0005-0000-0000-0000BB080000}"/>
    <cellStyle name="20% - Accent4 56 5" xfId="2295" xr:uid="{00000000-0005-0000-0000-0000BC080000}"/>
    <cellStyle name="20% - Accent4 56 6" xfId="2296" xr:uid="{00000000-0005-0000-0000-0000BD080000}"/>
    <cellStyle name="20% - Accent4 56 7" xfId="2297" xr:uid="{00000000-0005-0000-0000-0000BE080000}"/>
    <cellStyle name="20% - Accent4 56 8" xfId="2298" xr:uid="{00000000-0005-0000-0000-0000BF080000}"/>
    <cellStyle name="20% - Accent4 57" xfId="2299" xr:uid="{00000000-0005-0000-0000-0000C0080000}"/>
    <cellStyle name="20% - Accent4 57 2" xfId="2300" xr:uid="{00000000-0005-0000-0000-0000C1080000}"/>
    <cellStyle name="20% - Accent4 57 3" xfId="2301" xr:uid="{00000000-0005-0000-0000-0000C2080000}"/>
    <cellStyle name="20% - Accent4 57 4" xfId="2302" xr:uid="{00000000-0005-0000-0000-0000C3080000}"/>
    <cellStyle name="20% - Accent4 57 5" xfId="2303" xr:uid="{00000000-0005-0000-0000-0000C4080000}"/>
    <cellStyle name="20% - Accent4 57 6" xfId="2304" xr:uid="{00000000-0005-0000-0000-0000C5080000}"/>
    <cellStyle name="20% - Accent4 57 7" xfId="2305" xr:uid="{00000000-0005-0000-0000-0000C6080000}"/>
    <cellStyle name="20% - Accent4 57 8" xfId="2306" xr:uid="{00000000-0005-0000-0000-0000C7080000}"/>
    <cellStyle name="20% - Accent4 58" xfId="2307" xr:uid="{00000000-0005-0000-0000-0000C8080000}"/>
    <cellStyle name="20% - Accent4 58 2" xfId="2308" xr:uid="{00000000-0005-0000-0000-0000C9080000}"/>
    <cellStyle name="20% - Accent4 58 3" xfId="2309" xr:uid="{00000000-0005-0000-0000-0000CA080000}"/>
    <cellStyle name="20% - Accent4 58 4" xfId="2310" xr:uid="{00000000-0005-0000-0000-0000CB080000}"/>
    <cellStyle name="20% - Accent4 58 5" xfId="2311" xr:uid="{00000000-0005-0000-0000-0000CC080000}"/>
    <cellStyle name="20% - Accent4 58 6" xfId="2312" xr:uid="{00000000-0005-0000-0000-0000CD080000}"/>
    <cellStyle name="20% - Accent4 58 7" xfId="2313" xr:uid="{00000000-0005-0000-0000-0000CE080000}"/>
    <cellStyle name="20% - Accent4 58 8" xfId="2314" xr:uid="{00000000-0005-0000-0000-0000CF080000}"/>
    <cellStyle name="20% - Accent4 59" xfId="2315" xr:uid="{00000000-0005-0000-0000-0000D0080000}"/>
    <cellStyle name="20% - Accent4 59 2" xfId="2316" xr:uid="{00000000-0005-0000-0000-0000D1080000}"/>
    <cellStyle name="20% - Accent4 59 3" xfId="2317" xr:uid="{00000000-0005-0000-0000-0000D2080000}"/>
    <cellStyle name="20% - Accent4 59 4" xfId="2318" xr:uid="{00000000-0005-0000-0000-0000D3080000}"/>
    <cellStyle name="20% - Accent4 59 5" xfId="2319" xr:uid="{00000000-0005-0000-0000-0000D4080000}"/>
    <cellStyle name="20% - Accent4 59 6" xfId="2320" xr:uid="{00000000-0005-0000-0000-0000D5080000}"/>
    <cellStyle name="20% - Accent4 59 7" xfId="2321" xr:uid="{00000000-0005-0000-0000-0000D6080000}"/>
    <cellStyle name="20% - Accent4 59 8" xfId="2322" xr:uid="{00000000-0005-0000-0000-0000D7080000}"/>
    <cellStyle name="20% - Accent4 6" xfId="2323" xr:uid="{00000000-0005-0000-0000-0000D8080000}"/>
    <cellStyle name="20% - Accent4 6 2" xfId="2324" xr:uid="{00000000-0005-0000-0000-0000D9080000}"/>
    <cellStyle name="20% - Accent4 6 3" xfId="2325" xr:uid="{00000000-0005-0000-0000-0000DA080000}"/>
    <cellStyle name="20% - Accent4 6 4" xfId="2326" xr:uid="{00000000-0005-0000-0000-0000DB080000}"/>
    <cellStyle name="20% - Accent4 6 5" xfId="2327" xr:uid="{00000000-0005-0000-0000-0000DC080000}"/>
    <cellStyle name="20% - Accent4 6 6" xfId="2328" xr:uid="{00000000-0005-0000-0000-0000DD080000}"/>
    <cellStyle name="20% - Accent4 6 7" xfId="2329" xr:uid="{00000000-0005-0000-0000-0000DE080000}"/>
    <cellStyle name="20% - Accent4 6 8" xfId="2330" xr:uid="{00000000-0005-0000-0000-0000DF080000}"/>
    <cellStyle name="20% - Accent4 60" xfId="2331" xr:uid="{00000000-0005-0000-0000-0000E0080000}"/>
    <cellStyle name="20% - Accent4 60 2" xfId="2332" xr:uid="{00000000-0005-0000-0000-0000E1080000}"/>
    <cellStyle name="20% - Accent4 60 3" xfId="2333" xr:uid="{00000000-0005-0000-0000-0000E2080000}"/>
    <cellStyle name="20% - Accent4 60 4" xfId="2334" xr:uid="{00000000-0005-0000-0000-0000E3080000}"/>
    <cellStyle name="20% - Accent4 60 5" xfId="2335" xr:uid="{00000000-0005-0000-0000-0000E4080000}"/>
    <cellStyle name="20% - Accent4 60 6" xfId="2336" xr:uid="{00000000-0005-0000-0000-0000E5080000}"/>
    <cellStyle name="20% - Accent4 60 7" xfId="2337" xr:uid="{00000000-0005-0000-0000-0000E6080000}"/>
    <cellStyle name="20% - Accent4 60 8" xfId="2338" xr:uid="{00000000-0005-0000-0000-0000E7080000}"/>
    <cellStyle name="20% - Accent4 61" xfId="2339" xr:uid="{00000000-0005-0000-0000-0000E8080000}"/>
    <cellStyle name="20% - Accent4 61 2" xfId="2340" xr:uid="{00000000-0005-0000-0000-0000E9080000}"/>
    <cellStyle name="20% - Accent4 61 3" xfId="2341" xr:uid="{00000000-0005-0000-0000-0000EA080000}"/>
    <cellStyle name="20% - Accent4 61 4" xfId="2342" xr:uid="{00000000-0005-0000-0000-0000EB080000}"/>
    <cellStyle name="20% - Accent4 61 5" xfId="2343" xr:uid="{00000000-0005-0000-0000-0000EC080000}"/>
    <cellStyle name="20% - Accent4 61 6" xfId="2344" xr:uid="{00000000-0005-0000-0000-0000ED080000}"/>
    <cellStyle name="20% - Accent4 61 7" xfId="2345" xr:uid="{00000000-0005-0000-0000-0000EE080000}"/>
    <cellStyle name="20% - Accent4 61 8" xfId="2346" xr:uid="{00000000-0005-0000-0000-0000EF080000}"/>
    <cellStyle name="20% - Accent4 62" xfId="2347" xr:uid="{00000000-0005-0000-0000-0000F0080000}"/>
    <cellStyle name="20% - Accent4 62 2" xfId="2348" xr:uid="{00000000-0005-0000-0000-0000F1080000}"/>
    <cellStyle name="20% - Accent4 62 3" xfId="2349" xr:uid="{00000000-0005-0000-0000-0000F2080000}"/>
    <cellStyle name="20% - Accent4 62 4" xfId="2350" xr:uid="{00000000-0005-0000-0000-0000F3080000}"/>
    <cellStyle name="20% - Accent4 62 5" xfId="2351" xr:uid="{00000000-0005-0000-0000-0000F4080000}"/>
    <cellStyle name="20% - Accent4 62 6" xfId="2352" xr:uid="{00000000-0005-0000-0000-0000F5080000}"/>
    <cellStyle name="20% - Accent4 62 7" xfId="2353" xr:uid="{00000000-0005-0000-0000-0000F6080000}"/>
    <cellStyle name="20% - Accent4 62 8" xfId="2354" xr:uid="{00000000-0005-0000-0000-0000F7080000}"/>
    <cellStyle name="20% - Accent4 63" xfId="2355" xr:uid="{00000000-0005-0000-0000-0000F8080000}"/>
    <cellStyle name="20% - Accent4 63 2" xfId="2356" xr:uid="{00000000-0005-0000-0000-0000F9080000}"/>
    <cellStyle name="20% - Accent4 63 3" xfId="2357" xr:uid="{00000000-0005-0000-0000-0000FA080000}"/>
    <cellStyle name="20% - Accent4 63 4" xfId="2358" xr:uid="{00000000-0005-0000-0000-0000FB080000}"/>
    <cellStyle name="20% - Accent4 63 5" xfId="2359" xr:uid="{00000000-0005-0000-0000-0000FC080000}"/>
    <cellStyle name="20% - Accent4 63 6" xfId="2360" xr:uid="{00000000-0005-0000-0000-0000FD080000}"/>
    <cellStyle name="20% - Accent4 63 7" xfId="2361" xr:uid="{00000000-0005-0000-0000-0000FE080000}"/>
    <cellStyle name="20% - Accent4 63 8" xfId="2362" xr:uid="{00000000-0005-0000-0000-0000FF080000}"/>
    <cellStyle name="20% - Accent4 64" xfId="2363" xr:uid="{00000000-0005-0000-0000-000000090000}"/>
    <cellStyle name="20% - Accent4 64 2" xfId="2364" xr:uid="{00000000-0005-0000-0000-000001090000}"/>
    <cellStyle name="20% - Accent4 64 3" xfId="2365" xr:uid="{00000000-0005-0000-0000-000002090000}"/>
    <cellStyle name="20% - Accent4 64 4" xfId="2366" xr:uid="{00000000-0005-0000-0000-000003090000}"/>
    <cellStyle name="20% - Accent4 64 5" xfId="2367" xr:uid="{00000000-0005-0000-0000-000004090000}"/>
    <cellStyle name="20% - Accent4 64 6" xfId="2368" xr:uid="{00000000-0005-0000-0000-000005090000}"/>
    <cellStyle name="20% - Accent4 64 7" xfId="2369" xr:uid="{00000000-0005-0000-0000-000006090000}"/>
    <cellStyle name="20% - Accent4 64 8" xfId="2370" xr:uid="{00000000-0005-0000-0000-000007090000}"/>
    <cellStyle name="20% - Accent4 65" xfId="2371" xr:uid="{00000000-0005-0000-0000-000008090000}"/>
    <cellStyle name="20% - Accent4 65 2" xfId="2372" xr:uid="{00000000-0005-0000-0000-000009090000}"/>
    <cellStyle name="20% - Accent4 65 3" xfId="2373" xr:uid="{00000000-0005-0000-0000-00000A090000}"/>
    <cellStyle name="20% - Accent4 65 4" xfId="2374" xr:uid="{00000000-0005-0000-0000-00000B090000}"/>
    <cellStyle name="20% - Accent4 65 5" xfId="2375" xr:uid="{00000000-0005-0000-0000-00000C090000}"/>
    <cellStyle name="20% - Accent4 65 6" xfId="2376" xr:uid="{00000000-0005-0000-0000-00000D090000}"/>
    <cellStyle name="20% - Accent4 65 7" xfId="2377" xr:uid="{00000000-0005-0000-0000-00000E090000}"/>
    <cellStyle name="20% - Accent4 65 8" xfId="2378" xr:uid="{00000000-0005-0000-0000-00000F090000}"/>
    <cellStyle name="20% - Accent4 66" xfId="2379" xr:uid="{00000000-0005-0000-0000-000010090000}"/>
    <cellStyle name="20% - Accent4 66 2" xfId="2380" xr:uid="{00000000-0005-0000-0000-000011090000}"/>
    <cellStyle name="20% - Accent4 66 3" xfId="2381" xr:uid="{00000000-0005-0000-0000-000012090000}"/>
    <cellStyle name="20% - Accent4 66 4" xfId="2382" xr:uid="{00000000-0005-0000-0000-000013090000}"/>
    <cellStyle name="20% - Accent4 66 5" xfId="2383" xr:uid="{00000000-0005-0000-0000-000014090000}"/>
    <cellStyle name="20% - Accent4 66 6" xfId="2384" xr:uid="{00000000-0005-0000-0000-000015090000}"/>
    <cellStyle name="20% - Accent4 66 7" xfId="2385" xr:uid="{00000000-0005-0000-0000-000016090000}"/>
    <cellStyle name="20% - Accent4 66 8" xfId="2386" xr:uid="{00000000-0005-0000-0000-000017090000}"/>
    <cellStyle name="20% - Accent4 67" xfId="2387" xr:uid="{00000000-0005-0000-0000-000018090000}"/>
    <cellStyle name="20% - Accent4 67 2" xfId="2388" xr:uid="{00000000-0005-0000-0000-000019090000}"/>
    <cellStyle name="20% - Accent4 67 3" xfId="2389" xr:uid="{00000000-0005-0000-0000-00001A090000}"/>
    <cellStyle name="20% - Accent4 67 4" xfId="2390" xr:uid="{00000000-0005-0000-0000-00001B090000}"/>
    <cellStyle name="20% - Accent4 67 5" xfId="2391" xr:uid="{00000000-0005-0000-0000-00001C090000}"/>
    <cellStyle name="20% - Accent4 67 6" xfId="2392" xr:uid="{00000000-0005-0000-0000-00001D090000}"/>
    <cellStyle name="20% - Accent4 67 7" xfId="2393" xr:uid="{00000000-0005-0000-0000-00001E090000}"/>
    <cellStyle name="20% - Accent4 67 8" xfId="2394" xr:uid="{00000000-0005-0000-0000-00001F090000}"/>
    <cellStyle name="20% - Accent4 68" xfId="2395" xr:uid="{00000000-0005-0000-0000-000020090000}"/>
    <cellStyle name="20% - Accent4 68 2" xfId="2396" xr:uid="{00000000-0005-0000-0000-000021090000}"/>
    <cellStyle name="20% - Accent4 68 3" xfId="2397" xr:uid="{00000000-0005-0000-0000-000022090000}"/>
    <cellStyle name="20% - Accent4 68 4" xfId="2398" xr:uid="{00000000-0005-0000-0000-000023090000}"/>
    <cellStyle name="20% - Accent4 68 5" xfId="2399" xr:uid="{00000000-0005-0000-0000-000024090000}"/>
    <cellStyle name="20% - Accent4 68 6" xfId="2400" xr:uid="{00000000-0005-0000-0000-000025090000}"/>
    <cellStyle name="20% - Accent4 68 7" xfId="2401" xr:uid="{00000000-0005-0000-0000-000026090000}"/>
    <cellStyle name="20% - Accent4 68 8" xfId="2402" xr:uid="{00000000-0005-0000-0000-000027090000}"/>
    <cellStyle name="20% - Accent4 69" xfId="2403" xr:uid="{00000000-0005-0000-0000-000028090000}"/>
    <cellStyle name="20% - Accent4 69 2" xfId="2404" xr:uid="{00000000-0005-0000-0000-000029090000}"/>
    <cellStyle name="20% - Accent4 69 3" xfId="2405" xr:uid="{00000000-0005-0000-0000-00002A090000}"/>
    <cellStyle name="20% - Accent4 69 4" xfId="2406" xr:uid="{00000000-0005-0000-0000-00002B090000}"/>
    <cellStyle name="20% - Accent4 69 5" xfId="2407" xr:uid="{00000000-0005-0000-0000-00002C090000}"/>
    <cellStyle name="20% - Accent4 69 6" xfId="2408" xr:uid="{00000000-0005-0000-0000-00002D090000}"/>
    <cellStyle name="20% - Accent4 69 7" xfId="2409" xr:uid="{00000000-0005-0000-0000-00002E090000}"/>
    <cellStyle name="20% - Accent4 69 8" xfId="2410" xr:uid="{00000000-0005-0000-0000-00002F090000}"/>
    <cellStyle name="20% - Accent4 7" xfId="2411" xr:uid="{00000000-0005-0000-0000-000030090000}"/>
    <cellStyle name="20% - Accent4 7 2" xfId="2412" xr:uid="{00000000-0005-0000-0000-000031090000}"/>
    <cellStyle name="20% - Accent4 7 3" xfId="2413" xr:uid="{00000000-0005-0000-0000-000032090000}"/>
    <cellStyle name="20% - Accent4 7 4" xfId="2414" xr:uid="{00000000-0005-0000-0000-000033090000}"/>
    <cellStyle name="20% - Accent4 7 5" xfId="2415" xr:uid="{00000000-0005-0000-0000-000034090000}"/>
    <cellStyle name="20% - Accent4 7 6" xfId="2416" xr:uid="{00000000-0005-0000-0000-000035090000}"/>
    <cellStyle name="20% - Accent4 7 7" xfId="2417" xr:uid="{00000000-0005-0000-0000-000036090000}"/>
    <cellStyle name="20% - Accent4 7 8" xfId="2418" xr:uid="{00000000-0005-0000-0000-000037090000}"/>
    <cellStyle name="20% - Accent4 70" xfId="2419" xr:uid="{00000000-0005-0000-0000-000038090000}"/>
    <cellStyle name="20% - Accent4 70 2" xfId="2420" xr:uid="{00000000-0005-0000-0000-000039090000}"/>
    <cellStyle name="20% - Accent4 70 3" xfId="2421" xr:uid="{00000000-0005-0000-0000-00003A090000}"/>
    <cellStyle name="20% - Accent4 70 4" xfId="2422" xr:uid="{00000000-0005-0000-0000-00003B090000}"/>
    <cellStyle name="20% - Accent4 70 5" xfId="2423" xr:uid="{00000000-0005-0000-0000-00003C090000}"/>
    <cellStyle name="20% - Accent4 70 6" xfId="2424" xr:uid="{00000000-0005-0000-0000-00003D090000}"/>
    <cellStyle name="20% - Accent4 70 7" xfId="2425" xr:uid="{00000000-0005-0000-0000-00003E090000}"/>
    <cellStyle name="20% - Accent4 70 8" xfId="2426" xr:uid="{00000000-0005-0000-0000-00003F090000}"/>
    <cellStyle name="20% - Accent4 71" xfId="2427" xr:uid="{00000000-0005-0000-0000-000040090000}"/>
    <cellStyle name="20% - Accent4 71 2" xfId="2428" xr:uid="{00000000-0005-0000-0000-000041090000}"/>
    <cellStyle name="20% - Accent4 71 3" xfId="2429" xr:uid="{00000000-0005-0000-0000-000042090000}"/>
    <cellStyle name="20% - Accent4 71 4" xfId="2430" xr:uid="{00000000-0005-0000-0000-000043090000}"/>
    <cellStyle name="20% - Accent4 71 5" xfId="2431" xr:uid="{00000000-0005-0000-0000-000044090000}"/>
    <cellStyle name="20% - Accent4 71 6" xfId="2432" xr:uid="{00000000-0005-0000-0000-000045090000}"/>
    <cellStyle name="20% - Accent4 71 7" xfId="2433" xr:uid="{00000000-0005-0000-0000-000046090000}"/>
    <cellStyle name="20% - Accent4 71 8" xfId="2434" xr:uid="{00000000-0005-0000-0000-000047090000}"/>
    <cellStyle name="20% - Accent4 72" xfId="2435" xr:uid="{00000000-0005-0000-0000-000048090000}"/>
    <cellStyle name="20% - Accent4 72 2" xfId="2436" xr:uid="{00000000-0005-0000-0000-000049090000}"/>
    <cellStyle name="20% - Accent4 72 3" xfId="2437" xr:uid="{00000000-0005-0000-0000-00004A090000}"/>
    <cellStyle name="20% - Accent4 72 4" xfId="2438" xr:uid="{00000000-0005-0000-0000-00004B090000}"/>
    <cellStyle name="20% - Accent4 72 5" xfId="2439" xr:uid="{00000000-0005-0000-0000-00004C090000}"/>
    <cellStyle name="20% - Accent4 72 6" xfId="2440" xr:uid="{00000000-0005-0000-0000-00004D090000}"/>
    <cellStyle name="20% - Accent4 72 7" xfId="2441" xr:uid="{00000000-0005-0000-0000-00004E090000}"/>
    <cellStyle name="20% - Accent4 72 8" xfId="2442" xr:uid="{00000000-0005-0000-0000-00004F090000}"/>
    <cellStyle name="20% - Accent4 73" xfId="2443" xr:uid="{00000000-0005-0000-0000-000050090000}"/>
    <cellStyle name="20% - Accent4 73 2" xfId="2444" xr:uid="{00000000-0005-0000-0000-000051090000}"/>
    <cellStyle name="20% - Accent4 73 3" xfId="2445" xr:uid="{00000000-0005-0000-0000-000052090000}"/>
    <cellStyle name="20% - Accent4 73 4" xfId="2446" xr:uid="{00000000-0005-0000-0000-000053090000}"/>
    <cellStyle name="20% - Accent4 73 5" xfId="2447" xr:uid="{00000000-0005-0000-0000-000054090000}"/>
    <cellStyle name="20% - Accent4 73 6" xfId="2448" xr:uid="{00000000-0005-0000-0000-000055090000}"/>
    <cellStyle name="20% - Accent4 73 7" xfId="2449" xr:uid="{00000000-0005-0000-0000-000056090000}"/>
    <cellStyle name="20% - Accent4 73 8" xfId="2450" xr:uid="{00000000-0005-0000-0000-000057090000}"/>
    <cellStyle name="20% - Accent4 74" xfId="2451" xr:uid="{00000000-0005-0000-0000-000058090000}"/>
    <cellStyle name="20% - Accent4 74 2" xfId="2452" xr:uid="{00000000-0005-0000-0000-000059090000}"/>
    <cellStyle name="20% - Accent4 74 3" xfId="2453" xr:uid="{00000000-0005-0000-0000-00005A090000}"/>
    <cellStyle name="20% - Accent4 74 4" xfId="2454" xr:uid="{00000000-0005-0000-0000-00005B090000}"/>
    <cellStyle name="20% - Accent4 74 5" xfId="2455" xr:uid="{00000000-0005-0000-0000-00005C090000}"/>
    <cellStyle name="20% - Accent4 74 6" xfId="2456" xr:uid="{00000000-0005-0000-0000-00005D090000}"/>
    <cellStyle name="20% - Accent4 74 7" xfId="2457" xr:uid="{00000000-0005-0000-0000-00005E090000}"/>
    <cellStyle name="20% - Accent4 74 8" xfId="2458" xr:uid="{00000000-0005-0000-0000-00005F090000}"/>
    <cellStyle name="20% - Accent4 75" xfId="2459" xr:uid="{00000000-0005-0000-0000-000060090000}"/>
    <cellStyle name="20% - Accent4 75 2" xfId="2460" xr:uid="{00000000-0005-0000-0000-000061090000}"/>
    <cellStyle name="20% - Accent4 75 3" xfId="2461" xr:uid="{00000000-0005-0000-0000-000062090000}"/>
    <cellStyle name="20% - Accent4 75 4" xfId="2462" xr:uid="{00000000-0005-0000-0000-000063090000}"/>
    <cellStyle name="20% - Accent4 76" xfId="2463" xr:uid="{00000000-0005-0000-0000-000064090000}"/>
    <cellStyle name="20% - Accent4 77" xfId="2464" xr:uid="{00000000-0005-0000-0000-000065090000}"/>
    <cellStyle name="20% - Accent4 78" xfId="2465" xr:uid="{00000000-0005-0000-0000-000066090000}"/>
    <cellStyle name="20% - Accent4 79" xfId="2466" xr:uid="{00000000-0005-0000-0000-000067090000}"/>
    <cellStyle name="20% - Accent4 8" xfId="2467" xr:uid="{00000000-0005-0000-0000-000068090000}"/>
    <cellStyle name="20% - Accent4 8 2" xfId="2468" xr:uid="{00000000-0005-0000-0000-000069090000}"/>
    <cellStyle name="20% - Accent4 8 3" xfId="2469" xr:uid="{00000000-0005-0000-0000-00006A090000}"/>
    <cellStyle name="20% - Accent4 8 4" xfId="2470" xr:uid="{00000000-0005-0000-0000-00006B090000}"/>
    <cellStyle name="20% - Accent4 8 5" xfId="2471" xr:uid="{00000000-0005-0000-0000-00006C090000}"/>
    <cellStyle name="20% - Accent4 8 6" xfId="2472" xr:uid="{00000000-0005-0000-0000-00006D090000}"/>
    <cellStyle name="20% - Accent4 8 7" xfId="2473" xr:uid="{00000000-0005-0000-0000-00006E090000}"/>
    <cellStyle name="20% - Accent4 8 8" xfId="2474" xr:uid="{00000000-0005-0000-0000-00006F090000}"/>
    <cellStyle name="20% - Accent4 80" xfId="2475" xr:uid="{00000000-0005-0000-0000-000070090000}"/>
    <cellStyle name="20% - Accent4 80 2" xfId="2476" xr:uid="{00000000-0005-0000-0000-000071090000}"/>
    <cellStyle name="20% - Accent4 81" xfId="2477" xr:uid="{00000000-0005-0000-0000-000072090000}"/>
    <cellStyle name="20% - Accent4 82" xfId="2478" xr:uid="{00000000-0005-0000-0000-000073090000}"/>
    <cellStyle name="20% - Accent4 9" xfId="2479" xr:uid="{00000000-0005-0000-0000-000074090000}"/>
    <cellStyle name="20% - Accent4 9 2" xfId="2480" xr:uid="{00000000-0005-0000-0000-000075090000}"/>
    <cellStyle name="20% - Accent4 9 3" xfId="2481" xr:uid="{00000000-0005-0000-0000-000076090000}"/>
    <cellStyle name="20% - Accent4 9 4" xfId="2482" xr:uid="{00000000-0005-0000-0000-000077090000}"/>
    <cellStyle name="20% - Accent4 9 5" xfId="2483" xr:uid="{00000000-0005-0000-0000-000078090000}"/>
    <cellStyle name="20% - Accent4 9 6" xfId="2484" xr:uid="{00000000-0005-0000-0000-000079090000}"/>
    <cellStyle name="20% - Accent4 9 7" xfId="2485" xr:uid="{00000000-0005-0000-0000-00007A090000}"/>
    <cellStyle name="20% - Accent4 9 8" xfId="2486" xr:uid="{00000000-0005-0000-0000-00007B090000}"/>
    <cellStyle name="20% - Accent5 10" xfId="2487" xr:uid="{00000000-0005-0000-0000-00007C090000}"/>
    <cellStyle name="20% - Accent5 10 2" xfId="2488" xr:uid="{00000000-0005-0000-0000-00007D090000}"/>
    <cellStyle name="20% - Accent5 10 3" xfId="2489" xr:uid="{00000000-0005-0000-0000-00007E090000}"/>
    <cellStyle name="20% - Accent5 10 4" xfId="2490" xr:uid="{00000000-0005-0000-0000-00007F090000}"/>
    <cellStyle name="20% - Accent5 10 5" xfId="2491" xr:uid="{00000000-0005-0000-0000-000080090000}"/>
    <cellStyle name="20% - Accent5 10 6" xfId="2492" xr:uid="{00000000-0005-0000-0000-000081090000}"/>
    <cellStyle name="20% - Accent5 10 7" xfId="2493" xr:uid="{00000000-0005-0000-0000-000082090000}"/>
    <cellStyle name="20% - Accent5 10 8" xfId="2494" xr:uid="{00000000-0005-0000-0000-000083090000}"/>
    <cellStyle name="20% - Accent5 11" xfId="2495" xr:uid="{00000000-0005-0000-0000-000084090000}"/>
    <cellStyle name="20% - Accent5 11 2" xfId="2496" xr:uid="{00000000-0005-0000-0000-000085090000}"/>
    <cellStyle name="20% - Accent5 11 3" xfId="2497" xr:uid="{00000000-0005-0000-0000-000086090000}"/>
    <cellStyle name="20% - Accent5 11 4" xfId="2498" xr:uid="{00000000-0005-0000-0000-000087090000}"/>
    <cellStyle name="20% - Accent5 11 5" xfId="2499" xr:uid="{00000000-0005-0000-0000-000088090000}"/>
    <cellStyle name="20% - Accent5 11 6" xfId="2500" xr:uid="{00000000-0005-0000-0000-000089090000}"/>
    <cellStyle name="20% - Accent5 11 7" xfId="2501" xr:uid="{00000000-0005-0000-0000-00008A090000}"/>
    <cellStyle name="20% - Accent5 11 8" xfId="2502" xr:uid="{00000000-0005-0000-0000-00008B090000}"/>
    <cellStyle name="20% - Accent5 12" xfId="2503" xr:uid="{00000000-0005-0000-0000-00008C090000}"/>
    <cellStyle name="20% - Accent5 12 2" xfId="2504" xr:uid="{00000000-0005-0000-0000-00008D090000}"/>
    <cellStyle name="20% - Accent5 12 3" xfId="2505" xr:uid="{00000000-0005-0000-0000-00008E090000}"/>
    <cellStyle name="20% - Accent5 12 4" xfId="2506" xr:uid="{00000000-0005-0000-0000-00008F090000}"/>
    <cellStyle name="20% - Accent5 12 5" xfId="2507" xr:uid="{00000000-0005-0000-0000-000090090000}"/>
    <cellStyle name="20% - Accent5 12 6" xfId="2508" xr:uid="{00000000-0005-0000-0000-000091090000}"/>
    <cellStyle name="20% - Accent5 12 7" xfId="2509" xr:uid="{00000000-0005-0000-0000-000092090000}"/>
    <cellStyle name="20% - Accent5 12 8" xfId="2510" xr:uid="{00000000-0005-0000-0000-000093090000}"/>
    <cellStyle name="20% - Accent5 13" xfId="2511" xr:uid="{00000000-0005-0000-0000-000094090000}"/>
    <cellStyle name="20% - Accent5 13 2" xfId="2512" xr:uid="{00000000-0005-0000-0000-000095090000}"/>
    <cellStyle name="20% - Accent5 13 3" xfId="2513" xr:uid="{00000000-0005-0000-0000-000096090000}"/>
    <cellStyle name="20% - Accent5 13 4" xfId="2514" xr:uid="{00000000-0005-0000-0000-000097090000}"/>
    <cellStyle name="20% - Accent5 13 5" xfId="2515" xr:uid="{00000000-0005-0000-0000-000098090000}"/>
    <cellStyle name="20% - Accent5 13 6" xfId="2516" xr:uid="{00000000-0005-0000-0000-000099090000}"/>
    <cellStyle name="20% - Accent5 13 7" xfId="2517" xr:uid="{00000000-0005-0000-0000-00009A090000}"/>
    <cellStyle name="20% - Accent5 13 8" xfId="2518" xr:uid="{00000000-0005-0000-0000-00009B090000}"/>
    <cellStyle name="20% - Accent5 14" xfId="2519" xr:uid="{00000000-0005-0000-0000-00009C090000}"/>
    <cellStyle name="20% - Accent5 14 2" xfId="2520" xr:uid="{00000000-0005-0000-0000-00009D090000}"/>
    <cellStyle name="20% - Accent5 14 3" xfId="2521" xr:uid="{00000000-0005-0000-0000-00009E090000}"/>
    <cellStyle name="20% - Accent5 14 4" xfId="2522" xr:uid="{00000000-0005-0000-0000-00009F090000}"/>
    <cellStyle name="20% - Accent5 14 5" xfId="2523" xr:uid="{00000000-0005-0000-0000-0000A0090000}"/>
    <cellStyle name="20% - Accent5 14 6" xfId="2524" xr:uid="{00000000-0005-0000-0000-0000A1090000}"/>
    <cellStyle name="20% - Accent5 14 7" xfId="2525" xr:uid="{00000000-0005-0000-0000-0000A2090000}"/>
    <cellStyle name="20% - Accent5 14 8" xfId="2526" xr:uid="{00000000-0005-0000-0000-0000A3090000}"/>
    <cellStyle name="20% - Accent5 15" xfId="2527" xr:uid="{00000000-0005-0000-0000-0000A4090000}"/>
    <cellStyle name="20% - Accent5 15 2" xfId="2528" xr:uid="{00000000-0005-0000-0000-0000A5090000}"/>
    <cellStyle name="20% - Accent5 15 3" xfId="2529" xr:uid="{00000000-0005-0000-0000-0000A6090000}"/>
    <cellStyle name="20% - Accent5 15 4" xfId="2530" xr:uid="{00000000-0005-0000-0000-0000A7090000}"/>
    <cellStyle name="20% - Accent5 15 5" xfId="2531" xr:uid="{00000000-0005-0000-0000-0000A8090000}"/>
    <cellStyle name="20% - Accent5 15 6" xfId="2532" xr:uid="{00000000-0005-0000-0000-0000A9090000}"/>
    <cellStyle name="20% - Accent5 15 7" xfId="2533" xr:uid="{00000000-0005-0000-0000-0000AA090000}"/>
    <cellStyle name="20% - Accent5 15 8" xfId="2534" xr:uid="{00000000-0005-0000-0000-0000AB090000}"/>
    <cellStyle name="20% - Accent5 16" xfId="2535" xr:uid="{00000000-0005-0000-0000-0000AC090000}"/>
    <cellStyle name="20% - Accent5 16 2" xfId="2536" xr:uid="{00000000-0005-0000-0000-0000AD090000}"/>
    <cellStyle name="20% - Accent5 16 3" xfId="2537" xr:uid="{00000000-0005-0000-0000-0000AE090000}"/>
    <cellStyle name="20% - Accent5 16 4" xfId="2538" xr:uid="{00000000-0005-0000-0000-0000AF090000}"/>
    <cellStyle name="20% - Accent5 16 5" xfId="2539" xr:uid="{00000000-0005-0000-0000-0000B0090000}"/>
    <cellStyle name="20% - Accent5 16 6" xfId="2540" xr:uid="{00000000-0005-0000-0000-0000B1090000}"/>
    <cellStyle name="20% - Accent5 16 7" xfId="2541" xr:uid="{00000000-0005-0000-0000-0000B2090000}"/>
    <cellStyle name="20% - Accent5 16 8" xfId="2542" xr:uid="{00000000-0005-0000-0000-0000B3090000}"/>
    <cellStyle name="20% - Accent5 17" xfId="2543" xr:uid="{00000000-0005-0000-0000-0000B4090000}"/>
    <cellStyle name="20% - Accent5 17 2" xfId="2544" xr:uid="{00000000-0005-0000-0000-0000B5090000}"/>
    <cellStyle name="20% - Accent5 17 3" xfId="2545" xr:uid="{00000000-0005-0000-0000-0000B6090000}"/>
    <cellStyle name="20% - Accent5 17 4" xfId="2546" xr:uid="{00000000-0005-0000-0000-0000B7090000}"/>
    <cellStyle name="20% - Accent5 17 5" xfId="2547" xr:uid="{00000000-0005-0000-0000-0000B8090000}"/>
    <cellStyle name="20% - Accent5 17 6" xfId="2548" xr:uid="{00000000-0005-0000-0000-0000B9090000}"/>
    <cellStyle name="20% - Accent5 17 7" xfId="2549" xr:uid="{00000000-0005-0000-0000-0000BA090000}"/>
    <cellStyle name="20% - Accent5 17 8" xfId="2550" xr:uid="{00000000-0005-0000-0000-0000BB090000}"/>
    <cellStyle name="20% - Accent5 18" xfId="2551" xr:uid="{00000000-0005-0000-0000-0000BC090000}"/>
    <cellStyle name="20% - Accent5 18 2" xfId="2552" xr:uid="{00000000-0005-0000-0000-0000BD090000}"/>
    <cellStyle name="20% - Accent5 18 3" xfId="2553" xr:uid="{00000000-0005-0000-0000-0000BE090000}"/>
    <cellStyle name="20% - Accent5 18 4" xfId="2554" xr:uid="{00000000-0005-0000-0000-0000BF090000}"/>
    <cellStyle name="20% - Accent5 18 5" xfId="2555" xr:uid="{00000000-0005-0000-0000-0000C0090000}"/>
    <cellStyle name="20% - Accent5 18 6" xfId="2556" xr:uid="{00000000-0005-0000-0000-0000C1090000}"/>
    <cellStyle name="20% - Accent5 18 7" xfId="2557" xr:uid="{00000000-0005-0000-0000-0000C2090000}"/>
    <cellStyle name="20% - Accent5 18 8" xfId="2558" xr:uid="{00000000-0005-0000-0000-0000C3090000}"/>
    <cellStyle name="20% - Accent5 19" xfId="2559" xr:uid="{00000000-0005-0000-0000-0000C4090000}"/>
    <cellStyle name="20% - Accent5 19 2" xfId="2560" xr:uid="{00000000-0005-0000-0000-0000C5090000}"/>
    <cellStyle name="20% - Accent5 19 3" xfId="2561" xr:uid="{00000000-0005-0000-0000-0000C6090000}"/>
    <cellStyle name="20% - Accent5 19 4" xfId="2562" xr:uid="{00000000-0005-0000-0000-0000C7090000}"/>
    <cellStyle name="20% - Accent5 19 5" xfId="2563" xr:uid="{00000000-0005-0000-0000-0000C8090000}"/>
    <cellStyle name="20% - Accent5 19 6" xfId="2564" xr:uid="{00000000-0005-0000-0000-0000C9090000}"/>
    <cellStyle name="20% - Accent5 19 7" xfId="2565" xr:uid="{00000000-0005-0000-0000-0000CA090000}"/>
    <cellStyle name="20% - Accent5 19 8" xfId="2566" xr:uid="{00000000-0005-0000-0000-0000CB090000}"/>
    <cellStyle name="20% - Accent5 2" xfId="2567" xr:uid="{00000000-0005-0000-0000-0000CC090000}"/>
    <cellStyle name="20% - Accent5 2 10" xfId="2568" xr:uid="{00000000-0005-0000-0000-0000CD090000}"/>
    <cellStyle name="20% - Accent5 2 2" xfId="2569" xr:uid="{00000000-0005-0000-0000-0000CE090000}"/>
    <cellStyle name="20% - Accent5 2 2 2" xfId="2570" xr:uid="{00000000-0005-0000-0000-0000CF090000}"/>
    <cellStyle name="20% - Accent5 2 2 2 2" xfId="2571" xr:uid="{00000000-0005-0000-0000-0000D0090000}"/>
    <cellStyle name="20% - Accent5 2 3" xfId="2572" xr:uid="{00000000-0005-0000-0000-0000D1090000}"/>
    <cellStyle name="20% - Accent5 2 4" xfId="2573" xr:uid="{00000000-0005-0000-0000-0000D2090000}"/>
    <cellStyle name="20% - Accent5 2 5" xfId="2574" xr:uid="{00000000-0005-0000-0000-0000D3090000}"/>
    <cellStyle name="20% - Accent5 2 6" xfId="2575" xr:uid="{00000000-0005-0000-0000-0000D4090000}"/>
    <cellStyle name="20% - Accent5 2 7" xfId="2576" xr:uid="{00000000-0005-0000-0000-0000D5090000}"/>
    <cellStyle name="20% - Accent5 2 8" xfId="2577" xr:uid="{00000000-0005-0000-0000-0000D6090000}"/>
    <cellStyle name="20% - Accent5 2 9" xfId="2578" xr:uid="{00000000-0005-0000-0000-0000D7090000}"/>
    <cellStyle name="20% - Accent5 20" xfId="2579" xr:uid="{00000000-0005-0000-0000-0000D8090000}"/>
    <cellStyle name="20% - Accent5 20 2" xfId="2580" xr:uid="{00000000-0005-0000-0000-0000D9090000}"/>
    <cellStyle name="20% - Accent5 20 3" xfId="2581" xr:uid="{00000000-0005-0000-0000-0000DA090000}"/>
    <cellStyle name="20% - Accent5 20 4" xfId="2582" xr:uid="{00000000-0005-0000-0000-0000DB090000}"/>
    <cellStyle name="20% - Accent5 20 5" xfId="2583" xr:uid="{00000000-0005-0000-0000-0000DC090000}"/>
    <cellStyle name="20% - Accent5 20 6" xfId="2584" xr:uid="{00000000-0005-0000-0000-0000DD090000}"/>
    <cellStyle name="20% - Accent5 20 7" xfId="2585" xr:uid="{00000000-0005-0000-0000-0000DE090000}"/>
    <cellStyle name="20% - Accent5 20 8" xfId="2586" xr:uid="{00000000-0005-0000-0000-0000DF090000}"/>
    <cellStyle name="20% - Accent5 21" xfId="2587" xr:uid="{00000000-0005-0000-0000-0000E0090000}"/>
    <cellStyle name="20% - Accent5 21 2" xfId="2588" xr:uid="{00000000-0005-0000-0000-0000E1090000}"/>
    <cellStyle name="20% - Accent5 21 3" xfId="2589" xr:uid="{00000000-0005-0000-0000-0000E2090000}"/>
    <cellStyle name="20% - Accent5 21 4" xfId="2590" xr:uid="{00000000-0005-0000-0000-0000E3090000}"/>
    <cellStyle name="20% - Accent5 21 5" xfId="2591" xr:uid="{00000000-0005-0000-0000-0000E4090000}"/>
    <cellStyle name="20% - Accent5 21 6" xfId="2592" xr:uid="{00000000-0005-0000-0000-0000E5090000}"/>
    <cellStyle name="20% - Accent5 21 7" xfId="2593" xr:uid="{00000000-0005-0000-0000-0000E6090000}"/>
    <cellStyle name="20% - Accent5 21 8" xfId="2594" xr:uid="{00000000-0005-0000-0000-0000E7090000}"/>
    <cellStyle name="20% - Accent5 22" xfId="2595" xr:uid="{00000000-0005-0000-0000-0000E8090000}"/>
    <cellStyle name="20% - Accent5 22 2" xfId="2596" xr:uid="{00000000-0005-0000-0000-0000E9090000}"/>
    <cellStyle name="20% - Accent5 22 3" xfId="2597" xr:uid="{00000000-0005-0000-0000-0000EA090000}"/>
    <cellStyle name="20% - Accent5 22 4" xfId="2598" xr:uid="{00000000-0005-0000-0000-0000EB090000}"/>
    <cellStyle name="20% - Accent5 22 5" xfId="2599" xr:uid="{00000000-0005-0000-0000-0000EC090000}"/>
    <cellStyle name="20% - Accent5 22 6" xfId="2600" xr:uid="{00000000-0005-0000-0000-0000ED090000}"/>
    <cellStyle name="20% - Accent5 22 7" xfId="2601" xr:uid="{00000000-0005-0000-0000-0000EE090000}"/>
    <cellStyle name="20% - Accent5 22 8" xfId="2602" xr:uid="{00000000-0005-0000-0000-0000EF090000}"/>
    <cellStyle name="20% - Accent5 23" xfId="2603" xr:uid="{00000000-0005-0000-0000-0000F0090000}"/>
    <cellStyle name="20% - Accent5 23 2" xfId="2604" xr:uid="{00000000-0005-0000-0000-0000F1090000}"/>
    <cellStyle name="20% - Accent5 23 3" xfId="2605" xr:uid="{00000000-0005-0000-0000-0000F2090000}"/>
    <cellStyle name="20% - Accent5 23 4" xfId="2606" xr:uid="{00000000-0005-0000-0000-0000F3090000}"/>
    <cellStyle name="20% - Accent5 23 5" xfId="2607" xr:uid="{00000000-0005-0000-0000-0000F4090000}"/>
    <cellStyle name="20% - Accent5 23 6" xfId="2608" xr:uid="{00000000-0005-0000-0000-0000F5090000}"/>
    <cellStyle name="20% - Accent5 23 7" xfId="2609" xr:uid="{00000000-0005-0000-0000-0000F6090000}"/>
    <cellStyle name="20% - Accent5 23 8" xfId="2610" xr:uid="{00000000-0005-0000-0000-0000F7090000}"/>
    <cellStyle name="20% - Accent5 24" xfId="2611" xr:uid="{00000000-0005-0000-0000-0000F8090000}"/>
    <cellStyle name="20% - Accent5 24 2" xfId="2612" xr:uid="{00000000-0005-0000-0000-0000F9090000}"/>
    <cellStyle name="20% - Accent5 24 3" xfId="2613" xr:uid="{00000000-0005-0000-0000-0000FA090000}"/>
    <cellStyle name="20% - Accent5 24 4" xfId="2614" xr:uid="{00000000-0005-0000-0000-0000FB090000}"/>
    <cellStyle name="20% - Accent5 24 5" xfId="2615" xr:uid="{00000000-0005-0000-0000-0000FC090000}"/>
    <cellStyle name="20% - Accent5 24 6" xfId="2616" xr:uid="{00000000-0005-0000-0000-0000FD090000}"/>
    <cellStyle name="20% - Accent5 24 7" xfId="2617" xr:uid="{00000000-0005-0000-0000-0000FE090000}"/>
    <cellStyle name="20% - Accent5 24 8" xfId="2618" xr:uid="{00000000-0005-0000-0000-0000FF090000}"/>
    <cellStyle name="20% - Accent5 25" xfId="2619" xr:uid="{00000000-0005-0000-0000-0000000A0000}"/>
    <cellStyle name="20% - Accent5 25 2" xfId="2620" xr:uid="{00000000-0005-0000-0000-0000010A0000}"/>
    <cellStyle name="20% - Accent5 25 3" xfId="2621" xr:uid="{00000000-0005-0000-0000-0000020A0000}"/>
    <cellStyle name="20% - Accent5 25 4" xfId="2622" xr:uid="{00000000-0005-0000-0000-0000030A0000}"/>
    <cellStyle name="20% - Accent5 25 5" xfId="2623" xr:uid="{00000000-0005-0000-0000-0000040A0000}"/>
    <cellStyle name="20% - Accent5 25 6" xfId="2624" xr:uid="{00000000-0005-0000-0000-0000050A0000}"/>
    <cellStyle name="20% - Accent5 25 7" xfId="2625" xr:uid="{00000000-0005-0000-0000-0000060A0000}"/>
    <cellStyle name="20% - Accent5 25 8" xfId="2626" xr:uid="{00000000-0005-0000-0000-0000070A0000}"/>
    <cellStyle name="20% - Accent5 26" xfId="2627" xr:uid="{00000000-0005-0000-0000-0000080A0000}"/>
    <cellStyle name="20% - Accent5 26 2" xfId="2628" xr:uid="{00000000-0005-0000-0000-0000090A0000}"/>
    <cellStyle name="20% - Accent5 26 3" xfId="2629" xr:uid="{00000000-0005-0000-0000-00000A0A0000}"/>
    <cellStyle name="20% - Accent5 26 4" xfId="2630" xr:uid="{00000000-0005-0000-0000-00000B0A0000}"/>
    <cellStyle name="20% - Accent5 26 5" xfId="2631" xr:uid="{00000000-0005-0000-0000-00000C0A0000}"/>
    <cellStyle name="20% - Accent5 26 6" xfId="2632" xr:uid="{00000000-0005-0000-0000-00000D0A0000}"/>
    <cellStyle name="20% - Accent5 26 7" xfId="2633" xr:uid="{00000000-0005-0000-0000-00000E0A0000}"/>
    <cellStyle name="20% - Accent5 26 8" xfId="2634" xr:uid="{00000000-0005-0000-0000-00000F0A0000}"/>
    <cellStyle name="20% - Accent5 27" xfId="2635" xr:uid="{00000000-0005-0000-0000-0000100A0000}"/>
    <cellStyle name="20% - Accent5 27 2" xfId="2636" xr:uid="{00000000-0005-0000-0000-0000110A0000}"/>
    <cellStyle name="20% - Accent5 27 3" xfId="2637" xr:uid="{00000000-0005-0000-0000-0000120A0000}"/>
    <cellStyle name="20% - Accent5 27 4" xfId="2638" xr:uid="{00000000-0005-0000-0000-0000130A0000}"/>
    <cellStyle name="20% - Accent5 27 5" xfId="2639" xr:uid="{00000000-0005-0000-0000-0000140A0000}"/>
    <cellStyle name="20% - Accent5 27 6" xfId="2640" xr:uid="{00000000-0005-0000-0000-0000150A0000}"/>
    <cellStyle name="20% - Accent5 27 7" xfId="2641" xr:uid="{00000000-0005-0000-0000-0000160A0000}"/>
    <cellStyle name="20% - Accent5 27 8" xfId="2642" xr:uid="{00000000-0005-0000-0000-0000170A0000}"/>
    <cellStyle name="20% - Accent5 28" xfId="2643" xr:uid="{00000000-0005-0000-0000-0000180A0000}"/>
    <cellStyle name="20% - Accent5 28 2" xfId="2644" xr:uid="{00000000-0005-0000-0000-0000190A0000}"/>
    <cellStyle name="20% - Accent5 28 3" xfId="2645" xr:uid="{00000000-0005-0000-0000-00001A0A0000}"/>
    <cellStyle name="20% - Accent5 28 4" xfId="2646" xr:uid="{00000000-0005-0000-0000-00001B0A0000}"/>
    <cellStyle name="20% - Accent5 28 5" xfId="2647" xr:uid="{00000000-0005-0000-0000-00001C0A0000}"/>
    <cellStyle name="20% - Accent5 28 6" xfId="2648" xr:uid="{00000000-0005-0000-0000-00001D0A0000}"/>
    <cellStyle name="20% - Accent5 28 7" xfId="2649" xr:uid="{00000000-0005-0000-0000-00001E0A0000}"/>
    <cellStyle name="20% - Accent5 28 8" xfId="2650" xr:uid="{00000000-0005-0000-0000-00001F0A0000}"/>
    <cellStyle name="20% - Accent5 29" xfId="2651" xr:uid="{00000000-0005-0000-0000-0000200A0000}"/>
    <cellStyle name="20% - Accent5 29 2" xfId="2652" xr:uid="{00000000-0005-0000-0000-0000210A0000}"/>
    <cellStyle name="20% - Accent5 29 3" xfId="2653" xr:uid="{00000000-0005-0000-0000-0000220A0000}"/>
    <cellStyle name="20% - Accent5 29 4" xfId="2654" xr:uid="{00000000-0005-0000-0000-0000230A0000}"/>
    <cellStyle name="20% - Accent5 29 5" xfId="2655" xr:uid="{00000000-0005-0000-0000-0000240A0000}"/>
    <cellStyle name="20% - Accent5 29 6" xfId="2656" xr:uid="{00000000-0005-0000-0000-0000250A0000}"/>
    <cellStyle name="20% - Accent5 29 7" xfId="2657" xr:uid="{00000000-0005-0000-0000-0000260A0000}"/>
    <cellStyle name="20% - Accent5 29 8" xfId="2658" xr:uid="{00000000-0005-0000-0000-0000270A0000}"/>
    <cellStyle name="20% - Accent5 3" xfId="2659" xr:uid="{00000000-0005-0000-0000-0000280A0000}"/>
    <cellStyle name="20% - Accent5 3 10" xfId="2660" xr:uid="{00000000-0005-0000-0000-0000290A0000}"/>
    <cellStyle name="20% - Accent5 3 2" xfId="2661" xr:uid="{00000000-0005-0000-0000-00002A0A0000}"/>
    <cellStyle name="20% - Accent5 3 2 2" xfId="2662" xr:uid="{00000000-0005-0000-0000-00002B0A0000}"/>
    <cellStyle name="20% - Accent5 3 2 2 2" xfId="2663" xr:uid="{00000000-0005-0000-0000-00002C0A0000}"/>
    <cellStyle name="20% - Accent5 3 3" xfId="2664" xr:uid="{00000000-0005-0000-0000-00002D0A0000}"/>
    <cellStyle name="20% - Accent5 3 4" xfId="2665" xr:uid="{00000000-0005-0000-0000-00002E0A0000}"/>
    <cellStyle name="20% - Accent5 3 5" xfId="2666" xr:uid="{00000000-0005-0000-0000-00002F0A0000}"/>
    <cellStyle name="20% - Accent5 3 6" xfId="2667" xr:uid="{00000000-0005-0000-0000-0000300A0000}"/>
    <cellStyle name="20% - Accent5 3 7" xfId="2668" xr:uid="{00000000-0005-0000-0000-0000310A0000}"/>
    <cellStyle name="20% - Accent5 3 8" xfId="2669" xr:uid="{00000000-0005-0000-0000-0000320A0000}"/>
    <cellStyle name="20% - Accent5 3 9" xfId="2670" xr:uid="{00000000-0005-0000-0000-0000330A0000}"/>
    <cellStyle name="20% - Accent5 30" xfId="2671" xr:uid="{00000000-0005-0000-0000-0000340A0000}"/>
    <cellStyle name="20% - Accent5 30 2" xfId="2672" xr:uid="{00000000-0005-0000-0000-0000350A0000}"/>
    <cellStyle name="20% - Accent5 30 3" xfId="2673" xr:uid="{00000000-0005-0000-0000-0000360A0000}"/>
    <cellStyle name="20% - Accent5 30 4" xfId="2674" xr:uid="{00000000-0005-0000-0000-0000370A0000}"/>
    <cellStyle name="20% - Accent5 30 5" xfId="2675" xr:uid="{00000000-0005-0000-0000-0000380A0000}"/>
    <cellStyle name="20% - Accent5 30 6" xfId="2676" xr:uid="{00000000-0005-0000-0000-0000390A0000}"/>
    <cellStyle name="20% - Accent5 30 7" xfId="2677" xr:uid="{00000000-0005-0000-0000-00003A0A0000}"/>
    <cellStyle name="20% - Accent5 30 8" xfId="2678" xr:uid="{00000000-0005-0000-0000-00003B0A0000}"/>
    <cellStyle name="20% - Accent5 31" xfId="2679" xr:uid="{00000000-0005-0000-0000-00003C0A0000}"/>
    <cellStyle name="20% - Accent5 31 2" xfId="2680" xr:uid="{00000000-0005-0000-0000-00003D0A0000}"/>
    <cellStyle name="20% - Accent5 31 3" xfId="2681" xr:uid="{00000000-0005-0000-0000-00003E0A0000}"/>
    <cellStyle name="20% - Accent5 31 4" xfId="2682" xr:uid="{00000000-0005-0000-0000-00003F0A0000}"/>
    <cellStyle name="20% - Accent5 31 5" xfId="2683" xr:uid="{00000000-0005-0000-0000-0000400A0000}"/>
    <cellStyle name="20% - Accent5 31 6" xfId="2684" xr:uid="{00000000-0005-0000-0000-0000410A0000}"/>
    <cellStyle name="20% - Accent5 31 7" xfId="2685" xr:uid="{00000000-0005-0000-0000-0000420A0000}"/>
    <cellStyle name="20% - Accent5 31 8" xfId="2686" xr:uid="{00000000-0005-0000-0000-0000430A0000}"/>
    <cellStyle name="20% - Accent5 32" xfId="2687" xr:uid="{00000000-0005-0000-0000-0000440A0000}"/>
    <cellStyle name="20% - Accent5 32 2" xfId="2688" xr:uid="{00000000-0005-0000-0000-0000450A0000}"/>
    <cellStyle name="20% - Accent5 32 3" xfId="2689" xr:uid="{00000000-0005-0000-0000-0000460A0000}"/>
    <cellStyle name="20% - Accent5 32 4" xfId="2690" xr:uid="{00000000-0005-0000-0000-0000470A0000}"/>
    <cellStyle name="20% - Accent5 32 5" xfId="2691" xr:uid="{00000000-0005-0000-0000-0000480A0000}"/>
    <cellStyle name="20% - Accent5 32 6" xfId="2692" xr:uid="{00000000-0005-0000-0000-0000490A0000}"/>
    <cellStyle name="20% - Accent5 32 7" xfId="2693" xr:uid="{00000000-0005-0000-0000-00004A0A0000}"/>
    <cellStyle name="20% - Accent5 32 8" xfId="2694" xr:uid="{00000000-0005-0000-0000-00004B0A0000}"/>
    <cellStyle name="20% - Accent5 33" xfId="2695" xr:uid="{00000000-0005-0000-0000-00004C0A0000}"/>
    <cellStyle name="20% - Accent5 33 2" xfId="2696" xr:uid="{00000000-0005-0000-0000-00004D0A0000}"/>
    <cellStyle name="20% - Accent5 33 3" xfId="2697" xr:uid="{00000000-0005-0000-0000-00004E0A0000}"/>
    <cellStyle name="20% - Accent5 33 4" xfId="2698" xr:uid="{00000000-0005-0000-0000-00004F0A0000}"/>
    <cellStyle name="20% - Accent5 33 5" xfId="2699" xr:uid="{00000000-0005-0000-0000-0000500A0000}"/>
    <cellStyle name="20% - Accent5 33 6" xfId="2700" xr:uid="{00000000-0005-0000-0000-0000510A0000}"/>
    <cellStyle name="20% - Accent5 33 7" xfId="2701" xr:uid="{00000000-0005-0000-0000-0000520A0000}"/>
    <cellStyle name="20% - Accent5 33 8" xfId="2702" xr:uid="{00000000-0005-0000-0000-0000530A0000}"/>
    <cellStyle name="20% - Accent5 34" xfId="2703" xr:uid="{00000000-0005-0000-0000-0000540A0000}"/>
    <cellStyle name="20% - Accent5 34 2" xfId="2704" xr:uid="{00000000-0005-0000-0000-0000550A0000}"/>
    <cellStyle name="20% - Accent5 34 3" xfId="2705" xr:uid="{00000000-0005-0000-0000-0000560A0000}"/>
    <cellStyle name="20% - Accent5 34 4" xfId="2706" xr:uid="{00000000-0005-0000-0000-0000570A0000}"/>
    <cellStyle name="20% - Accent5 34 5" xfId="2707" xr:uid="{00000000-0005-0000-0000-0000580A0000}"/>
    <cellStyle name="20% - Accent5 34 6" xfId="2708" xr:uid="{00000000-0005-0000-0000-0000590A0000}"/>
    <cellStyle name="20% - Accent5 34 7" xfId="2709" xr:uid="{00000000-0005-0000-0000-00005A0A0000}"/>
    <cellStyle name="20% - Accent5 34 8" xfId="2710" xr:uid="{00000000-0005-0000-0000-00005B0A0000}"/>
    <cellStyle name="20% - Accent5 35" xfId="2711" xr:uid="{00000000-0005-0000-0000-00005C0A0000}"/>
    <cellStyle name="20% - Accent5 35 2" xfId="2712" xr:uid="{00000000-0005-0000-0000-00005D0A0000}"/>
    <cellStyle name="20% - Accent5 35 3" xfId="2713" xr:uid="{00000000-0005-0000-0000-00005E0A0000}"/>
    <cellStyle name="20% - Accent5 35 4" xfId="2714" xr:uid="{00000000-0005-0000-0000-00005F0A0000}"/>
    <cellStyle name="20% - Accent5 35 5" xfId="2715" xr:uid="{00000000-0005-0000-0000-0000600A0000}"/>
    <cellStyle name="20% - Accent5 35 6" xfId="2716" xr:uid="{00000000-0005-0000-0000-0000610A0000}"/>
    <cellStyle name="20% - Accent5 35 7" xfId="2717" xr:uid="{00000000-0005-0000-0000-0000620A0000}"/>
    <cellStyle name="20% - Accent5 35 8" xfId="2718" xr:uid="{00000000-0005-0000-0000-0000630A0000}"/>
    <cellStyle name="20% - Accent5 36" xfId="2719" xr:uid="{00000000-0005-0000-0000-0000640A0000}"/>
    <cellStyle name="20% - Accent5 36 2" xfId="2720" xr:uid="{00000000-0005-0000-0000-0000650A0000}"/>
    <cellStyle name="20% - Accent5 36 3" xfId="2721" xr:uid="{00000000-0005-0000-0000-0000660A0000}"/>
    <cellStyle name="20% - Accent5 36 4" xfId="2722" xr:uid="{00000000-0005-0000-0000-0000670A0000}"/>
    <cellStyle name="20% - Accent5 36 5" xfId="2723" xr:uid="{00000000-0005-0000-0000-0000680A0000}"/>
    <cellStyle name="20% - Accent5 36 6" xfId="2724" xr:uid="{00000000-0005-0000-0000-0000690A0000}"/>
    <cellStyle name="20% - Accent5 36 7" xfId="2725" xr:uid="{00000000-0005-0000-0000-00006A0A0000}"/>
    <cellStyle name="20% - Accent5 36 8" xfId="2726" xr:uid="{00000000-0005-0000-0000-00006B0A0000}"/>
    <cellStyle name="20% - Accent5 37" xfId="2727" xr:uid="{00000000-0005-0000-0000-00006C0A0000}"/>
    <cellStyle name="20% - Accent5 37 2" xfId="2728" xr:uid="{00000000-0005-0000-0000-00006D0A0000}"/>
    <cellStyle name="20% - Accent5 37 3" xfId="2729" xr:uid="{00000000-0005-0000-0000-00006E0A0000}"/>
    <cellStyle name="20% - Accent5 37 4" xfId="2730" xr:uid="{00000000-0005-0000-0000-00006F0A0000}"/>
    <cellStyle name="20% - Accent5 37 5" xfId="2731" xr:uid="{00000000-0005-0000-0000-0000700A0000}"/>
    <cellStyle name="20% - Accent5 37 6" xfId="2732" xr:uid="{00000000-0005-0000-0000-0000710A0000}"/>
    <cellStyle name="20% - Accent5 37 7" xfId="2733" xr:uid="{00000000-0005-0000-0000-0000720A0000}"/>
    <cellStyle name="20% - Accent5 37 8" xfId="2734" xr:uid="{00000000-0005-0000-0000-0000730A0000}"/>
    <cellStyle name="20% - Accent5 38" xfId="2735" xr:uid="{00000000-0005-0000-0000-0000740A0000}"/>
    <cellStyle name="20% - Accent5 38 2" xfId="2736" xr:uid="{00000000-0005-0000-0000-0000750A0000}"/>
    <cellStyle name="20% - Accent5 38 3" xfId="2737" xr:uid="{00000000-0005-0000-0000-0000760A0000}"/>
    <cellStyle name="20% - Accent5 38 4" xfId="2738" xr:uid="{00000000-0005-0000-0000-0000770A0000}"/>
    <cellStyle name="20% - Accent5 38 5" xfId="2739" xr:uid="{00000000-0005-0000-0000-0000780A0000}"/>
    <cellStyle name="20% - Accent5 38 6" xfId="2740" xr:uid="{00000000-0005-0000-0000-0000790A0000}"/>
    <cellStyle name="20% - Accent5 38 7" xfId="2741" xr:uid="{00000000-0005-0000-0000-00007A0A0000}"/>
    <cellStyle name="20% - Accent5 38 8" xfId="2742" xr:uid="{00000000-0005-0000-0000-00007B0A0000}"/>
    <cellStyle name="20% - Accent5 39" xfId="2743" xr:uid="{00000000-0005-0000-0000-00007C0A0000}"/>
    <cellStyle name="20% - Accent5 39 2" xfId="2744" xr:uid="{00000000-0005-0000-0000-00007D0A0000}"/>
    <cellStyle name="20% - Accent5 39 3" xfId="2745" xr:uid="{00000000-0005-0000-0000-00007E0A0000}"/>
    <cellStyle name="20% - Accent5 39 4" xfId="2746" xr:uid="{00000000-0005-0000-0000-00007F0A0000}"/>
    <cellStyle name="20% - Accent5 39 5" xfId="2747" xr:uid="{00000000-0005-0000-0000-0000800A0000}"/>
    <cellStyle name="20% - Accent5 39 6" xfId="2748" xr:uid="{00000000-0005-0000-0000-0000810A0000}"/>
    <cellStyle name="20% - Accent5 39 7" xfId="2749" xr:uid="{00000000-0005-0000-0000-0000820A0000}"/>
    <cellStyle name="20% - Accent5 39 8" xfId="2750" xr:uid="{00000000-0005-0000-0000-0000830A0000}"/>
    <cellStyle name="20% - Accent5 4" xfId="2751" xr:uid="{00000000-0005-0000-0000-0000840A0000}"/>
    <cellStyle name="20% - Accent5 4 2" xfId="2752" xr:uid="{00000000-0005-0000-0000-0000850A0000}"/>
    <cellStyle name="20% - Accent5 4 3" xfId="2753" xr:uid="{00000000-0005-0000-0000-0000860A0000}"/>
    <cellStyle name="20% - Accent5 4 4" xfId="2754" xr:uid="{00000000-0005-0000-0000-0000870A0000}"/>
    <cellStyle name="20% - Accent5 4 5" xfId="2755" xr:uid="{00000000-0005-0000-0000-0000880A0000}"/>
    <cellStyle name="20% - Accent5 4 6" xfId="2756" xr:uid="{00000000-0005-0000-0000-0000890A0000}"/>
    <cellStyle name="20% - Accent5 4 7" xfId="2757" xr:uid="{00000000-0005-0000-0000-00008A0A0000}"/>
    <cellStyle name="20% - Accent5 4 8" xfId="2758" xr:uid="{00000000-0005-0000-0000-00008B0A0000}"/>
    <cellStyle name="20% - Accent5 40" xfId="2759" xr:uid="{00000000-0005-0000-0000-00008C0A0000}"/>
    <cellStyle name="20% - Accent5 40 2" xfId="2760" xr:uid="{00000000-0005-0000-0000-00008D0A0000}"/>
    <cellStyle name="20% - Accent5 40 3" xfId="2761" xr:uid="{00000000-0005-0000-0000-00008E0A0000}"/>
    <cellStyle name="20% - Accent5 40 4" xfId="2762" xr:uid="{00000000-0005-0000-0000-00008F0A0000}"/>
    <cellStyle name="20% - Accent5 40 5" xfId="2763" xr:uid="{00000000-0005-0000-0000-0000900A0000}"/>
    <cellStyle name="20% - Accent5 40 6" xfId="2764" xr:uid="{00000000-0005-0000-0000-0000910A0000}"/>
    <cellStyle name="20% - Accent5 40 7" xfId="2765" xr:uid="{00000000-0005-0000-0000-0000920A0000}"/>
    <cellStyle name="20% - Accent5 40 8" xfId="2766" xr:uid="{00000000-0005-0000-0000-0000930A0000}"/>
    <cellStyle name="20% - Accent5 41" xfId="2767" xr:uid="{00000000-0005-0000-0000-0000940A0000}"/>
    <cellStyle name="20% - Accent5 41 2" xfId="2768" xr:uid="{00000000-0005-0000-0000-0000950A0000}"/>
    <cellStyle name="20% - Accent5 41 3" xfId="2769" xr:uid="{00000000-0005-0000-0000-0000960A0000}"/>
    <cellStyle name="20% - Accent5 41 4" xfId="2770" xr:uid="{00000000-0005-0000-0000-0000970A0000}"/>
    <cellStyle name="20% - Accent5 41 5" xfId="2771" xr:uid="{00000000-0005-0000-0000-0000980A0000}"/>
    <cellStyle name="20% - Accent5 41 6" xfId="2772" xr:uid="{00000000-0005-0000-0000-0000990A0000}"/>
    <cellStyle name="20% - Accent5 41 7" xfId="2773" xr:uid="{00000000-0005-0000-0000-00009A0A0000}"/>
    <cellStyle name="20% - Accent5 41 8" xfId="2774" xr:uid="{00000000-0005-0000-0000-00009B0A0000}"/>
    <cellStyle name="20% - Accent5 42" xfId="2775" xr:uid="{00000000-0005-0000-0000-00009C0A0000}"/>
    <cellStyle name="20% - Accent5 42 2" xfId="2776" xr:uid="{00000000-0005-0000-0000-00009D0A0000}"/>
    <cellStyle name="20% - Accent5 42 3" xfId="2777" xr:uid="{00000000-0005-0000-0000-00009E0A0000}"/>
    <cellStyle name="20% - Accent5 42 4" xfId="2778" xr:uid="{00000000-0005-0000-0000-00009F0A0000}"/>
    <cellStyle name="20% - Accent5 42 5" xfId="2779" xr:uid="{00000000-0005-0000-0000-0000A00A0000}"/>
    <cellStyle name="20% - Accent5 42 6" xfId="2780" xr:uid="{00000000-0005-0000-0000-0000A10A0000}"/>
    <cellStyle name="20% - Accent5 42 7" xfId="2781" xr:uid="{00000000-0005-0000-0000-0000A20A0000}"/>
    <cellStyle name="20% - Accent5 42 8" xfId="2782" xr:uid="{00000000-0005-0000-0000-0000A30A0000}"/>
    <cellStyle name="20% - Accent5 43" xfId="2783" xr:uid="{00000000-0005-0000-0000-0000A40A0000}"/>
    <cellStyle name="20% - Accent5 43 2" xfId="2784" xr:uid="{00000000-0005-0000-0000-0000A50A0000}"/>
    <cellStyle name="20% - Accent5 43 3" xfId="2785" xr:uid="{00000000-0005-0000-0000-0000A60A0000}"/>
    <cellStyle name="20% - Accent5 43 4" xfId="2786" xr:uid="{00000000-0005-0000-0000-0000A70A0000}"/>
    <cellStyle name="20% - Accent5 43 5" xfId="2787" xr:uid="{00000000-0005-0000-0000-0000A80A0000}"/>
    <cellStyle name="20% - Accent5 43 6" xfId="2788" xr:uid="{00000000-0005-0000-0000-0000A90A0000}"/>
    <cellStyle name="20% - Accent5 43 7" xfId="2789" xr:uid="{00000000-0005-0000-0000-0000AA0A0000}"/>
    <cellStyle name="20% - Accent5 43 8" xfId="2790" xr:uid="{00000000-0005-0000-0000-0000AB0A0000}"/>
    <cellStyle name="20% - Accent5 44" xfId="2791" xr:uid="{00000000-0005-0000-0000-0000AC0A0000}"/>
    <cellStyle name="20% - Accent5 44 2" xfId="2792" xr:uid="{00000000-0005-0000-0000-0000AD0A0000}"/>
    <cellStyle name="20% - Accent5 44 3" xfId="2793" xr:uid="{00000000-0005-0000-0000-0000AE0A0000}"/>
    <cellStyle name="20% - Accent5 44 4" xfId="2794" xr:uid="{00000000-0005-0000-0000-0000AF0A0000}"/>
    <cellStyle name="20% - Accent5 44 5" xfId="2795" xr:uid="{00000000-0005-0000-0000-0000B00A0000}"/>
    <cellStyle name="20% - Accent5 44 6" xfId="2796" xr:uid="{00000000-0005-0000-0000-0000B10A0000}"/>
    <cellStyle name="20% - Accent5 44 7" xfId="2797" xr:uid="{00000000-0005-0000-0000-0000B20A0000}"/>
    <cellStyle name="20% - Accent5 44 8" xfId="2798" xr:uid="{00000000-0005-0000-0000-0000B30A0000}"/>
    <cellStyle name="20% - Accent5 45" xfId="2799" xr:uid="{00000000-0005-0000-0000-0000B40A0000}"/>
    <cellStyle name="20% - Accent5 45 2" xfId="2800" xr:uid="{00000000-0005-0000-0000-0000B50A0000}"/>
    <cellStyle name="20% - Accent5 45 3" xfId="2801" xr:uid="{00000000-0005-0000-0000-0000B60A0000}"/>
    <cellStyle name="20% - Accent5 45 4" xfId="2802" xr:uid="{00000000-0005-0000-0000-0000B70A0000}"/>
    <cellStyle name="20% - Accent5 45 5" xfId="2803" xr:uid="{00000000-0005-0000-0000-0000B80A0000}"/>
    <cellStyle name="20% - Accent5 45 6" xfId="2804" xr:uid="{00000000-0005-0000-0000-0000B90A0000}"/>
    <cellStyle name="20% - Accent5 45 7" xfId="2805" xr:uid="{00000000-0005-0000-0000-0000BA0A0000}"/>
    <cellStyle name="20% - Accent5 45 8" xfId="2806" xr:uid="{00000000-0005-0000-0000-0000BB0A0000}"/>
    <cellStyle name="20% - Accent5 46" xfId="2807" xr:uid="{00000000-0005-0000-0000-0000BC0A0000}"/>
    <cellStyle name="20% - Accent5 46 2" xfId="2808" xr:uid="{00000000-0005-0000-0000-0000BD0A0000}"/>
    <cellStyle name="20% - Accent5 46 3" xfId="2809" xr:uid="{00000000-0005-0000-0000-0000BE0A0000}"/>
    <cellStyle name="20% - Accent5 46 4" xfId="2810" xr:uid="{00000000-0005-0000-0000-0000BF0A0000}"/>
    <cellStyle name="20% - Accent5 46 5" xfId="2811" xr:uid="{00000000-0005-0000-0000-0000C00A0000}"/>
    <cellStyle name="20% - Accent5 46 6" xfId="2812" xr:uid="{00000000-0005-0000-0000-0000C10A0000}"/>
    <cellStyle name="20% - Accent5 46 7" xfId="2813" xr:uid="{00000000-0005-0000-0000-0000C20A0000}"/>
    <cellStyle name="20% - Accent5 46 8" xfId="2814" xr:uid="{00000000-0005-0000-0000-0000C30A0000}"/>
    <cellStyle name="20% - Accent5 47" xfId="2815" xr:uid="{00000000-0005-0000-0000-0000C40A0000}"/>
    <cellStyle name="20% - Accent5 47 2" xfId="2816" xr:uid="{00000000-0005-0000-0000-0000C50A0000}"/>
    <cellStyle name="20% - Accent5 47 3" xfId="2817" xr:uid="{00000000-0005-0000-0000-0000C60A0000}"/>
    <cellStyle name="20% - Accent5 47 4" xfId="2818" xr:uid="{00000000-0005-0000-0000-0000C70A0000}"/>
    <cellStyle name="20% - Accent5 47 5" xfId="2819" xr:uid="{00000000-0005-0000-0000-0000C80A0000}"/>
    <cellStyle name="20% - Accent5 47 6" xfId="2820" xr:uid="{00000000-0005-0000-0000-0000C90A0000}"/>
    <cellStyle name="20% - Accent5 47 7" xfId="2821" xr:uid="{00000000-0005-0000-0000-0000CA0A0000}"/>
    <cellStyle name="20% - Accent5 47 8" xfId="2822" xr:uid="{00000000-0005-0000-0000-0000CB0A0000}"/>
    <cellStyle name="20% - Accent5 48" xfId="2823" xr:uid="{00000000-0005-0000-0000-0000CC0A0000}"/>
    <cellStyle name="20% - Accent5 48 2" xfId="2824" xr:uid="{00000000-0005-0000-0000-0000CD0A0000}"/>
    <cellStyle name="20% - Accent5 48 3" xfId="2825" xr:uid="{00000000-0005-0000-0000-0000CE0A0000}"/>
    <cellStyle name="20% - Accent5 48 4" xfId="2826" xr:uid="{00000000-0005-0000-0000-0000CF0A0000}"/>
    <cellStyle name="20% - Accent5 48 5" xfId="2827" xr:uid="{00000000-0005-0000-0000-0000D00A0000}"/>
    <cellStyle name="20% - Accent5 48 6" xfId="2828" xr:uid="{00000000-0005-0000-0000-0000D10A0000}"/>
    <cellStyle name="20% - Accent5 48 7" xfId="2829" xr:uid="{00000000-0005-0000-0000-0000D20A0000}"/>
    <cellStyle name="20% - Accent5 48 8" xfId="2830" xr:uid="{00000000-0005-0000-0000-0000D30A0000}"/>
    <cellStyle name="20% - Accent5 49" xfId="2831" xr:uid="{00000000-0005-0000-0000-0000D40A0000}"/>
    <cellStyle name="20% - Accent5 49 2" xfId="2832" xr:uid="{00000000-0005-0000-0000-0000D50A0000}"/>
    <cellStyle name="20% - Accent5 49 3" xfId="2833" xr:uid="{00000000-0005-0000-0000-0000D60A0000}"/>
    <cellStyle name="20% - Accent5 49 4" xfId="2834" xr:uid="{00000000-0005-0000-0000-0000D70A0000}"/>
    <cellStyle name="20% - Accent5 49 5" xfId="2835" xr:uid="{00000000-0005-0000-0000-0000D80A0000}"/>
    <cellStyle name="20% - Accent5 49 6" xfId="2836" xr:uid="{00000000-0005-0000-0000-0000D90A0000}"/>
    <cellStyle name="20% - Accent5 49 7" xfId="2837" xr:uid="{00000000-0005-0000-0000-0000DA0A0000}"/>
    <cellStyle name="20% - Accent5 49 8" xfId="2838" xr:uid="{00000000-0005-0000-0000-0000DB0A0000}"/>
    <cellStyle name="20% - Accent5 5" xfId="2839" xr:uid="{00000000-0005-0000-0000-0000DC0A0000}"/>
    <cellStyle name="20% - Accent5 5 2" xfId="2840" xr:uid="{00000000-0005-0000-0000-0000DD0A0000}"/>
    <cellStyle name="20% - Accent5 5 3" xfId="2841" xr:uid="{00000000-0005-0000-0000-0000DE0A0000}"/>
    <cellStyle name="20% - Accent5 5 4" xfId="2842" xr:uid="{00000000-0005-0000-0000-0000DF0A0000}"/>
    <cellStyle name="20% - Accent5 5 5" xfId="2843" xr:uid="{00000000-0005-0000-0000-0000E00A0000}"/>
    <cellStyle name="20% - Accent5 5 6" xfId="2844" xr:uid="{00000000-0005-0000-0000-0000E10A0000}"/>
    <cellStyle name="20% - Accent5 5 7" xfId="2845" xr:uid="{00000000-0005-0000-0000-0000E20A0000}"/>
    <cellStyle name="20% - Accent5 5 8" xfId="2846" xr:uid="{00000000-0005-0000-0000-0000E30A0000}"/>
    <cellStyle name="20% - Accent5 50" xfId="2847" xr:uid="{00000000-0005-0000-0000-0000E40A0000}"/>
    <cellStyle name="20% - Accent5 50 2" xfId="2848" xr:uid="{00000000-0005-0000-0000-0000E50A0000}"/>
    <cellStyle name="20% - Accent5 50 3" xfId="2849" xr:uid="{00000000-0005-0000-0000-0000E60A0000}"/>
    <cellStyle name="20% - Accent5 50 4" xfId="2850" xr:uid="{00000000-0005-0000-0000-0000E70A0000}"/>
    <cellStyle name="20% - Accent5 50 5" xfId="2851" xr:uid="{00000000-0005-0000-0000-0000E80A0000}"/>
    <cellStyle name="20% - Accent5 50 6" xfId="2852" xr:uid="{00000000-0005-0000-0000-0000E90A0000}"/>
    <cellStyle name="20% - Accent5 50 7" xfId="2853" xr:uid="{00000000-0005-0000-0000-0000EA0A0000}"/>
    <cellStyle name="20% - Accent5 50 8" xfId="2854" xr:uid="{00000000-0005-0000-0000-0000EB0A0000}"/>
    <cellStyle name="20% - Accent5 51" xfId="2855" xr:uid="{00000000-0005-0000-0000-0000EC0A0000}"/>
    <cellStyle name="20% - Accent5 51 2" xfId="2856" xr:uid="{00000000-0005-0000-0000-0000ED0A0000}"/>
    <cellStyle name="20% - Accent5 51 3" xfId="2857" xr:uid="{00000000-0005-0000-0000-0000EE0A0000}"/>
    <cellStyle name="20% - Accent5 51 4" xfId="2858" xr:uid="{00000000-0005-0000-0000-0000EF0A0000}"/>
    <cellStyle name="20% - Accent5 51 5" xfId="2859" xr:uid="{00000000-0005-0000-0000-0000F00A0000}"/>
    <cellStyle name="20% - Accent5 51 6" xfId="2860" xr:uid="{00000000-0005-0000-0000-0000F10A0000}"/>
    <cellStyle name="20% - Accent5 51 7" xfId="2861" xr:uid="{00000000-0005-0000-0000-0000F20A0000}"/>
    <cellStyle name="20% - Accent5 51 8" xfId="2862" xr:uid="{00000000-0005-0000-0000-0000F30A0000}"/>
    <cellStyle name="20% - Accent5 52" xfId="2863" xr:uid="{00000000-0005-0000-0000-0000F40A0000}"/>
    <cellStyle name="20% - Accent5 52 2" xfId="2864" xr:uid="{00000000-0005-0000-0000-0000F50A0000}"/>
    <cellStyle name="20% - Accent5 52 3" xfId="2865" xr:uid="{00000000-0005-0000-0000-0000F60A0000}"/>
    <cellStyle name="20% - Accent5 52 4" xfId="2866" xr:uid="{00000000-0005-0000-0000-0000F70A0000}"/>
    <cellStyle name="20% - Accent5 52 5" xfId="2867" xr:uid="{00000000-0005-0000-0000-0000F80A0000}"/>
    <cellStyle name="20% - Accent5 52 6" xfId="2868" xr:uid="{00000000-0005-0000-0000-0000F90A0000}"/>
    <cellStyle name="20% - Accent5 52 7" xfId="2869" xr:uid="{00000000-0005-0000-0000-0000FA0A0000}"/>
    <cellStyle name="20% - Accent5 52 8" xfId="2870" xr:uid="{00000000-0005-0000-0000-0000FB0A0000}"/>
    <cellStyle name="20% - Accent5 53" xfId="2871" xr:uid="{00000000-0005-0000-0000-0000FC0A0000}"/>
    <cellStyle name="20% - Accent5 53 2" xfId="2872" xr:uid="{00000000-0005-0000-0000-0000FD0A0000}"/>
    <cellStyle name="20% - Accent5 53 3" xfId="2873" xr:uid="{00000000-0005-0000-0000-0000FE0A0000}"/>
    <cellStyle name="20% - Accent5 53 4" xfId="2874" xr:uid="{00000000-0005-0000-0000-0000FF0A0000}"/>
    <cellStyle name="20% - Accent5 53 5" xfId="2875" xr:uid="{00000000-0005-0000-0000-0000000B0000}"/>
    <cellStyle name="20% - Accent5 53 6" xfId="2876" xr:uid="{00000000-0005-0000-0000-0000010B0000}"/>
    <cellStyle name="20% - Accent5 53 7" xfId="2877" xr:uid="{00000000-0005-0000-0000-0000020B0000}"/>
    <cellStyle name="20% - Accent5 53 8" xfId="2878" xr:uid="{00000000-0005-0000-0000-0000030B0000}"/>
    <cellStyle name="20% - Accent5 54" xfId="2879" xr:uid="{00000000-0005-0000-0000-0000040B0000}"/>
    <cellStyle name="20% - Accent5 54 2" xfId="2880" xr:uid="{00000000-0005-0000-0000-0000050B0000}"/>
    <cellStyle name="20% - Accent5 54 3" xfId="2881" xr:uid="{00000000-0005-0000-0000-0000060B0000}"/>
    <cellStyle name="20% - Accent5 54 4" xfId="2882" xr:uid="{00000000-0005-0000-0000-0000070B0000}"/>
    <cellStyle name="20% - Accent5 54 5" xfId="2883" xr:uid="{00000000-0005-0000-0000-0000080B0000}"/>
    <cellStyle name="20% - Accent5 54 6" xfId="2884" xr:uid="{00000000-0005-0000-0000-0000090B0000}"/>
    <cellStyle name="20% - Accent5 54 7" xfId="2885" xr:uid="{00000000-0005-0000-0000-00000A0B0000}"/>
    <cellStyle name="20% - Accent5 54 8" xfId="2886" xr:uid="{00000000-0005-0000-0000-00000B0B0000}"/>
    <cellStyle name="20% - Accent5 55" xfId="2887" xr:uid="{00000000-0005-0000-0000-00000C0B0000}"/>
    <cellStyle name="20% - Accent5 55 2" xfId="2888" xr:uid="{00000000-0005-0000-0000-00000D0B0000}"/>
    <cellStyle name="20% - Accent5 55 3" xfId="2889" xr:uid="{00000000-0005-0000-0000-00000E0B0000}"/>
    <cellStyle name="20% - Accent5 55 4" xfId="2890" xr:uid="{00000000-0005-0000-0000-00000F0B0000}"/>
    <cellStyle name="20% - Accent5 55 5" xfId="2891" xr:uid="{00000000-0005-0000-0000-0000100B0000}"/>
    <cellStyle name="20% - Accent5 55 6" xfId="2892" xr:uid="{00000000-0005-0000-0000-0000110B0000}"/>
    <cellStyle name="20% - Accent5 55 7" xfId="2893" xr:uid="{00000000-0005-0000-0000-0000120B0000}"/>
    <cellStyle name="20% - Accent5 55 8" xfId="2894" xr:uid="{00000000-0005-0000-0000-0000130B0000}"/>
    <cellStyle name="20% - Accent5 56" xfId="2895" xr:uid="{00000000-0005-0000-0000-0000140B0000}"/>
    <cellStyle name="20% - Accent5 56 2" xfId="2896" xr:uid="{00000000-0005-0000-0000-0000150B0000}"/>
    <cellStyle name="20% - Accent5 56 3" xfId="2897" xr:uid="{00000000-0005-0000-0000-0000160B0000}"/>
    <cellStyle name="20% - Accent5 56 4" xfId="2898" xr:uid="{00000000-0005-0000-0000-0000170B0000}"/>
    <cellStyle name="20% - Accent5 56 5" xfId="2899" xr:uid="{00000000-0005-0000-0000-0000180B0000}"/>
    <cellStyle name="20% - Accent5 56 6" xfId="2900" xr:uid="{00000000-0005-0000-0000-0000190B0000}"/>
    <cellStyle name="20% - Accent5 56 7" xfId="2901" xr:uid="{00000000-0005-0000-0000-00001A0B0000}"/>
    <cellStyle name="20% - Accent5 56 8" xfId="2902" xr:uid="{00000000-0005-0000-0000-00001B0B0000}"/>
    <cellStyle name="20% - Accent5 57" xfId="2903" xr:uid="{00000000-0005-0000-0000-00001C0B0000}"/>
    <cellStyle name="20% - Accent5 57 2" xfId="2904" xr:uid="{00000000-0005-0000-0000-00001D0B0000}"/>
    <cellStyle name="20% - Accent5 57 3" xfId="2905" xr:uid="{00000000-0005-0000-0000-00001E0B0000}"/>
    <cellStyle name="20% - Accent5 57 4" xfId="2906" xr:uid="{00000000-0005-0000-0000-00001F0B0000}"/>
    <cellStyle name="20% - Accent5 57 5" xfId="2907" xr:uid="{00000000-0005-0000-0000-0000200B0000}"/>
    <cellStyle name="20% - Accent5 57 6" xfId="2908" xr:uid="{00000000-0005-0000-0000-0000210B0000}"/>
    <cellStyle name="20% - Accent5 57 7" xfId="2909" xr:uid="{00000000-0005-0000-0000-0000220B0000}"/>
    <cellStyle name="20% - Accent5 57 8" xfId="2910" xr:uid="{00000000-0005-0000-0000-0000230B0000}"/>
    <cellStyle name="20% - Accent5 58" xfId="2911" xr:uid="{00000000-0005-0000-0000-0000240B0000}"/>
    <cellStyle name="20% - Accent5 58 2" xfId="2912" xr:uid="{00000000-0005-0000-0000-0000250B0000}"/>
    <cellStyle name="20% - Accent5 58 3" xfId="2913" xr:uid="{00000000-0005-0000-0000-0000260B0000}"/>
    <cellStyle name="20% - Accent5 58 4" xfId="2914" xr:uid="{00000000-0005-0000-0000-0000270B0000}"/>
    <cellStyle name="20% - Accent5 58 5" xfId="2915" xr:uid="{00000000-0005-0000-0000-0000280B0000}"/>
    <cellStyle name="20% - Accent5 58 6" xfId="2916" xr:uid="{00000000-0005-0000-0000-0000290B0000}"/>
    <cellStyle name="20% - Accent5 58 7" xfId="2917" xr:uid="{00000000-0005-0000-0000-00002A0B0000}"/>
    <cellStyle name="20% - Accent5 58 8" xfId="2918" xr:uid="{00000000-0005-0000-0000-00002B0B0000}"/>
    <cellStyle name="20% - Accent5 59" xfId="2919" xr:uid="{00000000-0005-0000-0000-00002C0B0000}"/>
    <cellStyle name="20% - Accent5 59 2" xfId="2920" xr:uid="{00000000-0005-0000-0000-00002D0B0000}"/>
    <cellStyle name="20% - Accent5 59 3" xfId="2921" xr:uid="{00000000-0005-0000-0000-00002E0B0000}"/>
    <cellStyle name="20% - Accent5 59 4" xfId="2922" xr:uid="{00000000-0005-0000-0000-00002F0B0000}"/>
    <cellStyle name="20% - Accent5 59 5" xfId="2923" xr:uid="{00000000-0005-0000-0000-0000300B0000}"/>
    <cellStyle name="20% - Accent5 59 6" xfId="2924" xr:uid="{00000000-0005-0000-0000-0000310B0000}"/>
    <cellStyle name="20% - Accent5 59 7" xfId="2925" xr:uid="{00000000-0005-0000-0000-0000320B0000}"/>
    <cellStyle name="20% - Accent5 59 8" xfId="2926" xr:uid="{00000000-0005-0000-0000-0000330B0000}"/>
    <cellStyle name="20% - Accent5 6" xfId="2927" xr:uid="{00000000-0005-0000-0000-0000340B0000}"/>
    <cellStyle name="20% - Accent5 6 2" xfId="2928" xr:uid="{00000000-0005-0000-0000-0000350B0000}"/>
    <cellStyle name="20% - Accent5 6 3" xfId="2929" xr:uid="{00000000-0005-0000-0000-0000360B0000}"/>
    <cellStyle name="20% - Accent5 6 4" xfId="2930" xr:uid="{00000000-0005-0000-0000-0000370B0000}"/>
    <cellStyle name="20% - Accent5 6 5" xfId="2931" xr:uid="{00000000-0005-0000-0000-0000380B0000}"/>
    <cellStyle name="20% - Accent5 6 6" xfId="2932" xr:uid="{00000000-0005-0000-0000-0000390B0000}"/>
    <cellStyle name="20% - Accent5 6 7" xfId="2933" xr:uid="{00000000-0005-0000-0000-00003A0B0000}"/>
    <cellStyle name="20% - Accent5 6 8" xfId="2934" xr:uid="{00000000-0005-0000-0000-00003B0B0000}"/>
    <cellStyle name="20% - Accent5 60" xfId="2935" xr:uid="{00000000-0005-0000-0000-00003C0B0000}"/>
    <cellStyle name="20% - Accent5 60 2" xfId="2936" xr:uid="{00000000-0005-0000-0000-00003D0B0000}"/>
    <cellStyle name="20% - Accent5 60 3" xfId="2937" xr:uid="{00000000-0005-0000-0000-00003E0B0000}"/>
    <cellStyle name="20% - Accent5 60 4" xfId="2938" xr:uid="{00000000-0005-0000-0000-00003F0B0000}"/>
    <cellStyle name="20% - Accent5 60 5" xfId="2939" xr:uid="{00000000-0005-0000-0000-0000400B0000}"/>
    <cellStyle name="20% - Accent5 60 6" xfId="2940" xr:uid="{00000000-0005-0000-0000-0000410B0000}"/>
    <cellStyle name="20% - Accent5 60 7" xfId="2941" xr:uid="{00000000-0005-0000-0000-0000420B0000}"/>
    <cellStyle name="20% - Accent5 60 8" xfId="2942" xr:uid="{00000000-0005-0000-0000-0000430B0000}"/>
    <cellStyle name="20% - Accent5 61" xfId="2943" xr:uid="{00000000-0005-0000-0000-0000440B0000}"/>
    <cellStyle name="20% - Accent5 61 2" xfId="2944" xr:uid="{00000000-0005-0000-0000-0000450B0000}"/>
    <cellStyle name="20% - Accent5 61 3" xfId="2945" xr:uid="{00000000-0005-0000-0000-0000460B0000}"/>
    <cellStyle name="20% - Accent5 61 4" xfId="2946" xr:uid="{00000000-0005-0000-0000-0000470B0000}"/>
    <cellStyle name="20% - Accent5 61 5" xfId="2947" xr:uid="{00000000-0005-0000-0000-0000480B0000}"/>
    <cellStyle name="20% - Accent5 61 6" xfId="2948" xr:uid="{00000000-0005-0000-0000-0000490B0000}"/>
    <cellStyle name="20% - Accent5 61 7" xfId="2949" xr:uid="{00000000-0005-0000-0000-00004A0B0000}"/>
    <cellStyle name="20% - Accent5 61 8" xfId="2950" xr:uid="{00000000-0005-0000-0000-00004B0B0000}"/>
    <cellStyle name="20% - Accent5 62" xfId="2951" xr:uid="{00000000-0005-0000-0000-00004C0B0000}"/>
    <cellStyle name="20% - Accent5 62 2" xfId="2952" xr:uid="{00000000-0005-0000-0000-00004D0B0000}"/>
    <cellStyle name="20% - Accent5 62 3" xfId="2953" xr:uid="{00000000-0005-0000-0000-00004E0B0000}"/>
    <cellStyle name="20% - Accent5 62 4" xfId="2954" xr:uid="{00000000-0005-0000-0000-00004F0B0000}"/>
    <cellStyle name="20% - Accent5 62 5" xfId="2955" xr:uid="{00000000-0005-0000-0000-0000500B0000}"/>
    <cellStyle name="20% - Accent5 62 6" xfId="2956" xr:uid="{00000000-0005-0000-0000-0000510B0000}"/>
    <cellStyle name="20% - Accent5 62 7" xfId="2957" xr:uid="{00000000-0005-0000-0000-0000520B0000}"/>
    <cellStyle name="20% - Accent5 62 8" xfId="2958" xr:uid="{00000000-0005-0000-0000-0000530B0000}"/>
    <cellStyle name="20% - Accent5 63" xfId="2959" xr:uid="{00000000-0005-0000-0000-0000540B0000}"/>
    <cellStyle name="20% - Accent5 63 2" xfId="2960" xr:uid="{00000000-0005-0000-0000-0000550B0000}"/>
    <cellStyle name="20% - Accent5 63 3" xfId="2961" xr:uid="{00000000-0005-0000-0000-0000560B0000}"/>
    <cellStyle name="20% - Accent5 63 4" xfId="2962" xr:uid="{00000000-0005-0000-0000-0000570B0000}"/>
    <cellStyle name="20% - Accent5 63 5" xfId="2963" xr:uid="{00000000-0005-0000-0000-0000580B0000}"/>
    <cellStyle name="20% - Accent5 63 6" xfId="2964" xr:uid="{00000000-0005-0000-0000-0000590B0000}"/>
    <cellStyle name="20% - Accent5 63 7" xfId="2965" xr:uid="{00000000-0005-0000-0000-00005A0B0000}"/>
    <cellStyle name="20% - Accent5 63 8" xfId="2966" xr:uid="{00000000-0005-0000-0000-00005B0B0000}"/>
    <cellStyle name="20% - Accent5 64" xfId="2967" xr:uid="{00000000-0005-0000-0000-00005C0B0000}"/>
    <cellStyle name="20% - Accent5 64 2" xfId="2968" xr:uid="{00000000-0005-0000-0000-00005D0B0000}"/>
    <cellStyle name="20% - Accent5 64 3" xfId="2969" xr:uid="{00000000-0005-0000-0000-00005E0B0000}"/>
    <cellStyle name="20% - Accent5 64 4" xfId="2970" xr:uid="{00000000-0005-0000-0000-00005F0B0000}"/>
    <cellStyle name="20% - Accent5 64 5" xfId="2971" xr:uid="{00000000-0005-0000-0000-0000600B0000}"/>
    <cellStyle name="20% - Accent5 64 6" xfId="2972" xr:uid="{00000000-0005-0000-0000-0000610B0000}"/>
    <cellStyle name="20% - Accent5 64 7" xfId="2973" xr:uid="{00000000-0005-0000-0000-0000620B0000}"/>
    <cellStyle name="20% - Accent5 64 8" xfId="2974" xr:uid="{00000000-0005-0000-0000-0000630B0000}"/>
    <cellStyle name="20% - Accent5 65" xfId="2975" xr:uid="{00000000-0005-0000-0000-0000640B0000}"/>
    <cellStyle name="20% - Accent5 65 2" xfId="2976" xr:uid="{00000000-0005-0000-0000-0000650B0000}"/>
    <cellStyle name="20% - Accent5 65 3" xfId="2977" xr:uid="{00000000-0005-0000-0000-0000660B0000}"/>
    <cellStyle name="20% - Accent5 65 4" xfId="2978" xr:uid="{00000000-0005-0000-0000-0000670B0000}"/>
    <cellStyle name="20% - Accent5 65 5" xfId="2979" xr:uid="{00000000-0005-0000-0000-0000680B0000}"/>
    <cellStyle name="20% - Accent5 65 6" xfId="2980" xr:uid="{00000000-0005-0000-0000-0000690B0000}"/>
    <cellStyle name="20% - Accent5 65 7" xfId="2981" xr:uid="{00000000-0005-0000-0000-00006A0B0000}"/>
    <cellStyle name="20% - Accent5 65 8" xfId="2982" xr:uid="{00000000-0005-0000-0000-00006B0B0000}"/>
    <cellStyle name="20% - Accent5 66" xfId="2983" xr:uid="{00000000-0005-0000-0000-00006C0B0000}"/>
    <cellStyle name="20% - Accent5 66 2" xfId="2984" xr:uid="{00000000-0005-0000-0000-00006D0B0000}"/>
    <cellStyle name="20% - Accent5 66 3" xfId="2985" xr:uid="{00000000-0005-0000-0000-00006E0B0000}"/>
    <cellStyle name="20% - Accent5 66 4" xfId="2986" xr:uid="{00000000-0005-0000-0000-00006F0B0000}"/>
    <cellStyle name="20% - Accent5 66 5" xfId="2987" xr:uid="{00000000-0005-0000-0000-0000700B0000}"/>
    <cellStyle name="20% - Accent5 66 6" xfId="2988" xr:uid="{00000000-0005-0000-0000-0000710B0000}"/>
    <cellStyle name="20% - Accent5 66 7" xfId="2989" xr:uid="{00000000-0005-0000-0000-0000720B0000}"/>
    <cellStyle name="20% - Accent5 66 8" xfId="2990" xr:uid="{00000000-0005-0000-0000-0000730B0000}"/>
    <cellStyle name="20% - Accent5 67" xfId="2991" xr:uid="{00000000-0005-0000-0000-0000740B0000}"/>
    <cellStyle name="20% - Accent5 67 2" xfId="2992" xr:uid="{00000000-0005-0000-0000-0000750B0000}"/>
    <cellStyle name="20% - Accent5 67 3" xfId="2993" xr:uid="{00000000-0005-0000-0000-0000760B0000}"/>
    <cellStyle name="20% - Accent5 67 4" xfId="2994" xr:uid="{00000000-0005-0000-0000-0000770B0000}"/>
    <cellStyle name="20% - Accent5 67 5" xfId="2995" xr:uid="{00000000-0005-0000-0000-0000780B0000}"/>
    <cellStyle name="20% - Accent5 67 6" xfId="2996" xr:uid="{00000000-0005-0000-0000-0000790B0000}"/>
    <cellStyle name="20% - Accent5 67 7" xfId="2997" xr:uid="{00000000-0005-0000-0000-00007A0B0000}"/>
    <cellStyle name="20% - Accent5 67 8" xfId="2998" xr:uid="{00000000-0005-0000-0000-00007B0B0000}"/>
    <cellStyle name="20% - Accent5 68" xfId="2999" xr:uid="{00000000-0005-0000-0000-00007C0B0000}"/>
    <cellStyle name="20% - Accent5 68 2" xfId="3000" xr:uid="{00000000-0005-0000-0000-00007D0B0000}"/>
    <cellStyle name="20% - Accent5 68 3" xfId="3001" xr:uid="{00000000-0005-0000-0000-00007E0B0000}"/>
    <cellStyle name="20% - Accent5 68 4" xfId="3002" xr:uid="{00000000-0005-0000-0000-00007F0B0000}"/>
    <cellStyle name="20% - Accent5 68 5" xfId="3003" xr:uid="{00000000-0005-0000-0000-0000800B0000}"/>
    <cellStyle name="20% - Accent5 68 6" xfId="3004" xr:uid="{00000000-0005-0000-0000-0000810B0000}"/>
    <cellStyle name="20% - Accent5 68 7" xfId="3005" xr:uid="{00000000-0005-0000-0000-0000820B0000}"/>
    <cellStyle name="20% - Accent5 68 8" xfId="3006" xr:uid="{00000000-0005-0000-0000-0000830B0000}"/>
    <cellStyle name="20% - Accent5 69" xfId="3007" xr:uid="{00000000-0005-0000-0000-0000840B0000}"/>
    <cellStyle name="20% - Accent5 69 2" xfId="3008" xr:uid="{00000000-0005-0000-0000-0000850B0000}"/>
    <cellStyle name="20% - Accent5 69 3" xfId="3009" xr:uid="{00000000-0005-0000-0000-0000860B0000}"/>
    <cellStyle name="20% - Accent5 69 4" xfId="3010" xr:uid="{00000000-0005-0000-0000-0000870B0000}"/>
    <cellStyle name="20% - Accent5 69 5" xfId="3011" xr:uid="{00000000-0005-0000-0000-0000880B0000}"/>
    <cellStyle name="20% - Accent5 69 6" xfId="3012" xr:uid="{00000000-0005-0000-0000-0000890B0000}"/>
    <cellStyle name="20% - Accent5 69 7" xfId="3013" xr:uid="{00000000-0005-0000-0000-00008A0B0000}"/>
    <cellStyle name="20% - Accent5 69 8" xfId="3014" xr:uid="{00000000-0005-0000-0000-00008B0B0000}"/>
    <cellStyle name="20% - Accent5 7" xfId="3015" xr:uid="{00000000-0005-0000-0000-00008C0B0000}"/>
    <cellStyle name="20% - Accent5 7 2" xfId="3016" xr:uid="{00000000-0005-0000-0000-00008D0B0000}"/>
    <cellStyle name="20% - Accent5 7 3" xfId="3017" xr:uid="{00000000-0005-0000-0000-00008E0B0000}"/>
    <cellStyle name="20% - Accent5 7 4" xfId="3018" xr:uid="{00000000-0005-0000-0000-00008F0B0000}"/>
    <cellStyle name="20% - Accent5 7 5" xfId="3019" xr:uid="{00000000-0005-0000-0000-0000900B0000}"/>
    <cellStyle name="20% - Accent5 7 6" xfId="3020" xr:uid="{00000000-0005-0000-0000-0000910B0000}"/>
    <cellStyle name="20% - Accent5 7 7" xfId="3021" xr:uid="{00000000-0005-0000-0000-0000920B0000}"/>
    <cellStyle name="20% - Accent5 7 8" xfId="3022" xr:uid="{00000000-0005-0000-0000-0000930B0000}"/>
    <cellStyle name="20% - Accent5 70" xfId="3023" xr:uid="{00000000-0005-0000-0000-0000940B0000}"/>
    <cellStyle name="20% - Accent5 70 2" xfId="3024" xr:uid="{00000000-0005-0000-0000-0000950B0000}"/>
    <cellStyle name="20% - Accent5 70 3" xfId="3025" xr:uid="{00000000-0005-0000-0000-0000960B0000}"/>
    <cellStyle name="20% - Accent5 70 4" xfId="3026" xr:uid="{00000000-0005-0000-0000-0000970B0000}"/>
    <cellStyle name="20% - Accent5 70 5" xfId="3027" xr:uid="{00000000-0005-0000-0000-0000980B0000}"/>
    <cellStyle name="20% - Accent5 70 6" xfId="3028" xr:uid="{00000000-0005-0000-0000-0000990B0000}"/>
    <cellStyle name="20% - Accent5 70 7" xfId="3029" xr:uid="{00000000-0005-0000-0000-00009A0B0000}"/>
    <cellStyle name="20% - Accent5 70 8" xfId="3030" xr:uid="{00000000-0005-0000-0000-00009B0B0000}"/>
    <cellStyle name="20% - Accent5 71" xfId="3031" xr:uid="{00000000-0005-0000-0000-00009C0B0000}"/>
    <cellStyle name="20% - Accent5 71 2" xfId="3032" xr:uid="{00000000-0005-0000-0000-00009D0B0000}"/>
    <cellStyle name="20% - Accent5 71 3" xfId="3033" xr:uid="{00000000-0005-0000-0000-00009E0B0000}"/>
    <cellStyle name="20% - Accent5 71 4" xfId="3034" xr:uid="{00000000-0005-0000-0000-00009F0B0000}"/>
    <cellStyle name="20% - Accent5 71 5" xfId="3035" xr:uid="{00000000-0005-0000-0000-0000A00B0000}"/>
    <cellStyle name="20% - Accent5 71 6" xfId="3036" xr:uid="{00000000-0005-0000-0000-0000A10B0000}"/>
    <cellStyle name="20% - Accent5 71 7" xfId="3037" xr:uid="{00000000-0005-0000-0000-0000A20B0000}"/>
    <cellStyle name="20% - Accent5 71 8" xfId="3038" xr:uid="{00000000-0005-0000-0000-0000A30B0000}"/>
    <cellStyle name="20% - Accent5 72" xfId="3039" xr:uid="{00000000-0005-0000-0000-0000A40B0000}"/>
    <cellStyle name="20% - Accent5 72 2" xfId="3040" xr:uid="{00000000-0005-0000-0000-0000A50B0000}"/>
    <cellStyle name="20% - Accent5 72 3" xfId="3041" xr:uid="{00000000-0005-0000-0000-0000A60B0000}"/>
    <cellStyle name="20% - Accent5 72 4" xfId="3042" xr:uid="{00000000-0005-0000-0000-0000A70B0000}"/>
    <cellStyle name="20% - Accent5 72 5" xfId="3043" xr:uid="{00000000-0005-0000-0000-0000A80B0000}"/>
    <cellStyle name="20% - Accent5 72 6" xfId="3044" xr:uid="{00000000-0005-0000-0000-0000A90B0000}"/>
    <cellStyle name="20% - Accent5 72 7" xfId="3045" xr:uid="{00000000-0005-0000-0000-0000AA0B0000}"/>
    <cellStyle name="20% - Accent5 72 8" xfId="3046" xr:uid="{00000000-0005-0000-0000-0000AB0B0000}"/>
    <cellStyle name="20% - Accent5 73" xfId="3047" xr:uid="{00000000-0005-0000-0000-0000AC0B0000}"/>
    <cellStyle name="20% - Accent5 73 2" xfId="3048" xr:uid="{00000000-0005-0000-0000-0000AD0B0000}"/>
    <cellStyle name="20% - Accent5 73 3" xfId="3049" xr:uid="{00000000-0005-0000-0000-0000AE0B0000}"/>
    <cellStyle name="20% - Accent5 73 4" xfId="3050" xr:uid="{00000000-0005-0000-0000-0000AF0B0000}"/>
    <cellStyle name="20% - Accent5 73 5" xfId="3051" xr:uid="{00000000-0005-0000-0000-0000B00B0000}"/>
    <cellStyle name="20% - Accent5 73 6" xfId="3052" xr:uid="{00000000-0005-0000-0000-0000B10B0000}"/>
    <cellStyle name="20% - Accent5 73 7" xfId="3053" xr:uid="{00000000-0005-0000-0000-0000B20B0000}"/>
    <cellStyle name="20% - Accent5 73 8" xfId="3054" xr:uid="{00000000-0005-0000-0000-0000B30B0000}"/>
    <cellStyle name="20% - Accent5 74" xfId="3055" xr:uid="{00000000-0005-0000-0000-0000B40B0000}"/>
    <cellStyle name="20% - Accent5 74 2" xfId="3056" xr:uid="{00000000-0005-0000-0000-0000B50B0000}"/>
    <cellStyle name="20% - Accent5 74 3" xfId="3057" xr:uid="{00000000-0005-0000-0000-0000B60B0000}"/>
    <cellStyle name="20% - Accent5 74 4" xfId="3058" xr:uid="{00000000-0005-0000-0000-0000B70B0000}"/>
    <cellStyle name="20% - Accent5 74 5" xfId="3059" xr:uid="{00000000-0005-0000-0000-0000B80B0000}"/>
    <cellStyle name="20% - Accent5 74 6" xfId="3060" xr:uid="{00000000-0005-0000-0000-0000B90B0000}"/>
    <cellStyle name="20% - Accent5 74 7" xfId="3061" xr:uid="{00000000-0005-0000-0000-0000BA0B0000}"/>
    <cellStyle name="20% - Accent5 74 8" xfId="3062" xr:uid="{00000000-0005-0000-0000-0000BB0B0000}"/>
    <cellStyle name="20% - Accent5 75" xfId="3063" xr:uid="{00000000-0005-0000-0000-0000BC0B0000}"/>
    <cellStyle name="20% - Accent5 75 2" xfId="3064" xr:uid="{00000000-0005-0000-0000-0000BD0B0000}"/>
    <cellStyle name="20% - Accent5 75 3" xfId="3065" xr:uid="{00000000-0005-0000-0000-0000BE0B0000}"/>
    <cellStyle name="20% - Accent5 75 4" xfId="3066" xr:uid="{00000000-0005-0000-0000-0000BF0B0000}"/>
    <cellStyle name="20% - Accent5 76" xfId="3067" xr:uid="{00000000-0005-0000-0000-0000C00B0000}"/>
    <cellStyle name="20% - Accent5 77" xfId="3068" xr:uid="{00000000-0005-0000-0000-0000C10B0000}"/>
    <cellStyle name="20% - Accent5 78" xfId="3069" xr:uid="{00000000-0005-0000-0000-0000C20B0000}"/>
    <cellStyle name="20% - Accent5 79" xfId="3070" xr:uid="{00000000-0005-0000-0000-0000C30B0000}"/>
    <cellStyle name="20% - Accent5 8" xfId="3071" xr:uid="{00000000-0005-0000-0000-0000C40B0000}"/>
    <cellStyle name="20% - Accent5 8 2" xfId="3072" xr:uid="{00000000-0005-0000-0000-0000C50B0000}"/>
    <cellStyle name="20% - Accent5 8 3" xfId="3073" xr:uid="{00000000-0005-0000-0000-0000C60B0000}"/>
    <cellStyle name="20% - Accent5 8 4" xfId="3074" xr:uid="{00000000-0005-0000-0000-0000C70B0000}"/>
    <cellStyle name="20% - Accent5 8 5" xfId="3075" xr:uid="{00000000-0005-0000-0000-0000C80B0000}"/>
    <cellStyle name="20% - Accent5 8 6" xfId="3076" xr:uid="{00000000-0005-0000-0000-0000C90B0000}"/>
    <cellStyle name="20% - Accent5 8 7" xfId="3077" xr:uid="{00000000-0005-0000-0000-0000CA0B0000}"/>
    <cellStyle name="20% - Accent5 8 8" xfId="3078" xr:uid="{00000000-0005-0000-0000-0000CB0B0000}"/>
    <cellStyle name="20% - Accent5 80" xfId="3079" xr:uid="{00000000-0005-0000-0000-0000CC0B0000}"/>
    <cellStyle name="20% - Accent5 80 2" xfId="3080" xr:uid="{00000000-0005-0000-0000-0000CD0B0000}"/>
    <cellStyle name="20% - Accent5 81" xfId="3081" xr:uid="{00000000-0005-0000-0000-0000CE0B0000}"/>
    <cellStyle name="20% - Accent5 82" xfId="3082" xr:uid="{00000000-0005-0000-0000-0000CF0B0000}"/>
    <cellStyle name="20% - Accent5 9" xfId="3083" xr:uid="{00000000-0005-0000-0000-0000D00B0000}"/>
    <cellStyle name="20% - Accent5 9 2" xfId="3084" xr:uid="{00000000-0005-0000-0000-0000D10B0000}"/>
    <cellStyle name="20% - Accent5 9 3" xfId="3085" xr:uid="{00000000-0005-0000-0000-0000D20B0000}"/>
    <cellStyle name="20% - Accent5 9 4" xfId="3086" xr:uid="{00000000-0005-0000-0000-0000D30B0000}"/>
    <cellStyle name="20% - Accent5 9 5" xfId="3087" xr:uid="{00000000-0005-0000-0000-0000D40B0000}"/>
    <cellStyle name="20% - Accent5 9 6" xfId="3088" xr:uid="{00000000-0005-0000-0000-0000D50B0000}"/>
    <cellStyle name="20% - Accent5 9 7" xfId="3089" xr:uid="{00000000-0005-0000-0000-0000D60B0000}"/>
    <cellStyle name="20% - Accent5 9 8" xfId="3090" xr:uid="{00000000-0005-0000-0000-0000D70B0000}"/>
    <cellStyle name="20% - Accent6 10" xfId="3091" xr:uid="{00000000-0005-0000-0000-0000D80B0000}"/>
    <cellStyle name="20% - Accent6 10 2" xfId="3092" xr:uid="{00000000-0005-0000-0000-0000D90B0000}"/>
    <cellStyle name="20% - Accent6 10 3" xfId="3093" xr:uid="{00000000-0005-0000-0000-0000DA0B0000}"/>
    <cellStyle name="20% - Accent6 10 4" xfId="3094" xr:uid="{00000000-0005-0000-0000-0000DB0B0000}"/>
    <cellStyle name="20% - Accent6 10 5" xfId="3095" xr:uid="{00000000-0005-0000-0000-0000DC0B0000}"/>
    <cellStyle name="20% - Accent6 10 6" xfId="3096" xr:uid="{00000000-0005-0000-0000-0000DD0B0000}"/>
    <cellStyle name="20% - Accent6 10 7" xfId="3097" xr:uid="{00000000-0005-0000-0000-0000DE0B0000}"/>
    <cellStyle name="20% - Accent6 10 8" xfId="3098" xr:uid="{00000000-0005-0000-0000-0000DF0B0000}"/>
    <cellStyle name="20% - Accent6 11" xfId="3099" xr:uid="{00000000-0005-0000-0000-0000E00B0000}"/>
    <cellStyle name="20% - Accent6 11 2" xfId="3100" xr:uid="{00000000-0005-0000-0000-0000E10B0000}"/>
    <cellStyle name="20% - Accent6 11 3" xfId="3101" xr:uid="{00000000-0005-0000-0000-0000E20B0000}"/>
    <cellStyle name="20% - Accent6 11 4" xfId="3102" xr:uid="{00000000-0005-0000-0000-0000E30B0000}"/>
    <cellStyle name="20% - Accent6 11 5" xfId="3103" xr:uid="{00000000-0005-0000-0000-0000E40B0000}"/>
    <cellStyle name="20% - Accent6 11 6" xfId="3104" xr:uid="{00000000-0005-0000-0000-0000E50B0000}"/>
    <cellStyle name="20% - Accent6 11 7" xfId="3105" xr:uid="{00000000-0005-0000-0000-0000E60B0000}"/>
    <cellStyle name="20% - Accent6 11 8" xfId="3106" xr:uid="{00000000-0005-0000-0000-0000E70B0000}"/>
    <cellStyle name="20% - Accent6 12" xfId="3107" xr:uid="{00000000-0005-0000-0000-0000E80B0000}"/>
    <cellStyle name="20% - Accent6 12 2" xfId="3108" xr:uid="{00000000-0005-0000-0000-0000E90B0000}"/>
    <cellStyle name="20% - Accent6 12 3" xfId="3109" xr:uid="{00000000-0005-0000-0000-0000EA0B0000}"/>
    <cellStyle name="20% - Accent6 12 4" xfId="3110" xr:uid="{00000000-0005-0000-0000-0000EB0B0000}"/>
    <cellStyle name="20% - Accent6 12 5" xfId="3111" xr:uid="{00000000-0005-0000-0000-0000EC0B0000}"/>
    <cellStyle name="20% - Accent6 12 6" xfId="3112" xr:uid="{00000000-0005-0000-0000-0000ED0B0000}"/>
    <cellStyle name="20% - Accent6 12 7" xfId="3113" xr:uid="{00000000-0005-0000-0000-0000EE0B0000}"/>
    <cellStyle name="20% - Accent6 12 8" xfId="3114" xr:uid="{00000000-0005-0000-0000-0000EF0B0000}"/>
    <cellStyle name="20% - Accent6 13" xfId="3115" xr:uid="{00000000-0005-0000-0000-0000F00B0000}"/>
    <cellStyle name="20% - Accent6 13 2" xfId="3116" xr:uid="{00000000-0005-0000-0000-0000F10B0000}"/>
    <cellStyle name="20% - Accent6 13 3" xfId="3117" xr:uid="{00000000-0005-0000-0000-0000F20B0000}"/>
    <cellStyle name="20% - Accent6 13 4" xfId="3118" xr:uid="{00000000-0005-0000-0000-0000F30B0000}"/>
    <cellStyle name="20% - Accent6 13 5" xfId="3119" xr:uid="{00000000-0005-0000-0000-0000F40B0000}"/>
    <cellStyle name="20% - Accent6 13 6" xfId="3120" xr:uid="{00000000-0005-0000-0000-0000F50B0000}"/>
    <cellStyle name="20% - Accent6 13 7" xfId="3121" xr:uid="{00000000-0005-0000-0000-0000F60B0000}"/>
    <cellStyle name="20% - Accent6 13 8" xfId="3122" xr:uid="{00000000-0005-0000-0000-0000F70B0000}"/>
    <cellStyle name="20% - Accent6 14" xfId="3123" xr:uid="{00000000-0005-0000-0000-0000F80B0000}"/>
    <cellStyle name="20% - Accent6 14 2" xfId="3124" xr:uid="{00000000-0005-0000-0000-0000F90B0000}"/>
    <cellStyle name="20% - Accent6 14 3" xfId="3125" xr:uid="{00000000-0005-0000-0000-0000FA0B0000}"/>
    <cellStyle name="20% - Accent6 14 4" xfId="3126" xr:uid="{00000000-0005-0000-0000-0000FB0B0000}"/>
    <cellStyle name="20% - Accent6 14 5" xfId="3127" xr:uid="{00000000-0005-0000-0000-0000FC0B0000}"/>
    <cellStyle name="20% - Accent6 14 6" xfId="3128" xr:uid="{00000000-0005-0000-0000-0000FD0B0000}"/>
    <cellStyle name="20% - Accent6 14 7" xfId="3129" xr:uid="{00000000-0005-0000-0000-0000FE0B0000}"/>
    <cellStyle name="20% - Accent6 14 8" xfId="3130" xr:uid="{00000000-0005-0000-0000-0000FF0B0000}"/>
    <cellStyle name="20% - Accent6 15" xfId="3131" xr:uid="{00000000-0005-0000-0000-0000000C0000}"/>
    <cellStyle name="20% - Accent6 15 2" xfId="3132" xr:uid="{00000000-0005-0000-0000-0000010C0000}"/>
    <cellStyle name="20% - Accent6 15 3" xfId="3133" xr:uid="{00000000-0005-0000-0000-0000020C0000}"/>
    <cellStyle name="20% - Accent6 15 4" xfId="3134" xr:uid="{00000000-0005-0000-0000-0000030C0000}"/>
    <cellStyle name="20% - Accent6 15 5" xfId="3135" xr:uid="{00000000-0005-0000-0000-0000040C0000}"/>
    <cellStyle name="20% - Accent6 15 6" xfId="3136" xr:uid="{00000000-0005-0000-0000-0000050C0000}"/>
    <cellStyle name="20% - Accent6 15 7" xfId="3137" xr:uid="{00000000-0005-0000-0000-0000060C0000}"/>
    <cellStyle name="20% - Accent6 15 8" xfId="3138" xr:uid="{00000000-0005-0000-0000-0000070C0000}"/>
    <cellStyle name="20% - Accent6 16" xfId="3139" xr:uid="{00000000-0005-0000-0000-0000080C0000}"/>
    <cellStyle name="20% - Accent6 16 2" xfId="3140" xr:uid="{00000000-0005-0000-0000-0000090C0000}"/>
    <cellStyle name="20% - Accent6 16 3" xfId="3141" xr:uid="{00000000-0005-0000-0000-00000A0C0000}"/>
    <cellStyle name="20% - Accent6 16 4" xfId="3142" xr:uid="{00000000-0005-0000-0000-00000B0C0000}"/>
    <cellStyle name="20% - Accent6 16 5" xfId="3143" xr:uid="{00000000-0005-0000-0000-00000C0C0000}"/>
    <cellStyle name="20% - Accent6 16 6" xfId="3144" xr:uid="{00000000-0005-0000-0000-00000D0C0000}"/>
    <cellStyle name="20% - Accent6 16 7" xfId="3145" xr:uid="{00000000-0005-0000-0000-00000E0C0000}"/>
    <cellStyle name="20% - Accent6 16 8" xfId="3146" xr:uid="{00000000-0005-0000-0000-00000F0C0000}"/>
    <cellStyle name="20% - Accent6 17" xfId="3147" xr:uid="{00000000-0005-0000-0000-0000100C0000}"/>
    <cellStyle name="20% - Accent6 17 2" xfId="3148" xr:uid="{00000000-0005-0000-0000-0000110C0000}"/>
    <cellStyle name="20% - Accent6 17 3" xfId="3149" xr:uid="{00000000-0005-0000-0000-0000120C0000}"/>
    <cellStyle name="20% - Accent6 17 4" xfId="3150" xr:uid="{00000000-0005-0000-0000-0000130C0000}"/>
    <cellStyle name="20% - Accent6 17 5" xfId="3151" xr:uid="{00000000-0005-0000-0000-0000140C0000}"/>
    <cellStyle name="20% - Accent6 17 6" xfId="3152" xr:uid="{00000000-0005-0000-0000-0000150C0000}"/>
    <cellStyle name="20% - Accent6 17 7" xfId="3153" xr:uid="{00000000-0005-0000-0000-0000160C0000}"/>
    <cellStyle name="20% - Accent6 17 8" xfId="3154" xr:uid="{00000000-0005-0000-0000-0000170C0000}"/>
    <cellStyle name="20% - Accent6 18" xfId="3155" xr:uid="{00000000-0005-0000-0000-0000180C0000}"/>
    <cellStyle name="20% - Accent6 18 2" xfId="3156" xr:uid="{00000000-0005-0000-0000-0000190C0000}"/>
    <cellStyle name="20% - Accent6 18 3" xfId="3157" xr:uid="{00000000-0005-0000-0000-00001A0C0000}"/>
    <cellStyle name="20% - Accent6 18 4" xfId="3158" xr:uid="{00000000-0005-0000-0000-00001B0C0000}"/>
    <cellStyle name="20% - Accent6 18 5" xfId="3159" xr:uid="{00000000-0005-0000-0000-00001C0C0000}"/>
    <cellStyle name="20% - Accent6 18 6" xfId="3160" xr:uid="{00000000-0005-0000-0000-00001D0C0000}"/>
    <cellStyle name="20% - Accent6 18 7" xfId="3161" xr:uid="{00000000-0005-0000-0000-00001E0C0000}"/>
    <cellStyle name="20% - Accent6 18 8" xfId="3162" xr:uid="{00000000-0005-0000-0000-00001F0C0000}"/>
    <cellStyle name="20% - Accent6 19" xfId="3163" xr:uid="{00000000-0005-0000-0000-0000200C0000}"/>
    <cellStyle name="20% - Accent6 19 2" xfId="3164" xr:uid="{00000000-0005-0000-0000-0000210C0000}"/>
    <cellStyle name="20% - Accent6 19 3" xfId="3165" xr:uid="{00000000-0005-0000-0000-0000220C0000}"/>
    <cellStyle name="20% - Accent6 19 4" xfId="3166" xr:uid="{00000000-0005-0000-0000-0000230C0000}"/>
    <cellStyle name="20% - Accent6 19 5" xfId="3167" xr:uid="{00000000-0005-0000-0000-0000240C0000}"/>
    <cellStyle name="20% - Accent6 19 6" xfId="3168" xr:uid="{00000000-0005-0000-0000-0000250C0000}"/>
    <cellStyle name="20% - Accent6 19 7" xfId="3169" xr:uid="{00000000-0005-0000-0000-0000260C0000}"/>
    <cellStyle name="20% - Accent6 19 8" xfId="3170" xr:uid="{00000000-0005-0000-0000-0000270C0000}"/>
    <cellStyle name="20% - Accent6 2" xfId="3171" xr:uid="{00000000-0005-0000-0000-0000280C0000}"/>
    <cellStyle name="20% - Accent6 2 10" xfId="3172" xr:uid="{00000000-0005-0000-0000-0000290C0000}"/>
    <cellStyle name="20% - Accent6 2 11" xfId="3173" xr:uid="{00000000-0005-0000-0000-00002A0C0000}"/>
    <cellStyle name="20% - Accent6 2 2" xfId="3174" xr:uid="{00000000-0005-0000-0000-00002B0C0000}"/>
    <cellStyle name="20% - Accent6 2 2 2" xfId="3175" xr:uid="{00000000-0005-0000-0000-00002C0C0000}"/>
    <cellStyle name="20% - Accent6 2 2 2 2" xfId="3176" xr:uid="{00000000-0005-0000-0000-00002D0C0000}"/>
    <cellStyle name="20% - Accent6 2 3" xfId="3177" xr:uid="{00000000-0005-0000-0000-00002E0C0000}"/>
    <cellStyle name="20% - Accent6 2 4" xfId="3178" xr:uid="{00000000-0005-0000-0000-00002F0C0000}"/>
    <cellStyle name="20% - Accent6 2 5" xfId="3179" xr:uid="{00000000-0005-0000-0000-0000300C0000}"/>
    <cellStyle name="20% - Accent6 2 6" xfId="3180" xr:uid="{00000000-0005-0000-0000-0000310C0000}"/>
    <cellStyle name="20% - Accent6 2 7" xfId="3181" xr:uid="{00000000-0005-0000-0000-0000320C0000}"/>
    <cellStyle name="20% - Accent6 2 8" xfId="3182" xr:uid="{00000000-0005-0000-0000-0000330C0000}"/>
    <cellStyle name="20% - Accent6 2 9" xfId="3183" xr:uid="{00000000-0005-0000-0000-0000340C0000}"/>
    <cellStyle name="20% - Accent6 20" xfId="3184" xr:uid="{00000000-0005-0000-0000-0000350C0000}"/>
    <cellStyle name="20% - Accent6 20 2" xfId="3185" xr:uid="{00000000-0005-0000-0000-0000360C0000}"/>
    <cellStyle name="20% - Accent6 20 3" xfId="3186" xr:uid="{00000000-0005-0000-0000-0000370C0000}"/>
    <cellStyle name="20% - Accent6 20 4" xfId="3187" xr:uid="{00000000-0005-0000-0000-0000380C0000}"/>
    <cellStyle name="20% - Accent6 20 5" xfId="3188" xr:uid="{00000000-0005-0000-0000-0000390C0000}"/>
    <cellStyle name="20% - Accent6 20 6" xfId="3189" xr:uid="{00000000-0005-0000-0000-00003A0C0000}"/>
    <cellStyle name="20% - Accent6 20 7" xfId="3190" xr:uid="{00000000-0005-0000-0000-00003B0C0000}"/>
    <cellStyle name="20% - Accent6 20 8" xfId="3191" xr:uid="{00000000-0005-0000-0000-00003C0C0000}"/>
    <cellStyle name="20% - Accent6 21" xfId="3192" xr:uid="{00000000-0005-0000-0000-00003D0C0000}"/>
    <cellStyle name="20% - Accent6 21 2" xfId="3193" xr:uid="{00000000-0005-0000-0000-00003E0C0000}"/>
    <cellStyle name="20% - Accent6 21 3" xfId="3194" xr:uid="{00000000-0005-0000-0000-00003F0C0000}"/>
    <cellStyle name="20% - Accent6 21 4" xfId="3195" xr:uid="{00000000-0005-0000-0000-0000400C0000}"/>
    <cellStyle name="20% - Accent6 21 5" xfId="3196" xr:uid="{00000000-0005-0000-0000-0000410C0000}"/>
    <cellStyle name="20% - Accent6 21 6" xfId="3197" xr:uid="{00000000-0005-0000-0000-0000420C0000}"/>
    <cellStyle name="20% - Accent6 21 7" xfId="3198" xr:uid="{00000000-0005-0000-0000-0000430C0000}"/>
    <cellStyle name="20% - Accent6 21 8" xfId="3199" xr:uid="{00000000-0005-0000-0000-0000440C0000}"/>
    <cellStyle name="20% - Accent6 22" xfId="3200" xr:uid="{00000000-0005-0000-0000-0000450C0000}"/>
    <cellStyle name="20% - Accent6 22 2" xfId="3201" xr:uid="{00000000-0005-0000-0000-0000460C0000}"/>
    <cellStyle name="20% - Accent6 22 3" xfId="3202" xr:uid="{00000000-0005-0000-0000-0000470C0000}"/>
    <cellStyle name="20% - Accent6 22 4" xfId="3203" xr:uid="{00000000-0005-0000-0000-0000480C0000}"/>
    <cellStyle name="20% - Accent6 22 5" xfId="3204" xr:uid="{00000000-0005-0000-0000-0000490C0000}"/>
    <cellStyle name="20% - Accent6 22 6" xfId="3205" xr:uid="{00000000-0005-0000-0000-00004A0C0000}"/>
    <cellStyle name="20% - Accent6 22 7" xfId="3206" xr:uid="{00000000-0005-0000-0000-00004B0C0000}"/>
    <cellStyle name="20% - Accent6 22 8" xfId="3207" xr:uid="{00000000-0005-0000-0000-00004C0C0000}"/>
    <cellStyle name="20% - Accent6 23" xfId="3208" xr:uid="{00000000-0005-0000-0000-00004D0C0000}"/>
    <cellStyle name="20% - Accent6 23 2" xfId="3209" xr:uid="{00000000-0005-0000-0000-00004E0C0000}"/>
    <cellStyle name="20% - Accent6 23 3" xfId="3210" xr:uid="{00000000-0005-0000-0000-00004F0C0000}"/>
    <cellStyle name="20% - Accent6 23 4" xfId="3211" xr:uid="{00000000-0005-0000-0000-0000500C0000}"/>
    <cellStyle name="20% - Accent6 23 5" xfId="3212" xr:uid="{00000000-0005-0000-0000-0000510C0000}"/>
    <cellStyle name="20% - Accent6 23 6" xfId="3213" xr:uid="{00000000-0005-0000-0000-0000520C0000}"/>
    <cellStyle name="20% - Accent6 23 7" xfId="3214" xr:uid="{00000000-0005-0000-0000-0000530C0000}"/>
    <cellStyle name="20% - Accent6 23 8" xfId="3215" xr:uid="{00000000-0005-0000-0000-0000540C0000}"/>
    <cellStyle name="20% - Accent6 24" xfId="3216" xr:uid="{00000000-0005-0000-0000-0000550C0000}"/>
    <cellStyle name="20% - Accent6 24 2" xfId="3217" xr:uid="{00000000-0005-0000-0000-0000560C0000}"/>
    <cellStyle name="20% - Accent6 24 3" xfId="3218" xr:uid="{00000000-0005-0000-0000-0000570C0000}"/>
    <cellStyle name="20% - Accent6 24 4" xfId="3219" xr:uid="{00000000-0005-0000-0000-0000580C0000}"/>
    <cellStyle name="20% - Accent6 24 5" xfId="3220" xr:uid="{00000000-0005-0000-0000-0000590C0000}"/>
    <cellStyle name="20% - Accent6 24 6" xfId="3221" xr:uid="{00000000-0005-0000-0000-00005A0C0000}"/>
    <cellStyle name="20% - Accent6 24 7" xfId="3222" xr:uid="{00000000-0005-0000-0000-00005B0C0000}"/>
    <cellStyle name="20% - Accent6 24 8" xfId="3223" xr:uid="{00000000-0005-0000-0000-00005C0C0000}"/>
    <cellStyle name="20% - Accent6 25" xfId="3224" xr:uid="{00000000-0005-0000-0000-00005D0C0000}"/>
    <cellStyle name="20% - Accent6 25 2" xfId="3225" xr:uid="{00000000-0005-0000-0000-00005E0C0000}"/>
    <cellStyle name="20% - Accent6 25 3" xfId="3226" xr:uid="{00000000-0005-0000-0000-00005F0C0000}"/>
    <cellStyle name="20% - Accent6 25 4" xfId="3227" xr:uid="{00000000-0005-0000-0000-0000600C0000}"/>
    <cellStyle name="20% - Accent6 25 5" xfId="3228" xr:uid="{00000000-0005-0000-0000-0000610C0000}"/>
    <cellStyle name="20% - Accent6 25 6" xfId="3229" xr:uid="{00000000-0005-0000-0000-0000620C0000}"/>
    <cellStyle name="20% - Accent6 25 7" xfId="3230" xr:uid="{00000000-0005-0000-0000-0000630C0000}"/>
    <cellStyle name="20% - Accent6 25 8" xfId="3231" xr:uid="{00000000-0005-0000-0000-0000640C0000}"/>
    <cellStyle name="20% - Accent6 26" xfId="3232" xr:uid="{00000000-0005-0000-0000-0000650C0000}"/>
    <cellStyle name="20% - Accent6 26 2" xfId="3233" xr:uid="{00000000-0005-0000-0000-0000660C0000}"/>
    <cellStyle name="20% - Accent6 26 3" xfId="3234" xr:uid="{00000000-0005-0000-0000-0000670C0000}"/>
    <cellStyle name="20% - Accent6 26 4" xfId="3235" xr:uid="{00000000-0005-0000-0000-0000680C0000}"/>
    <cellStyle name="20% - Accent6 26 5" xfId="3236" xr:uid="{00000000-0005-0000-0000-0000690C0000}"/>
    <cellStyle name="20% - Accent6 26 6" xfId="3237" xr:uid="{00000000-0005-0000-0000-00006A0C0000}"/>
    <cellStyle name="20% - Accent6 26 7" xfId="3238" xr:uid="{00000000-0005-0000-0000-00006B0C0000}"/>
    <cellStyle name="20% - Accent6 26 8" xfId="3239" xr:uid="{00000000-0005-0000-0000-00006C0C0000}"/>
    <cellStyle name="20% - Accent6 27" xfId="3240" xr:uid="{00000000-0005-0000-0000-00006D0C0000}"/>
    <cellStyle name="20% - Accent6 27 2" xfId="3241" xr:uid="{00000000-0005-0000-0000-00006E0C0000}"/>
    <cellStyle name="20% - Accent6 27 3" xfId="3242" xr:uid="{00000000-0005-0000-0000-00006F0C0000}"/>
    <cellStyle name="20% - Accent6 27 4" xfId="3243" xr:uid="{00000000-0005-0000-0000-0000700C0000}"/>
    <cellStyle name="20% - Accent6 27 5" xfId="3244" xr:uid="{00000000-0005-0000-0000-0000710C0000}"/>
    <cellStyle name="20% - Accent6 27 6" xfId="3245" xr:uid="{00000000-0005-0000-0000-0000720C0000}"/>
    <cellStyle name="20% - Accent6 27 7" xfId="3246" xr:uid="{00000000-0005-0000-0000-0000730C0000}"/>
    <cellStyle name="20% - Accent6 27 8" xfId="3247" xr:uid="{00000000-0005-0000-0000-0000740C0000}"/>
    <cellStyle name="20% - Accent6 28" xfId="3248" xr:uid="{00000000-0005-0000-0000-0000750C0000}"/>
    <cellStyle name="20% - Accent6 28 2" xfId="3249" xr:uid="{00000000-0005-0000-0000-0000760C0000}"/>
    <cellStyle name="20% - Accent6 28 3" xfId="3250" xr:uid="{00000000-0005-0000-0000-0000770C0000}"/>
    <cellStyle name="20% - Accent6 28 4" xfId="3251" xr:uid="{00000000-0005-0000-0000-0000780C0000}"/>
    <cellStyle name="20% - Accent6 28 5" xfId="3252" xr:uid="{00000000-0005-0000-0000-0000790C0000}"/>
    <cellStyle name="20% - Accent6 28 6" xfId="3253" xr:uid="{00000000-0005-0000-0000-00007A0C0000}"/>
    <cellStyle name="20% - Accent6 28 7" xfId="3254" xr:uid="{00000000-0005-0000-0000-00007B0C0000}"/>
    <cellStyle name="20% - Accent6 28 8" xfId="3255" xr:uid="{00000000-0005-0000-0000-00007C0C0000}"/>
    <cellStyle name="20% - Accent6 29" xfId="3256" xr:uid="{00000000-0005-0000-0000-00007D0C0000}"/>
    <cellStyle name="20% - Accent6 29 2" xfId="3257" xr:uid="{00000000-0005-0000-0000-00007E0C0000}"/>
    <cellStyle name="20% - Accent6 29 3" xfId="3258" xr:uid="{00000000-0005-0000-0000-00007F0C0000}"/>
    <cellStyle name="20% - Accent6 29 4" xfId="3259" xr:uid="{00000000-0005-0000-0000-0000800C0000}"/>
    <cellStyle name="20% - Accent6 29 5" xfId="3260" xr:uid="{00000000-0005-0000-0000-0000810C0000}"/>
    <cellStyle name="20% - Accent6 29 6" xfId="3261" xr:uid="{00000000-0005-0000-0000-0000820C0000}"/>
    <cellStyle name="20% - Accent6 29 7" xfId="3262" xr:uid="{00000000-0005-0000-0000-0000830C0000}"/>
    <cellStyle name="20% - Accent6 29 8" xfId="3263" xr:uid="{00000000-0005-0000-0000-0000840C0000}"/>
    <cellStyle name="20% - Accent6 3" xfId="3264" xr:uid="{00000000-0005-0000-0000-0000850C0000}"/>
    <cellStyle name="20% - Accent6 3 10" xfId="3265" xr:uid="{00000000-0005-0000-0000-0000860C0000}"/>
    <cellStyle name="20% - Accent6 3 2" xfId="3266" xr:uid="{00000000-0005-0000-0000-0000870C0000}"/>
    <cellStyle name="20% - Accent6 3 2 2" xfId="3267" xr:uid="{00000000-0005-0000-0000-0000880C0000}"/>
    <cellStyle name="20% - Accent6 3 2 2 2" xfId="3268" xr:uid="{00000000-0005-0000-0000-0000890C0000}"/>
    <cellStyle name="20% - Accent6 3 3" xfId="3269" xr:uid="{00000000-0005-0000-0000-00008A0C0000}"/>
    <cellStyle name="20% - Accent6 3 4" xfId="3270" xr:uid="{00000000-0005-0000-0000-00008B0C0000}"/>
    <cellStyle name="20% - Accent6 3 5" xfId="3271" xr:uid="{00000000-0005-0000-0000-00008C0C0000}"/>
    <cellStyle name="20% - Accent6 3 6" xfId="3272" xr:uid="{00000000-0005-0000-0000-00008D0C0000}"/>
    <cellStyle name="20% - Accent6 3 7" xfId="3273" xr:uid="{00000000-0005-0000-0000-00008E0C0000}"/>
    <cellStyle name="20% - Accent6 3 8" xfId="3274" xr:uid="{00000000-0005-0000-0000-00008F0C0000}"/>
    <cellStyle name="20% - Accent6 3 9" xfId="3275" xr:uid="{00000000-0005-0000-0000-0000900C0000}"/>
    <cellStyle name="20% - Accent6 30" xfId="3276" xr:uid="{00000000-0005-0000-0000-0000910C0000}"/>
    <cellStyle name="20% - Accent6 30 2" xfId="3277" xr:uid="{00000000-0005-0000-0000-0000920C0000}"/>
    <cellStyle name="20% - Accent6 30 3" xfId="3278" xr:uid="{00000000-0005-0000-0000-0000930C0000}"/>
    <cellStyle name="20% - Accent6 30 4" xfId="3279" xr:uid="{00000000-0005-0000-0000-0000940C0000}"/>
    <cellStyle name="20% - Accent6 30 5" xfId="3280" xr:uid="{00000000-0005-0000-0000-0000950C0000}"/>
    <cellStyle name="20% - Accent6 30 6" xfId="3281" xr:uid="{00000000-0005-0000-0000-0000960C0000}"/>
    <cellStyle name="20% - Accent6 30 7" xfId="3282" xr:uid="{00000000-0005-0000-0000-0000970C0000}"/>
    <cellStyle name="20% - Accent6 30 8" xfId="3283" xr:uid="{00000000-0005-0000-0000-0000980C0000}"/>
    <cellStyle name="20% - Accent6 31" xfId="3284" xr:uid="{00000000-0005-0000-0000-0000990C0000}"/>
    <cellStyle name="20% - Accent6 31 2" xfId="3285" xr:uid="{00000000-0005-0000-0000-00009A0C0000}"/>
    <cellStyle name="20% - Accent6 31 3" xfId="3286" xr:uid="{00000000-0005-0000-0000-00009B0C0000}"/>
    <cellStyle name="20% - Accent6 31 4" xfId="3287" xr:uid="{00000000-0005-0000-0000-00009C0C0000}"/>
    <cellStyle name="20% - Accent6 31 5" xfId="3288" xr:uid="{00000000-0005-0000-0000-00009D0C0000}"/>
    <cellStyle name="20% - Accent6 31 6" xfId="3289" xr:uid="{00000000-0005-0000-0000-00009E0C0000}"/>
    <cellStyle name="20% - Accent6 31 7" xfId="3290" xr:uid="{00000000-0005-0000-0000-00009F0C0000}"/>
    <cellStyle name="20% - Accent6 31 8" xfId="3291" xr:uid="{00000000-0005-0000-0000-0000A00C0000}"/>
    <cellStyle name="20% - Accent6 32" xfId="3292" xr:uid="{00000000-0005-0000-0000-0000A10C0000}"/>
    <cellStyle name="20% - Accent6 32 2" xfId="3293" xr:uid="{00000000-0005-0000-0000-0000A20C0000}"/>
    <cellStyle name="20% - Accent6 32 3" xfId="3294" xr:uid="{00000000-0005-0000-0000-0000A30C0000}"/>
    <cellStyle name="20% - Accent6 32 4" xfId="3295" xr:uid="{00000000-0005-0000-0000-0000A40C0000}"/>
    <cellStyle name="20% - Accent6 32 5" xfId="3296" xr:uid="{00000000-0005-0000-0000-0000A50C0000}"/>
    <cellStyle name="20% - Accent6 32 6" xfId="3297" xr:uid="{00000000-0005-0000-0000-0000A60C0000}"/>
    <cellStyle name="20% - Accent6 32 7" xfId="3298" xr:uid="{00000000-0005-0000-0000-0000A70C0000}"/>
    <cellStyle name="20% - Accent6 32 8" xfId="3299" xr:uid="{00000000-0005-0000-0000-0000A80C0000}"/>
    <cellStyle name="20% - Accent6 33" xfId="3300" xr:uid="{00000000-0005-0000-0000-0000A90C0000}"/>
    <cellStyle name="20% - Accent6 33 2" xfId="3301" xr:uid="{00000000-0005-0000-0000-0000AA0C0000}"/>
    <cellStyle name="20% - Accent6 33 3" xfId="3302" xr:uid="{00000000-0005-0000-0000-0000AB0C0000}"/>
    <cellStyle name="20% - Accent6 33 4" xfId="3303" xr:uid="{00000000-0005-0000-0000-0000AC0C0000}"/>
    <cellStyle name="20% - Accent6 33 5" xfId="3304" xr:uid="{00000000-0005-0000-0000-0000AD0C0000}"/>
    <cellStyle name="20% - Accent6 33 6" xfId="3305" xr:uid="{00000000-0005-0000-0000-0000AE0C0000}"/>
    <cellStyle name="20% - Accent6 33 7" xfId="3306" xr:uid="{00000000-0005-0000-0000-0000AF0C0000}"/>
    <cellStyle name="20% - Accent6 33 8" xfId="3307" xr:uid="{00000000-0005-0000-0000-0000B00C0000}"/>
    <cellStyle name="20% - Accent6 34" xfId="3308" xr:uid="{00000000-0005-0000-0000-0000B10C0000}"/>
    <cellStyle name="20% - Accent6 34 2" xfId="3309" xr:uid="{00000000-0005-0000-0000-0000B20C0000}"/>
    <cellStyle name="20% - Accent6 34 3" xfId="3310" xr:uid="{00000000-0005-0000-0000-0000B30C0000}"/>
    <cellStyle name="20% - Accent6 34 4" xfId="3311" xr:uid="{00000000-0005-0000-0000-0000B40C0000}"/>
    <cellStyle name="20% - Accent6 34 5" xfId="3312" xr:uid="{00000000-0005-0000-0000-0000B50C0000}"/>
    <cellStyle name="20% - Accent6 34 6" xfId="3313" xr:uid="{00000000-0005-0000-0000-0000B60C0000}"/>
    <cellStyle name="20% - Accent6 34 7" xfId="3314" xr:uid="{00000000-0005-0000-0000-0000B70C0000}"/>
    <cellStyle name="20% - Accent6 34 8" xfId="3315" xr:uid="{00000000-0005-0000-0000-0000B80C0000}"/>
    <cellStyle name="20% - Accent6 35" xfId="3316" xr:uid="{00000000-0005-0000-0000-0000B90C0000}"/>
    <cellStyle name="20% - Accent6 35 2" xfId="3317" xr:uid="{00000000-0005-0000-0000-0000BA0C0000}"/>
    <cellStyle name="20% - Accent6 35 3" xfId="3318" xr:uid="{00000000-0005-0000-0000-0000BB0C0000}"/>
    <cellStyle name="20% - Accent6 35 4" xfId="3319" xr:uid="{00000000-0005-0000-0000-0000BC0C0000}"/>
    <cellStyle name="20% - Accent6 35 5" xfId="3320" xr:uid="{00000000-0005-0000-0000-0000BD0C0000}"/>
    <cellStyle name="20% - Accent6 35 6" xfId="3321" xr:uid="{00000000-0005-0000-0000-0000BE0C0000}"/>
    <cellStyle name="20% - Accent6 35 7" xfId="3322" xr:uid="{00000000-0005-0000-0000-0000BF0C0000}"/>
    <cellStyle name="20% - Accent6 35 8" xfId="3323" xr:uid="{00000000-0005-0000-0000-0000C00C0000}"/>
    <cellStyle name="20% - Accent6 36" xfId="3324" xr:uid="{00000000-0005-0000-0000-0000C10C0000}"/>
    <cellStyle name="20% - Accent6 36 2" xfId="3325" xr:uid="{00000000-0005-0000-0000-0000C20C0000}"/>
    <cellStyle name="20% - Accent6 36 3" xfId="3326" xr:uid="{00000000-0005-0000-0000-0000C30C0000}"/>
    <cellStyle name="20% - Accent6 36 4" xfId="3327" xr:uid="{00000000-0005-0000-0000-0000C40C0000}"/>
    <cellStyle name="20% - Accent6 36 5" xfId="3328" xr:uid="{00000000-0005-0000-0000-0000C50C0000}"/>
    <cellStyle name="20% - Accent6 36 6" xfId="3329" xr:uid="{00000000-0005-0000-0000-0000C60C0000}"/>
    <cellStyle name="20% - Accent6 36 7" xfId="3330" xr:uid="{00000000-0005-0000-0000-0000C70C0000}"/>
    <cellStyle name="20% - Accent6 36 8" xfId="3331" xr:uid="{00000000-0005-0000-0000-0000C80C0000}"/>
    <cellStyle name="20% - Accent6 37" xfId="3332" xr:uid="{00000000-0005-0000-0000-0000C90C0000}"/>
    <cellStyle name="20% - Accent6 37 2" xfId="3333" xr:uid="{00000000-0005-0000-0000-0000CA0C0000}"/>
    <cellStyle name="20% - Accent6 37 3" xfId="3334" xr:uid="{00000000-0005-0000-0000-0000CB0C0000}"/>
    <cellStyle name="20% - Accent6 37 4" xfId="3335" xr:uid="{00000000-0005-0000-0000-0000CC0C0000}"/>
    <cellStyle name="20% - Accent6 37 5" xfId="3336" xr:uid="{00000000-0005-0000-0000-0000CD0C0000}"/>
    <cellStyle name="20% - Accent6 37 6" xfId="3337" xr:uid="{00000000-0005-0000-0000-0000CE0C0000}"/>
    <cellStyle name="20% - Accent6 37 7" xfId="3338" xr:uid="{00000000-0005-0000-0000-0000CF0C0000}"/>
    <cellStyle name="20% - Accent6 37 8" xfId="3339" xr:uid="{00000000-0005-0000-0000-0000D00C0000}"/>
    <cellStyle name="20% - Accent6 38" xfId="3340" xr:uid="{00000000-0005-0000-0000-0000D10C0000}"/>
    <cellStyle name="20% - Accent6 38 2" xfId="3341" xr:uid="{00000000-0005-0000-0000-0000D20C0000}"/>
    <cellStyle name="20% - Accent6 38 3" xfId="3342" xr:uid="{00000000-0005-0000-0000-0000D30C0000}"/>
    <cellStyle name="20% - Accent6 38 4" xfId="3343" xr:uid="{00000000-0005-0000-0000-0000D40C0000}"/>
    <cellStyle name="20% - Accent6 38 5" xfId="3344" xr:uid="{00000000-0005-0000-0000-0000D50C0000}"/>
    <cellStyle name="20% - Accent6 38 6" xfId="3345" xr:uid="{00000000-0005-0000-0000-0000D60C0000}"/>
    <cellStyle name="20% - Accent6 38 7" xfId="3346" xr:uid="{00000000-0005-0000-0000-0000D70C0000}"/>
    <cellStyle name="20% - Accent6 38 8" xfId="3347" xr:uid="{00000000-0005-0000-0000-0000D80C0000}"/>
    <cellStyle name="20% - Accent6 39" xfId="3348" xr:uid="{00000000-0005-0000-0000-0000D90C0000}"/>
    <cellStyle name="20% - Accent6 39 2" xfId="3349" xr:uid="{00000000-0005-0000-0000-0000DA0C0000}"/>
    <cellStyle name="20% - Accent6 39 3" xfId="3350" xr:uid="{00000000-0005-0000-0000-0000DB0C0000}"/>
    <cellStyle name="20% - Accent6 39 4" xfId="3351" xr:uid="{00000000-0005-0000-0000-0000DC0C0000}"/>
    <cellStyle name="20% - Accent6 39 5" xfId="3352" xr:uid="{00000000-0005-0000-0000-0000DD0C0000}"/>
    <cellStyle name="20% - Accent6 39 6" xfId="3353" xr:uid="{00000000-0005-0000-0000-0000DE0C0000}"/>
    <cellStyle name="20% - Accent6 39 7" xfId="3354" xr:uid="{00000000-0005-0000-0000-0000DF0C0000}"/>
    <cellStyle name="20% - Accent6 39 8" xfId="3355" xr:uid="{00000000-0005-0000-0000-0000E00C0000}"/>
    <cellStyle name="20% - Accent6 4" xfId="3356" xr:uid="{00000000-0005-0000-0000-0000E10C0000}"/>
    <cellStyle name="20% - Accent6 4 2" xfId="3357" xr:uid="{00000000-0005-0000-0000-0000E20C0000}"/>
    <cellStyle name="20% - Accent6 4 3" xfId="3358" xr:uid="{00000000-0005-0000-0000-0000E30C0000}"/>
    <cellStyle name="20% - Accent6 4 4" xfId="3359" xr:uid="{00000000-0005-0000-0000-0000E40C0000}"/>
    <cellStyle name="20% - Accent6 4 5" xfId="3360" xr:uid="{00000000-0005-0000-0000-0000E50C0000}"/>
    <cellStyle name="20% - Accent6 4 6" xfId="3361" xr:uid="{00000000-0005-0000-0000-0000E60C0000}"/>
    <cellStyle name="20% - Accent6 4 7" xfId="3362" xr:uid="{00000000-0005-0000-0000-0000E70C0000}"/>
    <cellStyle name="20% - Accent6 4 8" xfId="3363" xr:uid="{00000000-0005-0000-0000-0000E80C0000}"/>
    <cellStyle name="20% - Accent6 4 9" xfId="3364" xr:uid="{00000000-0005-0000-0000-0000E90C0000}"/>
    <cellStyle name="20% - Accent6 4 9 2" xfId="3365" xr:uid="{00000000-0005-0000-0000-0000EA0C0000}"/>
    <cellStyle name="20% - Accent6 40" xfId="3366" xr:uid="{00000000-0005-0000-0000-0000EB0C0000}"/>
    <cellStyle name="20% - Accent6 40 2" xfId="3367" xr:uid="{00000000-0005-0000-0000-0000EC0C0000}"/>
    <cellStyle name="20% - Accent6 40 3" xfId="3368" xr:uid="{00000000-0005-0000-0000-0000ED0C0000}"/>
    <cellStyle name="20% - Accent6 40 4" xfId="3369" xr:uid="{00000000-0005-0000-0000-0000EE0C0000}"/>
    <cellStyle name="20% - Accent6 40 5" xfId="3370" xr:uid="{00000000-0005-0000-0000-0000EF0C0000}"/>
    <cellStyle name="20% - Accent6 40 6" xfId="3371" xr:uid="{00000000-0005-0000-0000-0000F00C0000}"/>
    <cellStyle name="20% - Accent6 40 7" xfId="3372" xr:uid="{00000000-0005-0000-0000-0000F10C0000}"/>
    <cellStyle name="20% - Accent6 40 8" xfId="3373" xr:uid="{00000000-0005-0000-0000-0000F20C0000}"/>
    <cellStyle name="20% - Accent6 41" xfId="3374" xr:uid="{00000000-0005-0000-0000-0000F30C0000}"/>
    <cellStyle name="20% - Accent6 41 2" xfId="3375" xr:uid="{00000000-0005-0000-0000-0000F40C0000}"/>
    <cellStyle name="20% - Accent6 41 3" xfId="3376" xr:uid="{00000000-0005-0000-0000-0000F50C0000}"/>
    <cellStyle name="20% - Accent6 41 4" xfId="3377" xr:uid="{00000000-0005-0000-0000-0000F60C0000}"/>
    <cellStyle name="20% - Accent6 41 5" xfId="3378" xr:uid="{00000000-0005-0000-0000-0000F70C0000}"/>
    <cellStyle name="20% - Accent6 41 6" xfId="3379" xr:uid="{00000000-0005-0000-0000-0000F80C0000}"/>
    <cellStyle name="20% - Accent6 41 7" xfId="3380" xr:uid="{00000000-0005-0000-0000-0000F90C0000}"/>
    <cellStyle name="20% - Accent6 41 8" xfId="3381" xr:uid="{00000000-0005-0000-0000-0000FA0C0000}"/>
    <cellStyle name="20% - Accent6 42" xfId="3382" xr:uid="{00000000-0005-0000-0000-0000FB0C0000}"/>
    <cellStyle name="20% - Accent6 42 2" xfId="3383" xr:uid="{00000000-0005-0000-0000-0000FC0C0000}"/>
    <cellStyle name="20% - Accent6 42 3" xfId="3384" xr:uid="{00000000-0005-0000-0000-0000FD0C0000}"/>
    <cellStyle name="20% - Accent6 42 4" xfId="3385" xr:uid="{00000000-0005-0000-0000-0000FE0C0000}"/>
    <cellStyle name="20% - Accent6 42 5" xfId="3386" xr:uid="{00000000-0005-0000-0000-0000FF0C0000}"/>
    <cellStyle name="20% - Accent6 42 6" xfId="3387" xr:uid="{00000000-0005-0000-0000-0000000D0000}"/>
    <cellStyle name="20% - Accent6 42 7" xfId="3388" xr:uid="{00000000-0005-0000-0000-0000010D0000}"/>
    <cellStyle name="20% - Accent6 42 8" xfId="3389" xr:uid="{00000000-0005-0000-0000-0000020D0000}"/>
    <cellStyle name="20% - Accent6 43" xfId="3390" xr:uid="{00000000-0005-0000-0000-0000030D0000}"/>
    <cellStyle name="20% - Accent6 43 2" xfId="3391" xr:uid="{00000000-0005-0000-0000-0000040D0000}"/>
    <cellStyle name="20% - Accent6 43 3" xfId="3392" xr:uid="{00000000-0005-0000-0000-0000050D0000}"/>
    <cellStyle name="20% - Accent6 43 4" xfId="3393" xr:uid="{00000000-0005-0000-0000-0000060D0000}"/>
    <cellStyle name="20% - Accent6 43 5" xfId="3394" xr:uid="{00000000-0005-0000-0000-0000070D0000}"/>
    <cellStyle name="20% - Accent6 43 6" xfId="3395" xr:uid="{00000000-0005-0000-0000-0000080D0000}"/>
    <cellStyle name="20% - Accent6 43 7" xfId="3396" xr:uid="{00000000-0005-0000-0000-0000090D0000}"/>
    <cellStyle name="20% - Accent6 43 8" xfId="3397" xr:uid="{00000000-0005-0000-0000-00000A0D0000}"/>
    <cellStyle name="20% - Accent6 44" xfId="3398" xr:uid="{00000000-0005-0000-0000-00000B0D0000}"/>
    <cellStyle name="20% - Accent6 44 2" xfId="3399" xr:uid="{00000000-0005-0000-0000-00000C0D0000}"/>
    <cellStyle name="20% - Accent6 44 3" xfId="3400" xr:uid="{00000000-0005-0000-0000-00000D0D0000}"/>
    <cellStyle name="20% - Accent6 44 4" xfId="3401" xr:uid="{00000000-0005-0000-0000-00000E0D0000}"/>
    <cellStyle name="20% - Accent6 44 5" xfId="3402" xr:uid="{00000000-0005-0000-0000-00000F0D0000}"/>
    <cellStyle name="20% - Accent6 44 6" xfId="3403" xr:uid="{00000000-0005-0000-0000-0000100D0000}"/>
    <cellStyle name="20% - Accent6 44 7" xfId="3404" xr:uid="{00000000-0005-0000-0000-0000110D0000}"/>
    <cellStyle name="20% - Accent6 44 8" xfId="3405" xr:uid="{00000000-0005-0000-0000-0000120D0000}"/>
    <cellStyle name="20% - Accent6 45" xfId="3406" xr:uid="{00000000-0005-0000-0000-0000130D0000}"/>
    <cellStyle name="20% - Accent6 45 2" xfId="3407" xr:uid="{00000000-0005-0000-0000-0000140D0000}"/>
    <cellStyle name="20% - Accent6 45 3" xfId="3408" xr:uid="{00000000-0005-0000-0000-0000150D0000}"/>
    <cellStyle name="20% - Accent6 45 4" xfId="3409" xr:uid="{00000000-0005-0000-0000-0000160D0000}"/>
    <cellStyle name="20% - Accent6 45 5" xfId="3410" xr:uid="{00000000-0005-0000-0000-0000170D0000}"/>
    <cellStyle name="20% - Accent6 45 6" xfId="3411" xr:uid="{00000000-0005-0000-0000-0000180D0000}"/>
    <cellStyle name="20% - Accent6 45 7" xfId="3412" xr:uid="{00000000-0005-0000-0000-0000190D0000}"/>
    <cellStyle name="20% - Accent6 45 8" xfId="3413" xr:uid="{00000000-0005-0000-0000-00001A0D0000}"/>
    <cellStyle name="20% - Accent6 46" xfId="3414" xr:uid="{00000000-0005-0000-0000-00001B0D0000}"/>
    <cellStyle name="20% - Accent6 46 2" xfId="3415" xr:uid="{00000000-0005-0000-0000-00001C0D0000}"/>
    <cellStyle name="20% - Accent6 46 3" xfId="3416" xr:uid="{00000000-0005-0000-0000-00001D0D0000}"/>
    <cellStyle name="20% - Accent6 46 4" xfId="3417" xr:uid="{00000000-0005-0000-0000-00001E0D0000}"/>
    <cellStyle name="20% - Accent6 46 5" xfId="3418" xr:uid="{00000000-0005-0000-0000-00001F0D0000}"/>
    <cellStyle name="20% - Accent6 46 6" xfId="3419" xr:uid="{00000000-0005-0000-0000-0000200D0000}"/>
    <cellStyle name="20% - Accent6 46 7" xfId="3420" xr:uid="{00000000-0005-0000-0000-0000210D0000}"/>
    <cellStyle name="20% - Accent6 46 8" xfId="3421" xr:uid="{00000000-0005-0000-0000-0000220D0000}"/>
    <cellStyle name="20% - Accent6 47" xfId="3422" xr:uid="{00000000-0005-0000-0000-0000230D0000}"/>
    <cellStyle name="20% - Accent6 47 2" xfId="3423" xr:uid="{00000000-0005-0000-0000-0000240D0000}"/>
    <cellStyle name="20% - Accent6 47 3" xfId="3424" xr:uid="{00000000-0005-0000-0000-0000250D0000}"/>
    <cellStyle name="20% - Accent6 47 4" xfId="3425" xr:uid="{00000000-0005-0000-0000-0000260D0000}"/>
    <cellStyle name="20% - Accent6 47 5" xfId="3426" xr:uid="{00000000-0005-0000-0000-0000270D0000}"/>
    <cellStyle name="20% - Accent6 47 6" xfId="3427" xr:uid="{00000000-0005-0000-0000-0000280D0000}"/>
    <cellStyle name="20% - Accent6 47 7" xfId="3428" xr:uid="{00000000-0005-0000-0000-0000290D0000}"/>
    <cellStyle name="20% - Accent6 47 8" xfId="3429" xr:uid="{00000000-0005-0000-0000-00002A0D0000}"/>
    <cellStyle name="20% - Accent6 48" xfId="3430" xr:uid="{00000000-0005-0000-0000-00002B0D0000}"/>
    <cellStyle name="20% - Accent6 48 2" xfId="3431" xr:uid="{00000000-0005-0000-0000-00002C0D0000}"/>
    <cellStyle name="20% - Accent6 48 3" xfId="3432" xr:uid="{00000000-0005-0000-0000-00002D0D0000}"/>
    <cellStyle name="20% - Accent6 48 4" xfId="3433" xr:uid="{00000000-0005-0000-0000-00002E0D0000}"/>
    <cellStyle name="20% - Accent6 48 5" xfId="3434" xr:uid="{00000000-0005-0000-0000-00002F0D0000}"/>
    <cellStyle name="20% - Accent6 48 6" xfId="3435" xr:uid="{00000000-0005-0000-0000-0000300D0000}"/>
    <cellStyle name="20% - Accent6 48 7" xfId="3436" xr:uid="{00000000-0005-0000-0000-0000310D0000}"/>
    <cellStyle name="20% - Accent6 48 8" xfId="3437" xr:uid="{00000000-0005-0000-0000-0000320D0000}"/>
    <cellStyle name="20% - Accent6 49" xfId="3438" xr:uid="{00000000-0005-0000-0000-0000330D0000}"/>
    <cellStyle name="20% - Accent6 49 2" xfId="3439" xr:uid="{00000000-0005-0000-0000-0000340D0000}"/>
    <cellStyle name="20% - Accent6 49 3" xfId="3440" xr:uid="{00000000-0005-0000-0000-0000350D0000}"/>
    <cellStyle name="20% - Accent6 49 4" xfId="3441" xr:uid="{00000000-0005-0000-0000-0000360D0000}"/>
    <cellStyle name="20% - Accent6 49 5" xfId="3442" xr:uid="{00000000-0005-0000-0000-0000370D0000}"/>
    <cellStyle name="20% - Accent6 49 6" xfId="3443" xr:uid="{00000000-0005-0000-0000-0000380D0000}"/>
    <cellStyle name="20% - Accent6 49 7" xfId="3444" xr:uid="{00000000-0005-0000-0000-0000390D0000}"/>
    <cellStyle name="20% - Accent6 49 8" xfId="3445" xr:uid="{00000000-0005-0000-0000-00003A0D0000}"/>
    <cellStyle name="20% - Accent6 5" xfId="3446" xr:uid="{00000000-0005-0000-0000-00003B0D0000}"/>
    <cellStyle name="20% - Accent6 5 2" xfId="3447" xr:uid="{00000000-0005-0000-0000-00003C0D0000}"/>
    <cellStyle name="20% - Accent6 5 3" xfId="3448" xr:uid="{00000000-0005-0000-0000-00003D0D0000}"/>
    <cellStyle name="20% - Accent6 5 4" xfId="3449" xr:uid="{00000000-0005-0000-0000-00003E0D0000}"/>
    <cellStyle name="20% - Accent6 5 5" xfId="3450" xr:uid="{00000000-0005-0000-0000-00003F0D0000}"/>
    <cellStyle name="20% - Accent6 5 6" xfId="3451" xr:uid="{00000000-0005-0000-0000-0000400D0000}"/>
    <cellStyle name="20% - Accent6 5 7" xfId="3452" xr:uid="{00000000-0005-0000-0000-0000410D0000}"/>
    <cellStyle name="20% - Accent6 5 8" xfId="3453" xr:uid="{00000000-0005-0000-0000-0000420D0000}"/>
    <cellStyle name="20% - Accent6 50" xfId="3454" xr:uid="{00000000-0005-0000-0000-0000430D0000}"/>
    <cellStyle name="20% - Accent6 50 2" xfId="3455" xr:uid="{00000000-0005-0000-0000-0000440D0000}"/>
    <cellStyle name="20% - Accent6 50 3" xfId="3456" xr:uid="{00000000-0005-0000-0000-0000450D0000}"/>
    <cellStyle name="20% - Accent6 50 4" xfId="3457" xr:uid="{00000000-0005-0000-0000-0000460D0000}"/>
    <cellStyle name="20% - Accent6 50 5" xfId="3458" xr:uid="{00000000-0005-0000-0000-0000470D0000}"/>
    <cellStyle name="20% - Accent6 50 6" xfId="3459" xr:uid="{00000000-0005-0000-0000-0000480D0000}"/>
    <cellStyle name="20% - Accent6 50 7" xfId="3460" xr:uid="{00000000-0005-0000-0000-0000490D0000}"/>
    <cellStyle name="20% - Accent6 50 8" xfId="3461" xr:uid="{00000000-0005-0000-0000-00004A0D0000}"/>
    <cellStyle name="20% - Accent6 51" xfId="3462" xr:uid="{00000000-0005-0000-0000-00004B0D0000}"/>
    <cellStyle name="20% - Accent6 51 2" xfId="3463" xr:uid="{00000000-0005-0000-0000-00004C0D0000}"/>
    <cellStyle name="20% - Accent6 51 3" xfId="3464" xr:uid="{00000000-0005-0000-0000-00004D0D0000}"/>
    <cellStyle name="20% - Accent6 51 4" xfId="3465" xr:uid="{00000000-0005-0000-0000-00004E0D0000}"/>
    <cellStyle name="20% - Accent6 51 5" xfId="3466" xr:uid="{00000000-0005-0000-0000-00004F0D0000}"/>
    <cellStyle name="20% - Accent6 51 6" xfId="3467" xr:uid="{00000000-0005-0000-0000-0000500D0000}"/>
    <cellStyle name="20% - Accent6 51 7" xfId="3468" xr:uid="{00000000-0005-0000-0000-0000510D0000}"/>
    <cellStyle name="20% - Accent6 51 8" xfId="3469" xr:uid="{00000000-0005-0000-0000-0000520D0000}"/>
    <cellStyle name="20% - Accent6 52" xfId="3470" xr:uid="{00000000-0005-0000-0000-0000530D0000}"/>
    <cellStyle name="20% - Accent6 52 2" xfId="3471" xr:uid="{00000000-0005-0000-0000-0000540D0000}"/>
    <cellStyle name="20% - Accent6 52 3" xfId="3472" xr:uid="{00000000-0005-0000-0000-0000550D0000}"/>
    <cellStyle name="20% - Accent6 52 4" xfId="3473" xr:uid="{00000000-0005-0000-0000-0000560D0000}"/>
    <cellStyle name="20% - Accent6 52 5" xfId="3474" xr:uid="{00000000-0005-0000-0000-0000570D0000}"/>
    <cellStyle name="20% - Accent6 52 6" xfId="3475" xr:uid="{00000000-0005-0000-0000-0000580D0000}"/>
    <cellStyle name="20% - Accent6 52 7" xfId="3476" xr:uid="{00000000-0005-0000-0000-0000590D0000}"/>
    <cellStyle name="20% - Accent6 52 8" xfId="3477" xr:uid="{00000000-0005-0000-0000-00005A0D0000}"/>
    <cellStyle name="20% - Accent6 53" xfId="3478" xr:uid="{00000000-0005-0000-0000-00005B0D0000}"/>
    <cellStyle name="20% - Accent6 53 2" xfId="3479" xr:uid="{00000000-0005-0000-0000-00005C0D0000}"/>
    <cellStyle name="20% - Accent6 53 3" xfId="3480" xr:uid="{00000000-0005-0000-0000-00005D0D0000}"/>
    <cellStyle name="20% - Accent6 53 4" xfId="3481" xr:uid="{00000000-0005-0000-0000-00005E0D0000}"/>
    <cellStyle name="20% - Accent6 53 5" xfId="3482" xr:uid="{00000000-0005-0000-0000-00005F0D0000}"/>
    <cellStyle name="20% - Accent6 53 6" xfId="3483" xr:uid="{00000000-0005-0000-0000-0000600D0000}"/>
    <cellStyle name="20% - Accent6 53 7" xfId="3484" xr:uid="{00000000-0005-0000-0000-0000610D0000}"/>
    <cellStyle name="20% - Accent6 53 8" xfId="3485" xr:uid="{00000000-0005-0000-0000-0000620D0000}"/>
    <cellStyle name="20% - Accent6 54" xfId="3486" xr:uid="{00000000-0005-0000-0000-0000630D0000}"/>
    <cellStyle name="20% - Accent6 54 2" xfId="3487" xr:uid="{00000000-0005-0000-0000-0000640D0000}"/>
    <cellStyle name="20% - Accent6 54 3" xfId="3488" xr:uid="{00000000-0005-0000-0000-0000650D0000}"/>
    <cellStyle name="20% - Accent6 54 4" xfId="3489" xr:uid="{00000000-0005-0000-0000-0000660D0000}"/>
    <cellStyle name="20% - Accent6 54 5" xfId="3490" xr:uid="{00000000-0005-0000-0000-0000670D0000}"/>
    <cellStyle name="20% - Accent6 54 6" xfId="3491" xr:uid="{00000000-0005-0000-0000-0000680D0000}"/>
    <cellStyle name="20% - Accent6 54 7" xfId="3492" xr:uid="{00000000-0005-0000-0000-0000690D0000}"/>
    <cellStyle name="20% - Accent6 54 8" xfId="3493" xr:uid="{00000000-0005-0000-0000-00006A0D0000}"/>
    <cellStyle name="20% - Accent6 55" xfId="3494" xr:uid="{00000000-0005-0000-0000-00006B0D0000}"/>
    <cellStyle name="20% - Accent6 55 2" xfId="3495" xr:uid="{00000000-0005-0000-0000-00006C0D0000}"/>
    <cellStyle name="20% - Accent6 55 3" xfId="3496" xr:uid="{00000000-0005-0000-0000-00006D0D0000}"/>
    <cellStyle name="20% - Accent6 55 4" xfId="3497" xr:uid="{00000000-0005-0000-0000-00006E0D0000}"/>
    <cellStyle name="20% - Accent6 55 5" xfId="3498" xr:uid="{00000000-0005-0000-0000-00006F0D0000}"/>
    <cellStyle name="20% - Accent6 55 6" xfId="3499" xr:uid="{00000000-0005-0000-0000-0000700D0000}"/>
    <cellStyle name="20% - Accent6 55 7" xfId="3500" xr:uid="{00000000-0005-0000-0000-0000710D0000}"/>
    <cellStyle name="20% - Accent6 55 8" xfId="3501" xr:uid="{00000000-0005-0000-0000-0000720D0000}"/>
    <cellStyle name="20% - Accent6 56" xfId="3502" xr:uid="{00000000-0005-0000-0000-0000730D0000}"/>
    <cellStyle name="20% - Accent6 56 2" xfId="3503" xr:uid="{00000000-0005-0000-0000-0000740D0000}"/>
    <cellStyle name="20% - Accent6 56 3" xfId="3504" xr:uid="{00000000-0005-0000-0000-0000750D0000}"/>
    <cellStyle name="20% - Accent6 56 4" xfId="3505" xr:uid="{00000000-0005-0000-0000-0000760D0000}"/>
    <cellStyle name="20% - Accent6 56 5" xfId="3506" xr:uid="{00000000-0005-0000-0000-0000770D0000}"/>
    <cellStyle name="20% - Accent6 56 6" xfId="3507" xr:uid="{00000000-0005-0000-0000-0000780D0000}"/>
    <cellStyle name="20% - Accent6 56 7" xfId="3508" xr:uid="{00000000-0005-0000-0000-0000790D0000}"/>
    <cellStyle name="20% - Accent6 56 8" xfId="3509" xr:uid="{00000000-0005-0000-0000-00007A0D0000}"/>
    <cellStyle name="20% - Accent6 57" xfId="3510" xr:uid="{00000000-0005-0000-0000-00007B0D0000}"/>
    <cellStyle name="20% - Accent6 57 2" xfId="3511" xr:uid="{00000000-0005-0000-0000-00007C0D0000}"/>
    <cellStyle name="20% - Accent6 57 3" xfId="3512" xr:uid="{00000000-0005-0000-0000-00007D0D0000}"/>
    <cellStyle name="20% - Accent6 57 4" xfId="3513" xr:uid="{00000000-0005-0000-0000-00007E0D0000}"/>
    <cellStyle name="20% - Accent6 57 5" xfId="3514" xr:uid="{00000000-0005-0000-0000-00007F0D0000}"/>
    <cellStyle name="20% - Accent6 57 6" xfId="3515" xr:uid="{00000000-0005-0000-0000-0000800D0000}"/>
    <cellStyle name="20% - Accent6 57 7" xfId="3516" xr:uid="{00000000-0005-0000-0000-0000810D0000}"/>
    <cellStyle name="20% - Accent6 57 8" xfId="3517" xr:uid="{00000000-0005-0000-0000-0000820D0000}"/>
    <cellStyle name="20% - Accent6 58" xfId="3518" xr:uid="{00000000-0005-0000-0000-0000830D0000}"/>
    <cellStyle name="20% - Accent6 58 2" xfId="3519" xr:uid="{00000000-0005-0000-0000-0000840D0000}"/>
    <cellStyle name="20% - Accent6 58 3" xfId="3520" xr:uid="{00000000-0005-0000-0000-0000850D0000}"/>
    <cellStyle name="20% - Accent6 58 4" xfId="3521" xr:uid="{00000000-0005-0000-0000-0000860D0000}"/>
    <cellStyle name="20% - Accent6 58 5" xfId="3522" xr:uid="{00000000-0005-0000-0000-0000870D0000}"/>
    <cellStyle name="20% - Accent6 58 6" xfId="3523" xr:uid="{00000000-0005-0000-0000-0000880D0000}"/>
    <cellStyle name="20% - Accent6 58 7" xfId="3524" xr:uid="{00000000-0005-0000-0000-0000890D0000}"/>
    <cellStyle name="20% - Accent6 58 8" xfId="3525" xr:uid="{00000000-0005-0000-0000-00008A0D0000}"/>
    <cellStyle name="20% - Accent6 59" xfId="3526" xr:uid="{00000000-0005-0000-0000-00008B0D0000}"/>
    <cellStyle name="20% - Accent6 59 2" xfId="3527" xr:uid="{00000000-0005-0000-0000-00008C0D0000}"/>
    <cellStyle name="20% - Accent6 59 3" xfId="3528" xr:uid="{00000000-0005-0000-0000-00008D0D0000}"/>
    <cellStyle name="20% - Accent6 59 4" xfId="3529" xr:uid="{00000000-0005-0000-0000-00008E0D0000}"/>
    <cellStyle name="20% - Accent6 59 5" xfId="3530" xr:uid="{00000000-0005-0000-0000-00008F0D0000}"/>
    <cellStyle name="20% - Accent6 59 6" xfId="3531" xr:uid="{00000000-0005-0000-0000-0000900D0000}"/>
    <cellStyle name="20% - Accent6 59 7" xfId="3532" xr:uid="{00000000-0005-0000-0000-0000910D0000}"/>
    <cellStyle name="20% - Accent6 59 8" xfId="3533" xr:uid="{00000000-0005-0000-0000-0000920D0000}"/>
    <cellStyle name="20% - Accent6 6" xfId="3534" xr:uid="{00000000-0005-0000-0000-0000930D0000}"/>
    <cellStyle name="20% - Accent6 6 2" xfId="3535" xr:uid="{00000000-0005-0000-0000-0000940D0000}"/>
    <cellStyle name="20% - Accent6 6 3" xfId="3536" xr:uid="{00000000-0005-0000-0000-0000950D0000}"/>
    <cellStyle name="20% - Accent6 6 4" xfId="3537" xr:uid="{00000000-0005-0000-0000-0000960D0000}"/>
    <cellStyle name="20% - Accent6 6 5" xfId="3538" xr:uid="{00000000-0005-0000-0000-0000970D0000}"/>
    <cellStyle name="20% - Accent6 6 6" xfId="3539" xr:uid="{00000000-0005-0000-0000-0000980D0000}"/>
    <cellStyle name="20% - Accent6 6 7" xfId="3540" xr:uid="{00000000-0005-0000-0000-0000990D0000}"/>
    <cellStyle name="20% - Accent6 6 8" xfId="3541" xr:uid="{00000000-0005-0000-0000-00009A0D0000}"/>
    <cellStyle name="20% - Accent6 60" xfId="3542" xr:uid="{00000000-0005-0000-0000-00009B0D0000}"/>
    <cellStyle name="20% - Accent6 60 2" xfId="3543" xr:uid="{00000000-0005-0000-0000-00009C0D0000}"/>
    <cellStyle name="20% - Accent6 60 3" xfId="3544" xr:uid="{00000000-0005-0000-0000-00009D0D0000}"/>
    <cellStyle name="20% - Accent6 60 4" xfId="3545" xr:uid="{00000000-0005-0000-0000-00009E0D0000}"/>
    <cellStyle name="20% - Accent6 60 5" xfId="3546" xr:uid="{00000000-0005-0000-0000-00009F0D0000}"/>
    <cellStyle name="20% - Accent6 60 6" xfId="3547" xr:uid="{00000000-0005-0000-0000-0000A00D0000}"/>
    <cellStyle name="20% - Accent6 60 7" xfId="3548" xr:uid="{00000000-0005-0000-0000-0000A10D0000}"/>
    <cellStyle name="20% - Accent6 60 8" xfId="3549" xr:uid="{00000000-0005-0000-0000-0000A20D0000}"/>
    <cellStyle name="20% - Accent6 61" xfId="3550" xr:uid="{00000000-0005-0000-0000-0000A30D0000}"/>
    <cellStyle name="20% - Accent6 61 2" xfId="3551" xr:uid="{00000000-0005-0000-0000-0000A40D0000}"/>
    <cellStyle name="20% - Accent6 61 3" xfId="3552" xr:uid="{00000000-0005-0000-0000-0000A50D0000}"/>
    <cellStyle name="20% - Accent6 61 4" xfId="3553" xr:uid="{00000000-0005-0000-0000-0000A60D0000}"/>
    <cellStyle name="20% - Accent6 61 5" xfId="3554" xr:uid="{00000000-0005-0000-0000-0000A70D0000}"/>
    <cellStyle name="20% - Accent6 61 6" xfId="3555" xr:uid="{00000000-0005-0000-0000-0000A80D0000}"/>
    <cellStyle name="20% - Accent6 61 7" xfId="3556" xr:uid="{00000000-0005-0000-0000-0000A90D0000}"/>
    <cellStyle name="20% - Accent6 61 8" xfId="3557" xr:uid="{00000000-0005-0000-0000-0000AA0D0000}"/>
    <cellStyle name="20% - Accent6 62" xfId="3558" xr:uid="{00000000-0005-0000-0000-0000AB0D0000}"/>
    <cellStyle name="20% - Accent6 62 2" xfId="3559" xr:uid="{00000000-0005-0000-0000-0000AC0D0000}"/>
    <cellStyle name="20% - Accent6 62 3" xfId="3560" xr:uid="{00000000-0005-0000-0000-0000AD0D0000}"/>
    <cellStyle name="20% - Accent6 62 4" xfId="3561" xr:uid="{00000000-0005-0000-0000-0000AE0D0000}"/>
    <cellStyle name="20% - Accent6 62 5" xfId="3562" xr:uid="{00000000-0005-0000-0000-0000AF0D0000}"/>
    <cellStyle name="20% - Accent6 62 6" xfId="3563" xr:uid="{00000000-0005-0000-0000-0000B00D0000}"/>
    <cellStyle name="20% - Accent6 62 7" xfId="3564" xr:uid="{00000000-0005-0000-0000-0000B10D0000}"/>
    <cellStyle name="20% - Accent6 62 8" xfId="3565" xr:uid="{00000000-0005-0000-0000-0000B20D0000}"/>
    <cellStyle name="20% - Accent6 63" xfId="3566" xr:uid="{00000000-0005-0000-0000-0000B30D0000}"/>
    <cellStyle name="20% - Accent6 63 2" xfId="3567" xr:uid="{00000000-0005-0000-0000-0000B40D0000}"/>
    <cellStyle name="20% - Accent6 63 3" xfId="3568" xr:uid="{00000000-0005-0000-0000-0000B50D0000}"/>
    <cellStyle name="20% - Accent6 63 4" xfId="3569" xr:uid="{00000000-0005-0000-0000-0000B60D0000}"/>
    <cellStyle name="20% - Accent6 63 5" xfId="3570" xr:uid="{00000000-0005-0000-0000-0000B70D0000}"/>
    <cellStyle name="20% - Accent6 63 6" xfId="3571" xr:uid="{00000000-0005-0000-0000-0000B80D0000}"/>
    <cellStyle name="20% - Accent6 63 7" xfId="3572" xr:uid="{00000000-0005-0000-0000-0000B90D0000}"/>
    <cellStyle name="20% - Accent6 63 8" xfId="3573" xr:uid="{00000000-0005-0000-0000-0000BA0D0000}"/>
    <cellStyle name="20% - Accent6 64" xfId="3574" xr:uid="{00000000-0005-0000-0000-0000BB0D0000}"/>
    <cellStyle name="20% - Accent6 64 2" xfId="3575" xr:uid="{00000000-0005-0000-0000-0000BC0D0000}"/>
    <cellStyle name="20% - Accent6 64 3" xfId="3576" xr:uid="{00000000-0005-0000-0000-0000BD0D0000}"/>
    <cellStyle name="20% - Accent6 64 4" xfId="3577" xr:uid="{00000000-0005-0000-0000-0000BE0D0000}"/>
    <cellStyle name="20% - Accent6 64 5" xfId="3578" xr:uid="{00000000-0005-0000-0000-0000BF0D0000}"/>
    <cellStyle name="20% - Accent6 64 6" xfId="3579" xr:uid="{00000000-0005-0000-0000-0000C00D0000}"/>
    <cellStyle name="20% - Accent6 64 7" xfId="3580" xr:uid="{00000000-0005-0000-0000-0000C10D0000}"/>
    <cellStyle name="20% - Accent6 64 8" xfId="3581" xr:uid="{00000000-0005-0000-0000-0000C20D0000}"/>
    <cellStyle name="20% - Accent6 65" xfId="3582" xr:uid="{00000000-0005-0000-0000-0000C30D0000}"/>
    <cellStyle name="20% - Accent6 65 2" xfId="3583" xr:uid="{00000000-0005-0000-0000-0000C40D0000}"/>
    <cellStyle name="20% - Accent6 65 3" xfId="3584" xr:uid="{00000000-0005-0000-0000-0000C50D0000}"/>
    <cellStyle name="20% - Accent6 65 4" xfId="3585" xr:uid="{00000000-0005-0000-0000-0000C60D0000}"/>
    <cellStyle name="20% - Accent6 65 5" xfId="3586" xr:uid="{00000000-0005-0000-0000-0000C70D0000}"/>
    <cellStyle name="20% - Accent6 65 6" xfId="3587" xr:uid="{00000000-0005-0000-0000-0000C80D0000}"/>
    <cellStyle name="20% - Accent6 65 7" xfId="3588" xr:uid="{00000000-0005-0000-0000-0000C90D0000}"/>
    <cellStyle name="20% - Accent6 65 8" xfId="3589" xr:uid="{00000000-0005-0000-0000-0000CA0D0000}"/>
    <cellStyle name="20% - Accent6 66" xfId="3590" xr:uid="{00000000-0005-0000-0000-0000CB0D0000}"/>
    <cellStyle name="20% - Accent6 66 2" xfId="3591" xr:uid="{00000000-0005-0000-0000-0000CC0D0000}"/>
    <cellStyle name="20% - Accent6 66 3" xfId="3592" xr:uid="{00000000-0005-0000-0000-0000CD0D0000}"/>
    <cellStyle name="20% - Accent6 66 4" xfId="3593" xr:uid="{00000000-0005-0000-0000-0000CE0D0000}"/>
    <cellStyle name="20% - Accent6 66 5" xfId="3594" xr:uid="{00000000-0005-0000-0000-0000CF0D0000}"/>
    <cellStyle name="20% - Accent6 66 6" xfId="3595" xr:uid="{00000000-0005-0000-0000-0000D00D0000}"/>
    <cellStyle name="20% - Accent6 66 7" xfId="3596" xr:uid="{00000000-0005-0000-0000-0000D10D0000}"/>
    <cellStyle name="20% - Accent6 66 8" xfId="3597" xr:uid="{00000000-0005-0000-0000-0000D20D0000}"/>
    <cellStyle name="20% - Accent6 67" xfId="3598" xr:uid="{00000000-0005-0000-0000-0000D30D0000}"/>
    <cellStyle name="20% - Accent6 67 2" xfId="3599" xr:uid="{00000000-0005-0000-0000-0000D40D0000}"/>
    <cellStyle name="20% - Accent6 67 3" xfId="3600" xr:uid="{00000000-0005-0000-0000-0000D50D0000}"/>
    <cellStyle name="20% - Accent6 67 4" xfId="3601" xr:uid="{00000000-0005-0000-0000-0000D60D0000}"/>
    <cellStyle name="20% - Accent6 67 5" xfId="3602" xr:uid="{00000000-0005-0000-0000-0000D70D0000}"/>
    <cellStyle name="20% - Accent6 67 6" xfId="3603" xr:uid="{00000000-0005-0000-0000-0000D80D0000}"/>
    <cellStyle name="20% - Accent6 67 7" xfId="3604" xr:uid="{00000000-0005-0000-0000-0000D90D0000}"/>
    <cellStyle name="20% - Accent6 67 8" xfId="3605" xr:uid="{00000000-0005-0000-0000-0000DA0D0000}"/>
    <cellStyle name="20% - Accent6 68" xfId="3606" xr:uid="{00000000-0005-0000-0000-0000DB0D0000}"/>
    <cellStyle name="20% - Accent6 68 2" xfId="3607" xr:uid="{00000000-0005-0000-0000-0000DC0D0000}"/>
    <cellStyle name="20% - Accent6 68 3" xfId="3608" xr:uid="{00000000-0005-0000-0000-0000DD0D0000}"/>
    <cellStyle name="20% - Accent6 68 4" xfId="3609" xr:uid="{00000000-0005-0000-0000-0000DE0D0000}"/>
    <cellStyle name="20% - Accent6 68 5" xfId="3610" xr:uid="{00000000-0005-0000-0000-0000DF0D0000}"/>
    <cellStyle name="20% - Accent6 68 6" xfId="3611" xr:uid="{00000000-0005-0000-0000-0000E00D0000}"/>
    <cellStyle name="20% - Accent6 68 7" xfId="3612" xr:uid="{00000000-0005-0000-0000-0000E10D0000}"/>
    <cellStyle name="20% - Accent6 68 8" xfId="3613" xr:uid="{00000000-0005-0000-0000-0000E20D0000}"/>
    <cellStyle name="20% - Accent6 69" xfId="3614" xr:uid="{00000000-0005-0000-0000-0000E30D0000}"/>
    <cellStyle name="20% - Accent6 69 2" xfId="3615" xr:uid="{00000000-0005-0000-0000-0000E40D0000}"/>
    <cellStyle name="20% - Accent6 69 3" xfId="3616" xr:uid="{00000000-0005-0000-0000-0000E50D0000}"/>
    <cellStyle name="20% - Accent6 69 4" xfId="3617" xr:uid="{00000000-0005-0000-0000-0000E60D0000}"/>
    <cellStyle name="20% - Accent6 69 5" xfId="3618" xr:uid="{00000000-0005-0000-0000-0000E70D0000}"/>
    <cellStyle name="20% - Accent6 69 6" xfId="3619" xr:uid="{00000000-0005-0000-0000-0000E80D0000}"/>
    <cellStyle name="20% - Accent6 69 7" xfId="3620" xr:uid="{00000000-0005-0000-0000-0000E90D0000}"/>
    <cellStyle name="20% - Accent6 69 8" xfId="3621" xr:uid="{00000000-0005-0000-0000-0000EA0D0000}"/>
    <cellStyle name="20% - Accent6 7" xfId="3622" xr:uid="{00000000-0005-0000-0000-0000EB0D0000}"/>
    <cellStyle name="20% - Accent6 7 2" xfId="3623" xr:uid="{00000000-0005-0000-0000-0000EC0D0000}"/>
    <cellStyle name="20% - Accent6 7 3" xfId="3624" xr:uid="{00000000-0005-0000-0000-0000ED0D0000}"/>
    <cellStyle name="20% - Accent6 7 4" xfId="3625" xr:uid="{00000000-0005-0000-0000-0000EE0D0000}"/>
    <cellStyle name="20% - Accent6 7 5" xfId="3626" xr:uid="{00000000-0005-0000-0000-0000EF0D0000}"/>
    <cellStyle name="20% - Accent6 7 6" xfId="3627" xr:uid="{00000000-0005-0000-0000-0000F00D0000}"/>
    <cellStyle name="20% - Accent6 7 7" xfId="3628" xr:uid="{00000000-0005-0000-0000-0000F10D0000}"/>
    <cellStyle name="20% - Accent6 7 8" xfId="3629" xr:uid="{00000000-0005-0000-0000-0000F20D0000}"/>
    <cellStyle name="20% - Accent6 70" xfId="3630" xr:uid="{00000000-0005-0000-0000-0000F30D0000}"/>
    <cellStyle name="20% - Accent6 70 2" xfId="3631" xr:uid="{00000000-0005-0000-0000-0000F40D0000}"/>
    <cellStyle name="20% - Accent6 70 3" xfId="3632" xr:uid="{00000000-0005-0000-0000-0000F50D0000}"/>
    <cellStyle name="20% - Accent6 70 4" xfId="3633" xr:uid="{00000000-0005-0000-0000-0000F60D0000}"/>
    <cellStyle name="20% - Accent6 70 5" xfId="3634" xr:uid="{00000000-0005-0000-0000-0000F70D0000}"/>
    <cellStyle name="20% - Accent6 70 6" xfId="3635" xr:uid="{00000000-0005-0000-0000-0000F80D0000}"/>
    <cellStyle name="20% - Accent6 70 7" xfId="3636" xr:uid="{00000000-0005-0000-0000-0000F90D0000}"/>
    <cellStyle name="20% - Accent6 70 8" xfId="3637" xr:uid="{00000000-0005-0000-0000-0000FA0D0000}"/>
    <cellStyle name="20% - Accent6 71" xfId="3638" xr:uid="{00000000-0005-0000-0000-0000FB0D0000}"/>
    <cellStyle name="20% - Accent6 71 2" xfId="3639" xr:uid="{00000000-0005-0000-0000-0000FC0D0000}"/>
    <cellStyle name="20% - Accent6 71 3" xfId="3640" xr:uid="{00000000-0005-0000-0000-0000FD0D0000}"/>
    <cellStyle name="20% - Accent6 71 4" xfId="3641" xr:uid="{00000000-0005-0000-0000-0000FE0D0000}"/>
    <cellStyle name="20% - Accent6 71 5" xfId="3642" xr:uid="{00000000-0005-0000-0000-0000FF0D0000}"/>
    <cellStyle name="20% - Accent6 71 6" xfId="3643" xr:uid="{00000000-0005-0000-0000-0000000E0000}"/>
    <cellStyle name="20% - Accent6 71 7" xfId="3644" xr:uid="{00000000-0005-0000-0000-0000010E0000}"/>
    <cellStyle name="20% - Accent6 71 8" xfId="3645" xr:uid="{00000000-0005-0000-0000-0000020E0000}"/>
    <cellStyle name="20% - Accent6 72" xfId="3646" xr:uid="{00000000-0005-0000-0000-0000030E0000}"/>
    <cellStyle name="20% - Accent6 72 2" xfId="3647" xr:uid="{00000000-0005-0000-0000-0000040E0000}"/>
    <cellStyle name="20% - Accent6 72 3" xfId="3648" xr:uid="{00000000-0005-0000-0000-0000050E0000}"/>
    <cellStyle name="20% - Accent6 72 4" xfId="3649" xr:uid="{00000000-0005-0000-0000-0000060E0000}"/>
    <cellStyle name="20% - Accent6 72 5" xfId="3650" xr:uid="{00000000-0005-0000-0000-0000070E0000}"/>
    <cellStyle name="20% - Accent6 72 6" xfId="3651" xr:uid="{00000000-0005-0000-0000-0000080E0000}"/>
    <cellStyle name="20% - Accent6 72 7" xfId="3652" xr:uid="{00000000-0005-0000-0000-0000090E0000}"/>
    <cellStyle name="20% - Accent6 72 8" xfId="3653" xr:uid="{00000000-0005-0000-0000-00000A0E0000}"/>
    <cellStyle name="20% - Accent6 73" xfId="3654" xr:uid="{00000000-0005-0000-0000-00000B0E0000}"/>
    <cellStyle name="20% - Accent6 73 2" xfId="3655" xr:uid="{00000000-0005-0000-0000-00000C0E0000}"/>
    <cellStyle name="20% - Accent6 73 3" xfId="3656" xr:uid="{00000000-0005-0000-0000-00000D0E0000}"/>
    <cellStyle name="20% - Accent6 73 4" xfId="3657" xr:uid="{00000000-0005-0000-0000-00000E0E0000}"/>
    <cellStyle name="20% - Accent6 73 5" xfId="3658" xr:uid="{00000000-0005-0000-0000-00000F0E0000}"/>
    <cellStyle name="20% - Accent6 73 6" xfId="3659" xr:uid="{00000000-0005-0000-0000-0000100E0000}"/>
    <cellStyle name="20% - Accent6 73 7" xfId="3660" xr:uid="{00000000-0005-0000-0000-0000110E0000}"/>
    <cellStyle name="20% - Accent6 73 8" xfId="3661" xr:uid="{00000000-0005-0000-0000-0000120E0000}"/>
    <cellStyle name="20% - Accent6 74" xfId="3662" xr:uid="{00000000-0005-0000-0000-0000130E0000}"/>
    <cellStyle name="20% - Accent6 74 2" xfId="3663" xr:uid="{00000000-0005-0000-0000-0000140E0000}"/>
    <cellStyle name="20% - Accent6 74 3" xfId="3664" xr:uid="{00000000-0005-0000-0000-0000150E0000}"/>
    <cellStyle name="20% - Accent6 74 4" xfId="3665" xr:uid="{00000000-0005-0000-0000-0000160E0000}"/>
    <cellStyle name="20% - Accent6 74 5" xfId="3666" xr:uid="{00000000-0005-0000-0000-0000170E0000}"/>
    <cellStyle name="20% - Accent6 74 6" xfId="3667" xr:uid="{00000000-0005-0000-0000-0000180E0000}"/>
    <cellStyle name="20% - Accent6 74 7" xfId="3668" xr:uid="{00000000-0005-0000-0000-0000190E0000}"/>
    <cellStyle name="20% - Accent6 74 8" xfId="3669" xr:uid="{00000000-0005-0000-0000-00001A0E0000}"/>
    <cellStyle name="20% - Accent6 75" xfId="3670" xr:uid="{00000000-0005-0000-0000-00001B0E0000}"/>
    <cellStyle name="20% - Accent6 75 2" xfId="3671" xr:uid="{00000000-0005-0000-0000-00001C0E0000}"/>
    <cellStyle name="20% - Accent6 75 3" xfId="3672" xr:uid="{00000000-0005-0000-0000-00001D0E0000}"/>
    <cellStyle name="20% - Accent6 75 4" xfId="3673" xr:uid="{00000000-0005-0000-0000-00001E0E0000}"/>
    <cellStyle name="20% - Accent6 76" xfId="3674" xr:uid="{00000000-0005-0000-0000-00001F0E0000}"/>
    <cellStyle name="20% - Accent6 77" xfId="3675" xr:uid="{00000000-0005-0000-0000-0000200E0000}"/>
    <cellStyle name="20% - Accent6 78" xfId="3676" xr:uid="{00000000-0005-0000-0000-0000210E0000}"/>
    <cellStyle name="20% - Accent6 79" xfId="3677" xr:uid="{00000000-0005-0000-0000-0000220E0000}"/>
    <cellStyle name="20% - Accent6 8" xfId="3678" xr:uid="{00000000-0005-0000-0000-0000230E0000}"/>
    <cellStyle name="20% - Accent6 8 2" xfId="3679" xr:uid="{00000000-0005-0000-0000-0000240E0000}"/>
    <cellStyle name="20% - Accent6 8 3" xfId="3680" xr:uid="{00000000-0005-0000-0000-0000250E0000}"/>
    <cellStyle name="20% - Accent6 8 4" xfId="3681" xr:uid="{00000000-0005-0000-0000-0000260E0000}"/>
    <cellStyle name="20% - Accent6 8 5" xfId="3682" xr:uid="{00000000-0005-0000-0000-0000270E0000}"/>
    <cellStyle name="20% - Accent6 8 6" xfId="3683" xr:uid="{00000000-0005-0000-0000-0000280E0000}"/>
    <cellStyle name="20% - Accent6 8 7" xfId="3684" xr:uid="{00000000-0005-0000-0000-0000290E0000}"/>
    <cellStyle name="20% - Accent6 8 8" xfId="3685" xr:uid="{00000000-0005-0000-0000-00002A0E0000}"/>
    <cellStyle name="20% - Accent6 80" xfId="3686" xr:uid="{00000000-0005-0000-0000-00002B0E0000}"/>
    <cellStyle name="20% - Accent6 80 2" xfId="3687" xr:uid="{00000000-0005-0000-0000-00002C0E0000}"/>
    <cellStyle name="20% - Accent6 81" xfId="3688" xr:uid="{00000000-0005-0000-0000-00002D0E0000}"/>
    <cellStyle name="20% - Accent6 82" xfId="3689" xr:uid="{00000000-0005-0000-0000-00002E0E0000}"/>
    <cellStyle name="20% - Accent6 9" xfId="3690" xr:uid="{00000000-0005-0000-0000-00002F0E0000}"/>
    <cellStyle name="20% - Accent6 9 2" xfId="3691" xr:uid="{00000000-0005-0000-0000-0000300E0000}"/>
    <cellStyle name="20% - Accent6 9 3" xfId="3692" xr:uid="{00000000-0005-0000-0000-0000310E0000}"/>
    <cellStyle name="20% - Accent6 9 4" xfId="3693" xr:uid="{00000000-0005-0000-0000-0000320E0000}"/>
    <cellStyle name="20% - Accent6 9 5" xfId="3694" xr:uid="{00000000-0005-0000-0000-0000330E0000}"/>
    <cellStyle name="20% - Accent6 9 6" xfId="3695" xr:uid="{00000000-0005-0000-0000-0000340E0000}"/>
    <cellStyle name="20% - Accent6 9 7" xfId="3696" xr:uid="{00000000-0005-0000-0000-0000350E0000}"/>
    <cellStyle name="20% - Accent6 9 8" xfId="3697" xr:uid="{00000000-0005-0000-0000-0000360E0000}"/>
    <cellStyle name="40% - Accent1 10" xfId="3698" xr:uid="{00000000-0005-0000-0000-0000370E0000}"/>
    <cellStyle name="40% - Accent1 10 2" xfId="3699" xr:uid="{00000000-0005-0000-0000-0000380E0000}"/>
    <cellStyle name="40% - Accent1 10 3" xfId="3700" xr:uid="{00000000-0005-0000-0000-0000390E0000}"/>
    <cellStyle name="40% - Accent1 10 4" xfId="3701" xr:uid="{00000000-0005-0000-0000-00003A0E0000}"/>
    <cellStyle name="40% - Accent1 10 5" xfId="3702" xr:uid="{00000000-0005-0000-0000-00003B0E0000}"/>
    <cellStyle name="40% - Accent1 10 6" xfId="3703" xr:uid="{00000000-0005-0000-0000-00003C0E0000}"/>
    <cellStyle name="40% - Accent1 10 7" xfId="3704" xr:uid="{00000000-0005-0000-0000-00003D0E0000}"/>
    <cellStyle name="40% - Accent1 10 8" xfId="3705" xr:uid="{00000000-0005-0000-0000-00003E0E0000}"/>
    <cellStyle name="40% - Accent1 11" xfId="3706" xr:uid="{00000000-0005-0000-0000-00003F0E0000}"/>
    <cellStyle name="40% - Accent1 11 2" xfId="3707" xr:uid="{00000000-0005-0000-0000-0000400E0000}"/>
    <cellStyle name="40% - Accent1 11 3" xfId="3708" xr:uid="{00000000-0005-0000-0000-0000410E0000}"/>
    <cellStyle name="40% - Accent1 11 4" xfId="3709" xr:uid="{00000000-0005-0000-0000-0000420E0000}"/>
    <cellStyle name="40% - Accent1 11 5" xfId="3710" xr:uid="{00000000-0005-0000-0000-0000430E0000}"/>
    <cellStyle name="40% - Accent1 11 6" xfId="3711" xr:uid="{00000000-0005-0000-0000-0000440E0000}"/>
    <cellStyle name="40% - Accent1 11 7" xfId="3712" xr:uid="{00000000-0005-0000-0000-0000450E0000}"/>
    <cellStyle name="40% - Accent1 11 8" xfId="3713" xr:uid="{00000000-0005-0000-0000-0000460E0000}"/>
    <cellStyle name="40% - Accent1 12" xfId="3714" xr:uid="{00000000-0005-0000-0000-0000470E0000}"/>
    <cellStyle name="40% - Accent1 12 2" xfId="3715" xr:uid="{00000000-0005-0000-0000-0000480E0000}"/>
    <cellStyle name="40% - Accent1 12 3" xfId="3716" xr:uid="{00000000-0005-0000-0000-0000490E0000}"/>
    <cellStyle name="40% - Accent1 12 4" xfId="3717" xr:uid="{00000000-0005-0000-0000-00004A0E0000}"/>
    <cellStyle name="40% - Accent1 12 5" xfId="3718" xr:uid="{00000000-0005-0000-0000-00004B0E0000}"/>
    <cellStyle name="40% - Accent1 12 6" xfId="3719" xr:uid="{00000000-0005-0000-0000-00004C0E0000}"/>
    <cellStyle name="40% - Accent1 12 7" xfId="3720" xr:uid="{00000000-0005-0000-0000-00004D0E0000}"/>
    <cellStyle name="40% - Accent1 12 8" xfId="3721" xr:uid="{00000000-0005-0000-0000-00004E0E0000}"/>
    <cellStyle name="40% - Accent1 13" xfId="3722" xr:uid="{00000000-0005-0000-0000-00004F0E0000}"/>
    <cellStyle name="40% - Accent1 13 2" xfId="3723" xr:uid="{00000000-0005-0000-0000-0000500E0000}"/>
    <cellStyle name="40% - Accent1 13 3" xfId="3724" xr:uid="{00000000-0005-0000-0000-0000510E0000}"/>
    <cellStyle name="40% - Accent1 13 4" xfId="3725" xr:uid="{00000000-0005-0000-0000-0000520E0000}"/>
    <cellStyle name="40% - Accent1 13 5" xfId="3726" xr:uid="{00000000-0005-0000-0000-0000530E0000}"/>
    <cellStyle name="40% - Accent1 13 6" xfId="3727" xr:uid="{00000000-0005-0000-0000-0000540E0000}"/>
    <cellStyle name="40% - Accent1 13 7" xfId="3728" xr:uid="{00000000-0005-0000-0000-0000550E0000}"/>
    <cellStyle name="40% - Accent1 13 8" xfId="3729" xr:uid="{00000000-0005-0000-0000-0000560E0000}"/>
    <cellStyle name="40% - Accent1 14" xfId="3730" xr:uid="{00000000-0005-0000-0000-0000570E0000}"/>
    <cellStyle name="40% - Accent1 14 2" xfId="3731" xr:uid="{00000000-0005-0000-0000-0000580E0000}"/>
    <cellStyle name="40% - Accent1 14 3" xfId="3732" xr:uid="{00000000-0005-0000-0000-0000590E0000}"/>
    <cellStyle name="40% - Accent1 14 4" xfId="3733" xr:uid="{00000000-0005-0000-0000-00005A0E0000}"/>
    <cellStyle name="40% - Accent1 14 5" xfId="3734" xr:uid="{00000000-0005-0000-0000-00005B0E0000}"/>
    <cellStyle name="40% - Accent1 14 6" xfId="3735" xr:uid="{00000000-0005-0000-0000-00005C0E0000}"/>
    <cellStyle name="40% - Accent1 14 7" xfId="3736" xr:uid="{00000000-0005-0000-0000-00005D0E0000}"/>
    <cellStyle name="40% - Accent1 14 8" xfId="3737" xr:uid="{00000000-0005-0000-0000-00005E0E0000}"/>
    <cellStyle name="40% - Accent1 15" xfId="3738" xr:uid="{00000000-0005-0000-0000-00005F0E0000}"/>
    <cellStyle name="40% - Accent1 15 2" xfId="3739" xr:uid="{00000000-0005-0000-0000-0000600E0000}"/>
    <cellStyle name="40% - Accent1 15 3" xfId="3740" xr:uid="{00000000-0005-0000-0000-0000610E0000}"/>
    <cellStyle name="40% - Accent1 15 4" xfId="3741" xr:uid="{00000000-0005-0000-0000-0000620E0000}"/>
    <cellStyle name="40% - Accent1 15 5" xfId="3742" xr:uid="{00000000-0005-0000-0000-0000630E0000}"/>
    <cellStyle name="40% - Accent1 15 6" xfId="3743" xr:uid="{00000000-0005-0000-0000-0000640E0000}"/>
    <cellStyle name="40% - Accent1 15 7" xfId="3744" xr:uid="{00000000-0005-0000-0000-0000650E0000}"/>
    <cellStyle name="40% - Accent1 15 8" xfId="3745" xr:uid="{00000000-0005-0000-0000-0000660E0000}"/>
    <cellStyle name="40% - Accent1 16" xfId="3746" xr:uid="{00000000-0005-0000-0000-0000670E0000}"/>
    <cellStyle name="40% - Accent1 16 2" xfId="3747" xr:uid="{00000000-0005-0000-0000-0000680E0000}"/>
    <cellStyle name="40% - Accent1 16 3" xfId="3748" xr:uid="{00000000-0005-0000-0000-0000690E0000}"/>
    <cellStyle name="40% - Accent1 16 4" xfId="3749" xr:uid="{00000000-0005-0000-0000-00006A0E0000}"/>
    <cellStyle name="40% - Accent1 16 5" xfId="3750" xr:uid="{00000000-0005-0000-0000-00006B0E0000}"/>
    <cellStyle name="40% - Accent1 16 6" xfId="3751" xr:uid="{00000000-0005-0000-0000-00006C0E0000}"/>
    <cellStyle name="40% - Accent1 16 7" xfId="3752" xr:uid="{00000000-0005-0000-0000-00006D0E0000}"/>
    <cellStyle name="40% - Accent1 16 8" xfId="3753" xr:uid="{00000000-0005-0000-0000-00006E0E0000}"/>
    <cellStyle name="40% - Accent1 17" xfId="3754" xr:uid="{00000000-0005-0000-0000-00006F0E0000}"/>
    <cellStyle name="40% - Accent1 17 2" xfId="3755" xr:uid="{00000000-0005-0000-0000-0000700E0000}"/>
    <cellStyle name="40% - Accent1 17 3" xfId="3756" xr:uid="{00000000-0005-0000-0000-0000710E0000}"/>
    <cellStyle name="40% - Accent1 17 4" xfId="3757" xr:uid="{00000000-0005-0000-0000-0000720E0000}"/>
    <cellStyle name="40% - Accent1 17 5" xfId="3758" xr:uid="{00000000-0005-0000-0000-0000730E0000}"/>
    <cellStyle name="40% - Accent1 17 6" xfId="3759" xr:uid="{00000000-0005-0000-0000-0000740E0000}"/>
    <cellStyle name="40% - Accent1 17 7" xfId="3760" xr:uid="{00000000-0005-0000-0000-0000750E0000}"/>
    <cellStyle name="40% - Accent1 17 8" xfId="3761" xr:uid="{00000000-0005-0000-0000-0000760E0000}"/>
    <cellStyle name="40% - Accent1 18" xfId="3762" xr:uid="{00000000-0005-0000-0000-0000770E0000}"/>
    <cellStyle name="40% - Accent1 18 2" xfId="3763" xr:uid="{00000000-0005-0000-0000-0000780E0000}"/>
    <cellStyle name="40% - Accent1 18 3" xfId="3764" xr:uid="{00000000-0005-0000-0000-0000790E0000}"/>
    <cellStyle name="40% - Accent1 18 4" xfId="3765" xr:uid="{00000000-0005-0000-0000-00007A0E0000}"/>
    <cellStyle name="40% - Accent1 18 5" xfId="3766" xr:uid="{00000000-0005-0000-0000-00007B0E0000}"/>
    <cellStyle name="40% - Accent1 18 6" xfId="3767" xr:uid="{00000000-0005-0000-0000-00007C0E0000}"/>
    <cellStyle name="40% - Accent1 18 7" xfId="3768" xr:uid="{00000000-0005-0000-0000-00007D0E0000}"/>
    <cellStyle name="40% - Accent1 18 8" xfId="3769" xr:uid="{00000000-0005-0000-0000-00007E0E0000}"/>
    <cellStyle name="40% - Accent1 19" xfId="3770" xr:uid="{00000000-0005-0000-0000-00007F0E0000}"/>
    <cellStyle name="40% - Accent1 19 2" xfId="3771" xr:uid="{00000000-0005-0000-0000-0000800E0000}"/>
    <cellStyle name="40% - Accent1 19 3" xfId="3772" xr:uid="{00000000-0005-0000-0000-0000810E0000}"/>
    <cellStyle name="40% - Accent1 19 4" xfId="3773" xr:uid="{00000000-0005-0000-0000-0000820E0000}"/>
    <cellStyle name="40% - Accent1 19 5" xfId="3774" xr:uid="{00000000-0005-0000-0000-0000830E0000}"/>
    <cellStyle name="40% - Accent1 19 6" xfId="3775" xr:uid="{00000000-0005-0000-0000-0000840E0000}"/>
    <cellStyle name="40% - Accent1 19 7" xfId="3776" xr:uid="{00000000-0005-0000-0000-0000850E0000}"/>
    <cellStyle name="40% - Accent1 19 8" xfId="3777" xr:uid="{00000000-0005-0000-0000-0000860E0000}"/>
    <cellStyle name="40% - Accent1 2" xfId="3778" xr:uid="{00000000-0005-0000-0000-0000870E0000}"/>
    <cellStyle name="40% - Accent1 2 10" xfId="3779" xr:uid="{00000000-0005-0000-0000-0000880E0000}"/>
    <cellStyle name="40% - Accent1 2 11" xfId="3780" xr:uid="{00000000-0005-0000-0000-0000890E0000}"/>
    <cellStyle name="40% - Accent1 2 2" xfId="3781" xr:uid="{00000000-0005-0000-0000-00008A0E0000}"/>
    <cellStyle name="40% - Accent1 2 2 2" xfId="3782" xr:uid="{00000000-0005-0000-0000-00008B0E0000}"/>
    <cellStyle name="40% - Accent1 2 2 2 2" xfId="3783" xr:uid="{00000000-0005-0000-0000-00008C0E0000}"/>
    <cellStyle name="40% - Accent1 2 3" xfId="3784" xr:uid="{00000000-0005-0000-0000-00008D0E0000}"/>
    <cellStyle name="40% - Accent1 2 4" xfId="3785" xr:uid="{00000000-0005-0000-0000-00008E0E0000}"/>
    <cellStyle name="40% - Accent1 2 5" xfId="3786" xr:uid="{00000000-0005-0000-0000-00008F0E0000}"/>
    <cellStyle name="40% - Accent1 2 6" xfId="3787" xr:uid="{00000000-0005-0000-0000-0000900E0000}"/>
    <cellStyle name="40% - Accent1 2 7" xfId="3788" xr:uid="{00000000-0005-0000-0000-0000910E0000}"/>
    <cellStyle name="40% - Accent1 2 8" xfId="3789" xr:uid="{00000000-0005-0000-0000-0000920E0000}"/>
    <cellStyle name="40% - Accent1 2 9" xfId="3790" xr:uid="{00000000-0005-0000-0000-0000930E0000}"/>
    <cellStyle name="40% - Accent1 20" xfId="3791" xr:uid="{00000000-0005-0000-0000-0000940E0000}"/>
    <cellStyle name="40% - Accent1 20 2" xfId="3792" xr:uid="{00000000-0005-0000-0000-0000950E0000}"/>
    <cellStyle name="40% - Accent1 20 3" xfId="3793" xr:uid="{00000000-0005-0000-0000-0000960E0000}"/>
    <cellStyle name="40% - Accent1 20 4" xfId="3794" xr:uid="{00000000-0005-0000-0000-0000970E0000}"/>
    <cellStyle name="40% - Accent1 20 5" xfId="3795" xr:uid="{00000000-0005-0000-0000-0000980E0000}"/>
    <cellStyle name="40% - Accent1 20 6" xfId="3796" xr:uid="{00000000-0005-0000-0000-0000990E0000}"/>
    <cellStyle name="40% - Accent1 20 7" xfId="3797" xr:uid="{00000000-0005-0000-0000-00009A0E0000}"/>
    <cellStyle name="40% - Accent1 20 8" xfId="3798" xr:uid="{00000000-0005-0000-0000-00009B0E0000}"/>
    <cellStyle name="40% - Accent1 21" xfId="3799" xr:uid="{00000000-0005-0000-0000-00009C0E0000}"/>
    <cellStyle name="40% - Accent1 21 2" xfId="3800" xr:uid="{00000000-0005-0000-0000-00009D0E0000}"/>
    <cellStyle name="40% - Accent1 21 3" xfId="3801" xr:uid="{00000000-0005-0000-0000-00009E0E0000}"/>
    <cellStyle name="40% - Accent1 21 4" xfId="3802" xr:uid="{00000000-0005-0000-0000-00009F0E0000}"/>
    <cellStyle name="40% - Accent1 21 5" xfId="3803" xr:uid="{00000000-0005-0000-0000-0000A00E0000}"/>
    <cellStyle name="40% - Accent1 21 6" xfId="3804" xr:uid="{00000000-0005-0000-0000-0000A10E0000}"/>
    <cellStyle name="40% - Accent1 21 7" xfId="3805" xr:uid="{00000000-0005-0000-0000-0000A20E0000}"/>
    <cellStyle name="40% - Accent1 21 8" xfId="3806" xr:uid="{00000000-0005-0000-0000-0000A30E0000}"/>
    <cellStyle name="40% - Accent1 22" xfId="3807" xr:uid="{00000000-0005-0000-0000-0000A40E0000}"/>
    <cellStyle name="40% - Accent1 22 2" xfId="3808" xr:uid="{00000000-0005-0000-0000-0000A50E0000}"/>
    <cellStyle name="40% - Accent1 22 3" xfId="3809" xr:uid="{00000000-0005-0000-0000-0000A60E0000}"/>
    <cellStyle name="40% - Accent1 22 4" xfId="3810" xr:uid="{00000000-0005-0000-0000-0000A70E0000}"/>
    <cellStyle name="40% - Accent1 22 5" xfId="3811" xr:uid="{00000000-0005-0000-0000-0000A80E0000}"/>
    <cellStyle name="40% - Accent1 22 6" xfId="3812" xr:uid="{00000000-0005-0000-0000-0000A90E0000}"/>
    <cellStyle name="40% - Accent1 22 7" xfId="3813" xr:uid="{00000000-0005-0000-0000-0000AA0E0000}"/>
    <cellStyle name="40% - Accent1 22 8" xfId="3814" xr:uid="{00000000-0005-0000-0000-0000AB0E0000}"/>
    <cellStyle name="40% - Accent1 23" xfId="3815" xr:uid="{00000000-0005-0000-0000-0000AC0E0000}"/>
    <cellStyle name="40% - Accent1 23 2" xfId="3816" xr:uid="{00000000-0005-0000-0000-0000AD0E0000}"/>
    <cellStyle name="40% - Accent1 23 3" xfId="3817" xr:uid="{00000000-0005-0000-0000-0000AE0E0000}"/>
    <cellStyle name="40% - Accent1 23 4" xfId="3818" xr:uid="{00000000-0005-0000-0000-0000AF0E0000}"/>
    <cellStyle name="40% - Accent1 23 5" xfId="3819" xr:uid="{00000000-0005-0000-0000-0000B00E0000}"/>
    <cellStyle name="40% - Accent1 23 6" xfId="3820" xr:uid="{00000000-0005-0000-0000-0000B10E0000}"/>
    <cellStyle name="40% - Accent1 23 7" xfId="3821" xr:uid="{00000000-0005-0000-0000-0000B20E0000}"/>
    <cellStyle name="40% - Accent1 23 8" xfId="3822" xr:uid="{00000000-0005-0000-0000-0000B30E0000}"/>
    <cellStyle name="40% - Accent1 24" xfId="3823" xr:uid="{00000000-0005-0000-0000-0000B40E0000}"/>
    <cellStyle name="40% - Accent1 24 2" xfId="3824" xr:uid="{00000000-0005-0000-0000-0000B50E0000}"/>
    <cellStyle name="40% - Accent1 24 3" xfId="3825" xr:uid="{00000000-0005-0000-0000-0000B60E0000}"/>
    <cellStyle name="40% - Accent1 24 4" xfId="3826" xr:uid="{00000000-0005-0000-0000-0000B70E0000}"/>
    <cellStyle name="40% - Accent1 24 5" xfId="3827" xr:uid="{00000000-0005-0000-0000-0000B80E0000}"/>
    <cellStyle name="40% - Accent1 24 6" xfId="3828" xr:uid="{00000000-0005-0000-0000-0000B90E0000}"/>
    <cellStyle name="40% - Accent1 24 7" xfId="3829" xr:uid="{00000000-0005-0000-0000-0000BA0E0000}"/>
    <cellStyle name="40% - Accent1 24 8" xfId="3830" xr:uid="{00000000-0005-0000-0000-0000BB0E0000}"/>
    <cellStyle name="40% - Accent1 25" xfId="3831" xr:uid="{00000000-0005-0000-0000-0000BC0E0000}"/>
    <cellStyle name="40% - Accent1 25 2" xfId="3832" xr:uid="{00000000-0005-0000-0000-0000BD0E0000}"/>
    <cellStyle name="40% - Accent1 25 3" xfId="3833" xr:uid="{00000000-0005-0000-0000-0000BE0E0000}"/>
    <cellStyle name="40% - Accent1 25 4" xfId="3834" xr:uid="{00000000-0005-0000-0000-0000BF0E0000}"/>
    <cellStyle name="40% - Accent1 25 5" xfId="3835" xr:uid="{00000000-0005-0000-0000-0000C00E0000}"/>
    <cellStyle name="40% - Accent1 25 6" xfId="3836" xr:uid="{00000000-0005-0000-0000-0000C10E0000}"/>
    <cellStyle name="40% - Accent1 25 7" xfId="3837" xr:uid="{00000000-0005-0000-0000-0000C20E0000}"/>
    <cellStyle name="40% - Accent1 25 8" xfId="3838" xr:uid="{00000000-0005-0000-0000-0000C30E0000}"/>
    <cellStyle name="40% - Accent1 26" xfId="3839" xr:uid="{00000000-0005-0000-0000-0000C40E0000}"/>
    <cellStyle name="40% - Accent1 26 2" xfId="3840" xr:uid="{00000000-0005-0000-0000-0000C50E0000}"/>
    <cellStyle name="40% - Accent1 26 3" xfId="3841" xr:uid="{00000000-0005-0000-0000-0000C60E0000}"/>
    <cellStyle name="40% - Accent1 26 4" xfId="3842" xr:uid="{00000000-0005-0000-0000-0000C70E0000}"/>
    <cellStyle name="40% - Accent1 26 5" xfId="3843" xr:uid="{00000000-0005-0000-0000-0000C80E0000}"/>
    <cellStyle name="40% - Accent1 26 6" xfId="3844" xr:uid="{00000000-0005-0000-0000-0000C90E0000}"/>
    <cellStyle name="40% - Accent1 26 7" xfId="3845" xr:uid="{00000000-0005-0000-0000-0000CA0E0000}"/>
    <cellStyle name="40% - Accent1 26 8" xfId="3846" xr:uid="{00000000-0005-0000-0000-0000CB0E0000}"/>
    <cellStyle name="40% - Accent1 27" xfId="3847" xr:uid="{00000000-0005-0000-0000-0000CC0E0000}"/>
    <cellStyle name="40% - Accent1 27 2" xfId="3848" xr:uid="{00000000-0005-0000-0000-0000CD0E0000}"/>
    <cellStyle name="40% - Accent1 27 3" xfId="3849" xr:uid="{00000000-0005-0000-0000-0000CE0E0000}"/>
    <cellStyle name="40% - Accent1 27 4" xfId="3850" xr:uid="{00000000-0005-0000-0000-0000CF0E0000}"/>
    <cellStyle name="40% - Accent1 27 5" xfId="3851" xr:uid="{00000000-0005-0000-0000-0000D00E0000}"/>
    <cellStyle name="40% - Accent1 27 6" xfId="3852" xr:uid="{00000000-0005-0000-0000-0000D10E0000}"/>
    <cellStyle name="40% - Accent1 27 7" xfId="3853" xr:uid="{00000000-0005-0000-0000-0000D20E0000}"/>
    <cellStyle name="40% - Accent1 27 8" xfId="3854" xr:uid="{00000000-0005-0000-0000-0000D30E0000}"/>
    <cellStyle name="40% - Accent1 28" xfId="3855" xr:uid="{00000000-0005-0000-0000-0000D40E0000}"/>
    <cellStyle name="40% - Accent1 28 2" xfId="3856" xr:uid="{00000000-0005-0000-0000-0000D50E0000}"/>
    <cellStyle name="40% - Accent1 28 3" xfId="3857" xr:uid="{00000000-0005-0000-0000-0000D60E0000}"/>
    <cellStyle name="40% - Accent1 28 4" xfId="3858" xr:uid="{00000000-0005-0000-0000-0000D70E0000}"/>
    <cellStyle name="40% - Accent1 28 5" xfId="3859" xr:uid="{00000000-0005-0000-0000-0000D80E0000}"/>
    <cellStyle name="40% - Accent1 28 6" xfId="3860" xr:uid="{00000000-0005-0000-0000-0000D90E0000}"/>
    <cellStyle name="40% - Accent1 28 7" xfId="3861" xr:uid="{00000000-0005-0000-0000-0000DA0E0000}"/>
    <cellStyle name="40% - Accent1 28 8" xfId="3862" xr:uid="{00000000-0005-0000-0000-0000DB0E0000}"/>
    <cellStyle name="40% - Accent1 29" xfId="3863" xr:uid="{00000000-0005-0000-0000-0000DC0E0000}"/>
    <cellStyle name="40% - Accent1 29 2" xfId="3864" xr:uid="{00000000-0005-0000-0000-0000DD0E0000}"/>
    <cellStyle name="40% - Accent1 29 3" xfId="3865" xr:uid="{00000000-0005-0000-0000-0000DE0E0000}"/>
    <cellStyle name="40% - Accent1 29 4" xfId="3866" xr:uid="{00000000-0005-0000-0000-0000DF0E0000}"/>
    <cellStyle name="40% - Accent1 29 5" xfId="3867" xr:uid="{00000000-0005-0000-0000-0000E00E0000}"/>
    <cellStyle name="40% - Accent1 29 6" xfId="3868" xr:uid="{00000000-0005-0000-0000-0000E10E0000}"/>
    <cellStyle name="40% - Accent1 29 7" xfId="3869" xr:uid="{00000000-0005-0000-0000-0000E20E0000}"/>
    <cellStyle name="40% - Accent1 29 8" xfId="3870" xr:uid="{00000000-0005-0000-0000-0000E30E0000}"/>
    <cellStyle name="40% - Accent1 3" xfId="3871" xr:uid="{00000000-0005-0000-0000-0000E40E0000}"/>
    <cellStyle name="40% - Accent1 3 10" xfId="3872" xr:uid="{00000000-0005-0000-0000-0000E50E0000}"/>
    <cellStyle name="40% - Accent1 3 2" xfId="3873" xr:uid="{00000000-0005-0000-0000-0000E60E0000}"/>
    <cellStyle name="40% - Accent1 3 2 2" xfId="3874" xr:uid="{00000000-0005-0000-0000-0000E70E0000}"/>
    <cellStyle name="40% - Accent1 3 2 2 2" xfId="3875" xr:uid="{00000000-0005-0000-0000-0000E80E0000}"/>
    <cellStyle name="40% - Accent1 3 3" xfId="3876" xr:uid="{00000000-0005-0000-0000-0000E90E0000}"/>
    <cellStyle name="40% - Accent1 3 4" xfId="3877" xr:uid="{00000000-0005-0000-0000-0000EA0E0000}"/>
    <cellStyle name="40% - Accent1 3 5" xfId="3878" xr:uid="{00000000-0005-0000-0000-0000EB0E0000}"/>
    <cellStyle name="40% - Accent1 3 6" xfId="3879" xr:uid="{00000000-0005-0000-0000-0000EC0E0000}"/>
    <cellStyle name="40% - Accent1 3 7" xfId="3880" xr:uid="{00000000-0005-0000-0000-0000ED0E0000}"/>
    <cellStyle name="40% - Accent1 3 8" xfId="3881" xr:uid="{00000000-0005-0000-0000-0000EE0E0000}"/>
    <cellStyle name="40% - Accent1 3 9" xfId="3882" xr:uid="{00000000-0005-0000-0000-0000EF0E0000}"/>
    <cellStyle name="40% - Accent1 30" xfId="3883" xr:uid="{00000000-0005-0000-0000-0000F00E0000}"/>
    <cellStyle name="40% - Accent1 30 2" xfId="3884" xr:uid="{00000000-0005-0000-0000-0000F10E0000}"/>
    <cellStyle name="40% - Accent1 30 3" xfId="3885" xr:uid="{00000000-0005-0000-0000-0000F20E0000}"/>
    <cellStyle name="40% - Accent1 30 4" xfId="3886" xr:uid="{00000000-0005-0000-0000-0000F30E0000}"/>
    <cellStyle name="40% - Accent1 30 5" xfId="3887" xr:uid="{00000000-0005-0000-0000-0000F40E0000}"/>
    <cellStyle name="40% - Accent1 30 6" xfId="3888" xr:uid="{00000000-0005-0000-0000-0000F50E0000}"/>
    <cellStyle name="40% - Accent1 30 7" xfId="3889" xr:uid="{00000000-0005-0000-0000-0000F60E0000}"/>
    <cellStyle name="40% - Accent1 30 8" xfId="3890" xr:uid="{00000000-0005-0000-0000-0000F70E0000}"/>
    <cellStyle name="40% - Accent1 31" xfId="3891" xr:uid="{00000000-0005-0000-0000-0000F80E0000}"/>
    <cellStyle name="40% - Accent1 31 2" xfId="3892" xr:uid="{00000000-0005-0000-0000-0000F90E0000}"/>
    <cellStyle name="40% - Accent1 31 3" xfId="3893" xr:uid="{00000000-0005-0000-0000-0000FA0E0000}"/>
    <cellStyle name="40% - Accent1 31 4" xfId="3894" xr:uid="{00000000-0005-0000-0000-0000FB0E0000}"/>
    <cellStyle name="40% - Accent1 31 5" xfId="3895" xr:uid="{00000000-0005-0000-0000-0000FC0E0000}"/>
    <cellStyle name="40% - Accent1 31 6" xfId="3896" xr:uid="{00000000-0005-0000-0000-0000FD0E0000}"/>
    <cellStyle name="40% - Accent1 31 7" xfId="3897" xr:uid="{00000000-0005-0000-0000-0000FE0E0000}"/>
    <cellStyle name="40% - Accent1 31 8" xfId="3898" xr:uid="{00000000-0005-0000-0000-0000FF0E0000}"/>
    <cellStyle name="40% - Accent1 32" xfId="3899" xr:uid="{00000000-0005-0000-0000-0000000F0000}"/>
    <cellStyle name="40% - Accent1 32 2" xfId="3900" xr:uid="{00000000-0005-0000-0000-0000010F0000}"/>
    <cellStyle name="40% - Accent1 32 3" xfId="3901" xr:uid="{00000000-0005-0000-0000-0000020F0000}"/>
    <cellStyle name="40% - Accent1 32 4" xfId="3902" xr:uid="{00000000-0005-0000-0000-0000030F0000}"/>
    <cellStyle name="40% - Accent1 32 5" xfId="3903" xr:uid="{00000000-0005-0000-0000-0000040F0000}"/>
    <cellStyle name="40% - Accent1 32 6" xfId="3904" xr:uid="{00000000-0005-0000-0000-0000050F0000}"/>
    <cellStyle name="40% - Accent1 32 7" xfId="3905" xr:uid="{00000000-0005-0000-0000-0000060F0000}"/>
    <cellStyle name="40% - Accent1 32 8" xfId="3906" xr:uid="{00000000-0005-0000-0000-0000070F0000}"/>
    <cellStyle name="40% - Accent1 33" xfId="3907" xr:uid="{00000000-0005-0000-0000-0000080F0000}"/>
    <cellStyle name="40% - Accent1 33 2" xfId="3908" xr:uid="{00000000-0005-0000-0000-0000090F0000}"/>
    <cellStyle name="40% - Accent1 33 3" xfId="3909" xr:uid="{00000000-0005-0000-0000-00000A0F0000}"/>
    <cellStyle name="40% - Accent1 33 4" xfId="3910" xr:uid="{00000000-0005-0000-0000-00000B0F0000}"/>
    <cellStyle name="40% - Accent1 33 5" xfId="3911" xr:uid="{00000000-0005-0000-0000-00000C0F0000}"/>
    <cellStyle name="40% - Accent1 33 6" xfId="3912" xr:uid="{00000000-0005-0000-0000-00000D0F0000}"/>
    <cellStyle name="40% - Accent1 33 7" xfId="3913" xr:uid="{00000000-0005-0000-0000-00000E0F0000}"/>
    <cellStyle name="40% - Accent1 33 8" xfId="3914" xr:uid="{00000000-0005-0000-0000-00000F0F0000}"/>
    <cellStyle name="40% - Accent1 34" xfId="3915" xr:uid="{00000000-0005-0000-0000-0000100F0000}"/>
    <cellStyle name="40% - Accent1 34 2" xfId="3916" xr:uid="{00000000-0005-0000-0000-0000110F0000}"/>
    <cellStyle name="40% - Accent1 34 3" xfId="3917" xr:uid="{00000000-0005-0000-0000-0000120F0000}"/>
    <cellStyle name="40% - Accent1 34 4" xfId="3918" xr:uid="{00000000-0005-0000-0000-0000130F0000}"/>
    <cellStyle name="40% - Accent1 34 5" xfId="3919" xr:uid="{00000000-0005-0000-0000-0000140F0000}"/>
    <cellStyle name="40% - Accent1 34 6" xfId="3920" xr:uid="{00000000-0005-0000-0000-0000150F0000}"/>
    <cellStyle name="40% - Accent1 34 7" xfId="3921" xr:uid="{00000000-0005-0000-0000-0000160F0000}"/>
    <cellStyle name="40% - Accent1 34 8" xfId="3922" xr:uid="{00000000-0005-0000-0000-0000170F0000}"/>
    <cellStyle name="40% - Accent1 35" xfId="3923" xr:uid="{00000000-0005-0000-0000-0000180F0000}"/>
    <cellStyle name="40% - Accent1 35 2" xfId="3924" xr:uid="{00000000-0005-0000-0000-0000190F0000}"/>
    <cellStyle name="40% - Accent1 35 3" xfId="3925" xr:uid="{00000000-0005-0000-0000-00001A0F0000}"/>
    <cellStyle name="40% - Accent1 35 4" xfId="3926" xr:uid="{00000000-0005-0000-0000-00001B0F0000}"/>
    <cellStyle name="40% - Accent1 35 5" xfId="3927" xr:uid="{00000000-0005-0000-0000-00001C0F0000}"/>
    <cellStyle name="40% - Accent1 35 6" xfId="3928" xr:uid="{00000000-0005-0000-0000-00001D0F0000}"/>
    <cellStyle name="40% - Accent1 35 7" xfId="3929" xr:uid="{00000000-0005-0000-0000-00001E0F0000}"/>
    <cellStyle name="40% - Accent1 35 8" xfId="3930" xr:uid="{00000000-0005-0000-0000-00001F0F0000}"/>
    <cellStyle name="40% - Accent1 36" xfId="3931" xr:uid="{00000000-0005-0000-0000-0000200F0000}"/>
    <cellStyle name="40% - Accent1 36 2" xfId="3932" xr:uid="{00000000-0005-0000-0000-0000210F0000}"/>
    <cellStyle name="40% - Accent1 36 3" xfId="3933" xr:uid="{00000000-0005-0000-0000-0000220F0000}"/>
    <cellStyle name="40% - Accent1 36 4" xfId="3934" xr:uid="{00000000-0005-0000-0000-0000230F0000}"/>
    <cellStyle name="40% - Accent1 36 5" xfId="3935" xr:uid="{00000000-0005-0000-0000-0000240F0000}"/>
    <cellStyle name="40% - Accent1 36 6" xfId="3936" xr:uid="{00000000-0005-0000-0000-0000250F0000}"/>
    <cellStyle name="40% - Accent1 36 7" xfId="3937" xr:uid="{00000000-0005-0000-0000-0000260F0000}"/>
    <cellStyle name="40% - Accent1 36 8" xfId="3938" xr:uid="{00000000-0005-0000-0000-0000270F0000}"/>
    <cellStyle name="40% - Accent1 37" xfId="3939" xr:uid="{00000000-0005-0000-0000-0000280F0000}"/>
    <cellStyle name="40% - Accent1 37 2" xfId="3940" xr:uid="{00000000-0005-0000-0000-0000290F0000}"/>
    <cellStyle name="40% - Accent1 37 3" xfId="3941" xr:uid="{00000000-0005-0000-0000-00002A0F0000}"/>
    <cellStyle name="40% - Accent1 37 4" xfId="3942" xr:uid="{00000000-0005-0000-0000-00002B0F0000}"/>
    <cellStyle name="40% - Accent1 37 5" xfId="3943" xr:uid="{00000000-0005-0000-0000-00002C0F0000}"/>
    <cellStyle name="40% - Accent1 37 6" xfId="3944" xr:uid="{00000000-0005-0000-0000-00002D0F0000}"/>
    <cellStyle name="40% - Accent1 37 7" xfId="3945" xr:uid="{00000000-0005-0000-0000-00002E0F0000}"/>
    <cellStyle name="40% - Accent1 37 8" xfId="3946" xr:uid="{00000000-0005-0000-0000-00002F0F0000}"/>
    <cellStyle name="40% - Accent1 38" xfId="3947" xr:uid="{00000000-0005-0000-0000-0000300F0000}"/>
    <cellStyle name="40% - Accent1 38 2" xfId="3948" xr:uid="{00000000-0005-0000-0000-0000310F0000}"/>
    <cellStyle name="40% - Accent1 38 3" xfId="3949" xr:uid="{00000000-0005-0000-0000-0000320F0000}"/>
    <cellStyle name="40% - Accent1 38 4" xfId="3950" xr:uid="{00000000-0005-0000-0000-0000330F0000}"/>
    <cellStyle name="40% - Accent1 38 5" xfId="3951" xr:uid="{00000000-0005-0000-0000-0000340F0000}"/>
    <cellStyle name="40% - Accent1 38 6" xfId="3952" xr:uid="{00000000-0005-0000-0000-0000350F0000}"/>
    <cellStyle name="40% - Accent1 38 7" xfId="3953" xr:uid="{00000000-0005-0000-0000-0000360F0000}"/>
    <cellStyle name="40% - Accent1 38 8" xfId="3954" xr:uid="{00000000-0005-0000-0000-0000370F0000}"/>
    <cellStyle name="40% - Accent1 39" xfId="3955" xr:uid="{00000000-0005-0000-0000-0000380F0000}"/>
    <cellStyle name="40% - Accent1 39 2" xfId="3956" xr:uid="{00000000-0005-0000-0000-0000390F0000}"/>
    <cellStyle name="40% - Accent1 39 3" xfId="3957" xr:uid="{00000000-0005-0000-0000-00003A0F0000}"/>
    <cellStyle name="40% - Accent1 39 4" xfId="3958" xr:uid="{00000000-0005-0000-0000-00003B0F0000}"/>
    <cellStyle name="40% - Accent1 39 5" xfId="3959" xr:uid="{00000000-0005-0000-0000-00003C0F0000}"/>
    <cellStyle name="40% - Accent1 39 6" xfId="3960" xr:uid="{00000000-0005-0000-0000-00003D0F0000}"/>
    <cellStyle name="40% - Accent1 39 7" xfId="3961" xr:uid="{00000000-0005-0000-0000-00003E0F0000}"/>
    <cellStyle name="40% - Accent1 39 8" xfId="3962" xr:uid="{00000000-0005-0000-0000-00003F0F0000}"/>
    <cellStyle name="40% - Accent1 4" xfId="3963" xr:uid="{00000000-0005-0000-0000-0000400F0000}"/>
    <cellStyle name="40% - Accent1 4 2" xfId="3964" xr:uid="{00000000-0005-0000-0000-0000410F0000}"/>
    <cellStyle name="40% - Accent1 4 3" xfId="3965" xr:uid="{00000000-0005-0000-0000-0000420F0000}"/>
    <cellStyle name="40% - Accent1 4 4" xfId="3966" xr:uid="{00000000-0005-0000-0000-0000430F0000}"/>
    <cellStyle name="40% - Accent1 4 5" xfId="3967" xr:uid="{00000000-0005-0000-0000-0000440F0000}"/>
    <cellStyle name="40% - Accent1 4 6" xfId="3968" xr:uid="{00000000-0005-0000-0000-0000450F0000}"/>
    <cellStyle name="40% - Accent1 4 7" xfId="3969" xr:uid="{00000000-0005-0000-0000-0000460F0000}"/>
    <cellStyle name="40% - Accent1 4 8" xfId="3970" xr:uid="{00000000-0005-0000-0000-0000470F0000}"/>
    <cellStyle name="40% - Accent1 4 9" xfId="3971" xr:uid="{00000000-0005-0000-0000-0000480F0000}"/>
    <cellStyle name="40% - Accent1 4 9 2" xfId="3972" xr:uid="{00000000-0005-0000-0000-0000490F0000}"/>
    <cellStyle name="40% - Accent1 40" xfId="3973" xr:uid="{00000000-0005-0000-0000-00004A0F0000}"/>
    <cellStyle name="40% - Accent1 40 2" xfId="3974" xr:uid="{00000000-0005-0000-0000-00004B0F0000}"/>
    <cellStyle name="40% - Accent1 40 3" xfId="3975" xr:uid="{00000000-0005-0000-0000-00004C0F0000}"/>
    <cellStyle name="40% - Accent1 40 4" xfId="3976" xr:uid="{00000000-0005-0000-0000-00004D0F0000}"/>
    <cellStyle name="40% - Accent1 40 5" xfId="3977" xr:uid="{00000000-0005-0000-0000-00004E0F0000}"/>
    <cellStyle name="40% - Accent1 40 6" xfId="3978" xr:uid="{00000000-0005-0000-0000-00004F0F0000}"/>
    <cellStyle name="40% - Accent1 40 7" xfId="3979" xr:uid="{00000000-0005-0000-0000-0000500F0000}"/>
    <cellStyle name="40% - Accent1 40 8" xfId="3980" xr:uid="{00000000-0005-0000-0000-0000510F0000}"/>
    <cellStyle name="40% - Accent1 41" xfId="3981" xr:uid="{00000000-0005-0000-0000-0000520F0000}"/>
    <cellStyle name="40% - Accent1 41 2" xfId="3982" xr:uid="{00000000-0005-0000-0000-0000530F0000}"/>
    <cellStyle name="40% - Accent1 41 3" xfId="3983" xr:uid="{00000000-0005-0000-0000-0000540F0000}"/>
    <cellStyle name="40% - Accent1 41 4" xfId="3984" xr:uid="{00000000-0005-0000-0000-0000550F0000}"/>
    <cellStyle name="40% - Accent1 41 5" xfId="3985" xr:uid="{00000000-0005-0000-0000-0000560F0000}"/>
    <cellStyle name="40% - Accent1 41 6" xfId="3986" xr:uid="{00000000-0005-0000-0000-0000570F0000}"/>
    <cellStyle name="40% - Accent1 41 7" xfId="3987" xr:uid="{00000000-0005-0000-0000-0000580F0000}"/>
    <cellStyle name="40% - Accent1 41 8" xfId="3988" xr:uid="{00000000-0005-0000-0000-0000590F0000}"/>
    <cellStyle name="40% - Accent1 42" xfId="3989" xr:uid="{00000000-0005-0000-0000-00005A0F0000}"/>
    <cellStyle name="40% - Accent1 42 2" xfId="3990" xr:uid="{00000000-0005-0000-0000-00005B0F0000}"/>
    <cellStyle name="40% - Accent1 42 3" xfId="3991" xr:uid="{00000000-0005-0000-0000-00005C0F0000}"/>
    <cellStyle name="40% - Accent1 42 4" xfId="3992" xr:uid="{00000000-0005-0000-0000-00005D0F0000}"/>
    <cellStyle name="40% - Accent1 42 5" xfId="3993" xr:uid="{00000000-0005-0000-0000-00005E0F0000}"/>
    <cellStyle name="40% - Accent1 42 6" xfId="3994" xr:uid="{00000000-0005-0000-0000-00005F0F0000}"/>
    <cellStyle name="40% - Accent1 42 7" xfId="3995" xr:uid="{00000000-0005-0000-0000-0000600F0000}"/>
    <cellStyle name="40% - Accent1 42 8" xfId="3996" xr:uid="{00000000-0005-0000-0000-0000610F0000}"/>
    <cellStyle name="40% - Accent1 43" xfId="3997" xr:uid="{00000000-0005-0000-0000-0000620F0000}"/>
    <cellStyle name="40% - Accent1 43 2" xfId="3998" xr:uid="{00000000-0005-0000-0000-0000630F0000}"/>
    <cellStyle name="40% - Accent1 43 3" xfId="3999" xr:uid="{00000000-0005-0000-0000-0000640F0000}"/>
    <cellStyle name="40% - Accent1 43 4" xfId="4000" xr:uid="{00000000-0005-0000-0000-0000650F0000}"/>
    <cellStyle name="40% - Accent1 43 5" xfId="4001" xr:uid="{00000000-0005-0000-0000-0000660F0000}"/>
    <cellStyle name="40% - Accent1 43 6" xfId="4002" xr:uid="{00000000-0005-0000-0000-0000670F0000}"/>
    <cellStyle name="40% - Accent1 43 7" xfId="4003" xr:uid="{00000000-0005-0000-0000-0000680F0000}"/>
    <cellStyle name="40% - Accent1 43 8" xfId="4004" xr:uid="{00000000-0005-0000-0000-0000690F0000}"/>
    <cellStyle name="40% - Accent1 44" xfId="4005" xr:uid="{00000000-0005-0000-0000-00006A0F0000}"/>
    <cellStyle name="40% - Accent1 44 2" xfId="4006" xr:uid="{00000000-0005-0000-0000-00006B0F0000}"/>
    <cellStyle name="40% - Accent1 44 3" xfId="4007" xr:uid="{00000000-0005-0000-0000-00006C0F0000}"/>
    <cellStyle name="40% - Accent1 44 4" xfId="4008" xr:uid="{00000000-0005-0000-0000-00006D0F0000}"/>
    <cellStyle name="40% - Accent1 44 5" xfId="4009" xr:uid="{00000000-0005-0000-0000-00006E0F0000}"/>
    <cellStyle name="40% - Accent1 44 6" xfId="4010" xr:uid="{00000000-0005-0000-0000-00006F0F0000}"/>
    <cellStyle name="40% - Accent1 44 7" xfId="4011" xr:uid="{00000000-0005-0000-0000-0000700F0000}"/>
    <cellStyle name="40% - Accent1 44 8" xfId="4012" xr:uid="{00000000-0005-0000-0000-0000710F0000}"/>
    <cellStyle name="40% - Accent1 45" xfId="4013" xr:uid="{00000000-0005-0000-0000-0000720F0000}"/>
    <cellStyle name="40% - Accent1 45 2" xfId="4014" xr:uid="{00000000-0005-0000-0000-0000730F0000}"/>
    <cellStyle name="40% - Accent1 45 3" xfId="4015" xr:uid="{00000000-0005-0000-0000-0000740F0000}"/>
    <cellStyle name="40% - Accent1 45 4" xfId="4016" xr:uid="{00000000-0005-0000-0000-0000750F0000}"/>
    <cellStyle name="40% - Accent1 45 5" xfId="4017" xr:uid="{00000000-0005-0000-0000-0000760F0000}"/>
    <cellStyle name="40% - Accent1 45 6" xfId="4018" xr:uid="{00000000-0005-0000-0000-0000770F0000}"/>
    <cellStyle name="40% - Accent1 45 7" xfId="4019" xr:uid="{00000000-0005-0000-0000-0000780F0000}"/>
    <cellStyle name="40% - Accent1 45 8" xfId="4020" xr:uid="{00000000-0005-0000-0000-0000790F0000}"/>
    <cellStyle name="40% - Accent1 46" xfId="4021" xr:uid="{00000000-0005-0000-0000-00007A0F0000}"/>
    <cellStyle name="40% - Accent1 46 2" xfId="4022" xr:uid="{00000000-0005-0000-0000-00007B0F0000}"/>
    <cellStyle name="40% - Accent1 46 3" xfId="4023" xr:uid="{00000000-0005-0000-0000-00007C0F0000}"/>
    <cellStyle name="40% - Accent1 46 4" xfId="4024" xr:uid="{00000000-0005-0000-0000-00007D0F0000}"/>
    <cellStyle name="40% - Accent1 46 5" xfId="4025" xr:uid="{00000000-0005-0000-0000-00007E0F0000}"/>
    <cellStyle name="40% - Accent1 46 6" xfId="4026" xr:uid="{00000000-0005-0000-0000-00007F0F0000}"/>
    <cellStyle name="40% - Accent1 46 7" xfId="4027" xr:uid="{00000000-0005-0000-0000-0000800F0000}"/>
    <cellStyle name="40% - Accent1 46 8" xfId="4028" xr:uid="{00000000-0005-0000-0000-0000810F0000}"/>
    <cellStyle name="40% - Accent1 47" xfId="4029" xr:uid="{00000000-0005-0000-0000-0000820F0000}"/>
    <cellStyle name="40% - Accent1 47 2" xfId="4030" xr:uid="{00000000-0005-0000-0000-0000830F0000}"/>
    <cellStyle name="40% - Accent1 47 3" xfId="4031" xr:uid="{00000000-0005-0000-0000-0000840F0000}"/>
    <cellStyle name="40% - Accent1 47 4" xfId="4032" xr:uid="{00000000-0005-0000-0000-0000850F0000}"/>
    <cellStyle name="40% - Accent1 47 5" xfId="4033" xr:uid="{00000000-0005-0000-0000-0000860F0000}"/>
    <cellStyle name="40% - Accent1 47 6" xfId="4034" xr:uid="{00000000-0005-0000-0000-0000870F0000}"/>
    <cellStyle name="40% - Accent1 47 7" xfId="4035" xr:uid="{00000000-0005-0000-0000-0000880F0000}"/>
    <cellStyle name="40% - Accent1 47 8" xfId="4036" xr:uid="{00000000-0005-0000-0000-0000890F0000}"/>
    <cellStyle name="40% - Accent1 48" xfId="4037" xr:uid="{00000000-0005-0000-0000-00008A0F0000}"/>
    <cellStyle name="40% - Accent1 48 2" xfId="4038" xr:uid="{00000000-0005-0000-0000-00008B0F0000}"/>
    <cellStyle name="40% - Accent1 48 3" xfId="4039" xr:uid="{00000000-0005-0000-0000-00008C0F0000}"/>
    <cellStyle name="40% - Accent1 48 4" xfId="4040" xr:uid="{00000000-0005-0000-0000-00008D0F0000}"/>
    <cellStyle name="40% - Accent1 48 5" xfId="4041" xr:uid="{00000000-0005-0000-0000-00008E0F0000}"/>
    <cellStyle name="40% - Accent1 48 6" xfId="4042" xr:uid="{00000000-0005-0000-0000-00008F0F0000}"/>
    <cellStyle name="40% - Accent1 48 7" xfId="4043" xr:uid="{00000000-0005-0000-0000-0000900F0000}"/>
    <cellStyle name="40% - Accent1 48 8" xfId="4044" xr:uid="{00000000-0005-0000-0000-0000910F0000}"/>
    <cellStyle name="40% - Accent1 49" xfId="4045" xr:uid="{00000000-0005-0000-0000-0000920F0000}"/>
    <cellStyle name="40% - Accent1 49 2" xfId="4046" xr:uid="{00000000-0005-0000-0000-0000930F0000}"/>
    <cellStyle name="40% - Accent1 49 3" xfId="4047" xr:uid="{00000000-0005-0000-0000-0000940F0000}"/>
    <cellStyle name="40% - Accent1 49 4" xfId="4048" xr:uid="{00000000-0005-0000-0000-0000950F0000}"/>
    <cellStyle name="40% - Accent1 49 5" xfId="4049" xr:uid="{00000000-0005-0000-0000-0000960F0000}"/>
    <cellStyle name="40% - Accent1 49 6" xfId="4050" xr:uid="{00000000-0005-0000-0000-0000970F0000}"/>
    <cellStyle name="40% - Accent1 49 7" xfId="4051" xr:uid="{00000000-0005-0000-0000-0000980F0000}"/>
    <cellStyle name="40% - Accent1 49 8" xfId="4052" xr:uid="{00000000-0005-0000-0000-0000990F0000}"/>
    <cellStyle name="40% - Accent1 5" xfId="4053" xr:uid="{00000000-0005-0000-0000-00009A0F0000}"/>
    <cellStyle name="40% - Accent1 5 2" xfId="4054" xr:uid="{00000000-0005-0000-0000-00009B0F0000}"/>
    <cellStyle name="40% - Accent1 5 3" xfId="4055" xr:uid="{00000000-0005-0000-0000-00009C0F0000}"/>
    <cellStyle name="40% - Accent1 5 4" xfId="4056" xr:uid="{00000000-0005-0000-0000-00009D0F0000}"/>
    <cellStyle name="40% - Accent1 5 5" xfId="4057" xr:uid="{00000000-0005-0000-0000-00009E0F0000}"/>
    <cellStyle name="40% - Accent1 5 6" xfId="4058" xr:uid="{00000000-0005-0000-0000-00009F0F0000}"/>
    <cellStyle name="40% - Accent1 5 7" xfId="4059" xr:uid="{00000000-0005-0000-0000-0000A00F0000}"/>
    <cellStyle name="40% - Accent1 5 8" xfId="4060" xr:uid="{00000000-0005-0000-0000-0000A10F0000}"/>
    <cellStyle name="40% - Accent1 50" xfId="4061" xr:uid="{00000000-0005-0000-0000-0000A20F0000}"/>
    <cellStyle name="40% - Accent1 50 2" xfId="4062" xr:uid="{00000000-0005-0000-0000-0000A30F0000}"/>
    <cellStyle name="40% - Accent1 50 3" xfId="4063" xr:uid="{00000000-0005-0000-0000-0000A40F0000}"/>
    <cellStyle name="40% - Accent1 50 4" xfId="4064" xr:uid="{00000000-0005-0000-0000-0000A50F0000}"/>
    <cellStyle name="40% - Accent1 50 5" xfId="4065" xr:uid="{00000000-0005-0000-0000-0000A60F0000}"/>
    <cellStyle name="40% - Accent1 50 6" xfId="4066" xr:uid="{00000000-0005-0000-0000-0000A70F0000}"/>
    <cellStyle name="40% - Accent1 50 7" xfId="4067" xr:uid="{00000000-0005-0000-0000-0000A80F0000}"/>
    <cellStyle name="40% - Accent1 50 8" xfId="4068" xr:uid="{00000000-0005-0000-0000-0000A90F0000}"/>
    <cellStyle name="40% - Accent1 51" xfId="4069" xr:uid="{00000000-0005-0000-0000-0000AA0F0000}"/>
    <cellStyle name="40% - Accent1 51 2" xfId="4070" xr:uid="{00000000-0005-0000-0000-0000AB0F0000}"/>
    <cellStyle name="40% - Accent1 51 3" xfId="4071" xr:uid="{00000000-0005-0000-0000-0000AC0F0000}"/>
    <cellStyle name="40% - Accent1 51 4" xfId="4072" xr:uid="{00000000-0005-0000-0000-0000AD0F0000}"/>
    <cellStyle name="40% - Accent1 51 5" xfId="4073" xr:uid="{00000000-0005-0000-0000-0000AE0F0000}"/>
    <cellStyle name="40% - Accent1 51 6" xfId="4074" xr:uid="{00000000-0005-0000-0000-0000AF0F0000}"/>
    <cellStyle name="40% - Accent1 51 7" xfId="4075" xr:uid="{00000000-0005-0000-0000-0000B00F0000}"/>
    <cellStyle name="40% - Accent1 51 8" xfId="4076" xr:uid="{00000000-0005-0000-0000-0000B10F0000}"/>
    <cellStyle name="40% - Accent1 52" xfId="4077" xr:uid="{00000000-0005-0000-0000-0000B20F0000}"/>
    <cellStyle name="40% - Accent1 52 2" xfId="4078" xr:uid="{00000000-0005-0000-0000-0000B30F0000}"/>
    <cellStyle name="40% - Accent1 52 3" xfId="4079" xr:uid="{00000000-0005-0000-0000-0000B40F0000}"/>
    <cellStyle name="40% - Accent1 52 4" xfId="4080" xr:uid="{00000000-0005-0000-0000-0000B50F0000}"/>
    <cellStyle name="40% - Accent1 52 5" xfId="4081" xr:uid="{00000000-0005-0000-0000-0000B60F0000}"/>
    <cellStyle name="40% - Accent1 52 6" xfId="4082" xr:uid="{00000000-0005-0000-0000-0000B70F0000}"/>
    <cellStyle name="40% - Accent1 52 7" xfId="4083" xr:uid="{00000000-0005-0000-0000-0000B80F0000}"/>
    <cellStyle name="40% - Accent1 52 8" xfId="4084" xr:uid="{00000000-0005-0000-0000-0000B90F0000}"/>
    <cellStyle name="40% - Accent1 53" xfId="4085" xr:uid="{00000000-0005-0000-0000-0000BA0F0000}"/>
    <cellStyle name="40% - Accent1 53 2" xfId="4086" xr:uid="{00000000-0005-0000-0000-0000BB0F0000}"/>
    <cellStyle name="40% - Accent1 53 3" xfId="4087" xr:uid="{00000000-0005-0000-0000-0000BC0F0000}"/>
    <cellStyle name="40% - Accent1 53 4" xfId="4088" xr:uid="{00000000-0005-0000-0000-0000BD0F0000}"/>
    <cellStyle name="40% - Accent1 53 5" xfId="4089" xr:uid="{00000000-0005-0000-0000-0000BE0F0000}"/>
    <cellStyle name="40% - Accent1 53 6" xfId="4090" xr:uid="{00000000-0005-0000-0000-0000BF0F0000}"/>
    <cellStyle name="40% - Accent1 53 7" xfId="4091" xr:uid="{00000000-0005-0000-0000-0000C00F0000}"/>
    <cellStyle name="40% - Accent1 53 8" xfId="4092" xr:uid="{00000000-0005-0000-0000-0000C10F0000}"/>
    <cellStyle name="40% - Accent1 54" xfId="4093" xr:uid="{00000000-0005-0000-0000-0000C20F0000}"/>
    <cellStyle name="40% - Accent1 54 2" xfId="4094" xr:uid="{00000000-0005-0000-0000-0000C30F0000}"/>
    <cellStyle name="40% - Accent1 54 3" xfId="4095" xr:uid="{00000000-0005-0000-0000-0000C40F0000}"/>
    <cellStyle name="40% - Accent1 54 4" xfId="4096" xr:uid="{00000000-0005-0000-0000-0000C50F0000}"/>
    <cellStyle name="40% - Accent1 54 5" xfId="4097" xr:uid="{00000000-0005-0000-0000-0000C60F0000}"/>
    <cellStyle name="40% - Accent1 54 6" xfId="4098" xr:uid="{00000000-0005-0000-0000-0000C70F0000}"/>
    <cellStyle name="40% - Accent1 54 7" xfId="4099" xr:uid="{00000000-0005-0000-0000-0000C80F0000}"/>
    <cellStyle name="40% - Accent1 54 8" xfId="4100" xr:uid="{00000000-0005-0000-0000-0000C90F0000}"/>
    <cellStyle name="40% - Accent1 55" xfId="4101" xr:uid="{00000000-0005-0000-0000-0000CA0F0000}"/>
    <cellStyle name="40% - Accent1 55 2" xfId="4102" xr:uid="{00000000-0005-0000-0000-0000CB0F0000}"/>
    <cellStyle name="40% - Accent1 55 3" xfId="4103" xr:uid="{00000000-0005-0000-0000-0000CC0F0000}"/>
    <cellStyle name="40% - Accent1 55 4" xfId="4104" xr:uid="{00000000-0005-0000-0000-0000CD0F0000}"/>
    <cellStyle name="40% - Accent1 55 5" xfId="4105" xr:uid="{00000000-0005-0000-0000-0000CE0F0000}"/>
    <cellStyle name="40% - Accent1 55 6" xfId="4106" xr:uid="{00000000-0005-0000-0000-0000CF0F0000}"/>
    <cellStyle name="40% - Accent1 55 7" xfId="4107" xr:uid="{00000000-0005-0000-0000-0000D00F0000}"/>
    <cellStyle name="40% - Accent1 55 8" xfId="4108" xr:uid="{00000000-0005-0000-0000-0000D10F0000}"/>
    <cellStyle name="40% - Accent1 56" xfId="4109" xr:uid="{00000000-0005-0000-0000-0000D20F0000}"/>
    <cellStyle name="40% - Accent1 56 2" xfId="4110" xr:uid="{00000000-0005-0000-0000-0000D30F0000}"/>
    <cellStyle name="40% - Accent1 56 3" xfId="4111" xr:uid="{00000000-0005-0000-0000-0000D40F0000}"/>
    <cellStyle name="40% - Accent1 56 4" xfId="4112" xr:uid="{00000000-0005-0000-0000-0000D50F0000}"/>
    <cellStyle name="40% - Accent1 56 5" xfId="4113" xr:uid="{00000000-0005-0000-0000-0000D60F0000}"/>
    <cellStyle name="40% - Accent1 56 6" xfId="4114" xr:uid="{00000000-0005-0000-0000-0000D70F0000}"/>
    <cellStyle name="40% - Accent1 56 7" xfId="4115" xr:uid="{00000000-0005-0000-0000-0000D80F0000}"/>
    <cellStyle name="40% - Accent1 56 8" xfId="4116" xr:uid="{00000000-0005-0000-0000-0000D90F0000}"/>
    <cellStyle name="40% - Accent1 57" xfId="4117" xr:uid="{00000000-0005-0000-0000-0000DA0F0000}"/>
    <cellStyle name="40% - Accent1 57 2" xfId="4118" xr:uid="{00000000-0005-0000-0000-0000DB0F0000}"/>
    <cellStyle name="40% - Accent1 57 3" xfId="4119" xr:uid="{00000000-0005-0000-0000-0000DC0F0000}"/>
    <cellStyle name="40% - Accent1 57 4" xfId="4120" xr:uid="{00000000-0005-0000-0000-0000DD0F0000}"/>
    <cellStyle name="40% - Accent1 57 5" xfId="4121" xr:uid="{00000000-0005-0000-0000-0000DE0F0000}"/>
    <cellStyle name="40% - Accent1 57 6" xfId="4122" xr:uid="{00000000-0005-0000-0000-0000DF0F0000}"/>
    <cellStyle name="40% - Accent1 57 7" xfId="4123" xr:uid="{00000000-0005-0000-0000-0000E00F0000}"/>
    <cellStyle name="40% - Accent1 57 8" xfId="4124" xr:uid="{00000000-0005-0000-0000-0000E10F0000}"/>
    <cellStyle name="40% - Accent1 58" xfId="4125" xr:uid="{00000000-0005-0000-0000-0000E20F0000}"/>
    <cellStyle name="40% - Accent1 58 2" xfId="4126" xr:uid="{00000000-0005-0000-0000-0000E30F0000}"/>
    <cellStyle name="40% - Accent1 58 3" xfId="4127" xr:uid="{00000000-0005-0000-0000-0000E40F0000}"/>
    <cellStyle name="40% - Accent1 58 4" xfId="4128" xr:uid="{00000000-0005-0000-0000-0000E50F0000}"/>
    <cellStyle name="40% - Accent1 58 5" xfId="4129" xr:uid="{00000000-0005-0000-0000-0000E60F0000}"/>
    <cellStyle name="40% - Accent1 58 6" xfId="4130" xr:uid="{00000000-0005-0000-0000-0000E70F0000}"/>
    <cellStyle name="40% - Accent1 58 7" xfId="4131" xr:uid="{00000000-0005-0000-0000-0000E80F0000}"/>
    <cellStyle name="40% - Accent1 58 8" xfId="4132" xr:uid="{00000000-0005-0000-0000-0000E90F0000}"/>
    <cellStyle name="40% - Accent1 59" xfId="4133" xr:uid="{00000000-0005-0000-0000-0000EA0F0000}"/>
    <cellStyle name="40% - Accent1 59 2" xfId="4134" xr:uid="{00000000-0005-0000-0000-0000EB0F0000}"/>
    <cellStyle name="40% - Accent1 59 3" xfId="4135" xr:uid="{00000000-0005-0000-0000-0000EC0F0000}"/>
    <cellStyle name="40% - Accent1 59 4" xfId="4136" xr:uid="{00000000-0005-0000-0000-0000ED0F0000}"/>
    <cellStyle name="40% - Accent1 59 5" xfId="4137" xr:uid="{00000000-0005-0000-0000-0000EE0F0000}"/>
    <cellStyle name="40% - Accent1 59 6" xfId="4138" xr:uid="{00000000-0005-0000-0000-0000EF0F0000}"/>
    <cellStyle name="40% - Accent1 59 7" xfId="4139" xr:uid="{00000000-0005-0000-0000-0000F00F0000}"/>
    <cellStyle name="40% - Accent1 59 8" xfId="4140" xr:uid="{00000000-0005-0000-0000-0000F10F0000}"/>
    <cellStyle name="40% - Accent1 6" xfId="4141" xr:uid="{00000000-0005-0000-0000-0000F20F0000}"/>
    <cellStyle name="40% - Accent1 6 2" xfId="4142" xr:uid="{00000000-0005-0000-0000-0000F30F0000}"/>
    <cellStyle name="40% - Accent1 6 3" xfId="4143" xr:uid="{00000000-0005-0000-0000-0000F40F0000}"/>
    <cellStyle name="40% - Accent1 6 4" xfId="4144" xr:uid="{00000000-0005-0000-0000-0000F50F0000}"/>
    <cellStyle name="40% - Accent1 6 5" xfId="4145" xr:uid="{00000000-0005-0000-0000-0000F60F0000}"/>
    <cellStyle name="40% - Accent1 6 6" xfId="4146" xr:uid="{00000000-0005-0000-0000-0000F70F0000}"/>
    <cellStyle name="40% - Accent1 6 7" xfId="4147" xr:uid="{00000000-0005-0000-0000-0000F80F0000}"/>
    <cellStyle name="40% - Accent1 6 8" xfId="4148" xr:uid="{00000000-0005-0000-0000-0000F90F0000}"/>
    <cellStyle name="40% - Accent1 60" xfId="4149" xr:uid="{00000000-0005-0000-0000-0000FA0F0000}"/>
    <cellStyle name="40% - Accent1 60 2" xfId="4150" xr:uid="{00000000-0005-0000-0000-0000FB0F0000}"/>
    <cellStyle name="40% - Accent1 60 3" xfId="4151" xr:uid="{00000000-0005-0000-0000-0000FC0F0000}"/>
    <cellStyle name="40% - Accent1 60 4" xfId="4152" xr:uid="{00000000-0005-0000-0000-0000FD0F0000}"/>
    <cellStyle name="40% - Accent1 60 5" xfId="4153" xr:uid="{00000000-0005-0000-0000-0000FE0F0000}"/>
    <cellStyle name="40% - Accent1 60 6" xfId="4154" xr:uid="{00000000-0005-0000-0000-0000FF0F0000}"/>
    <cellStyle name="40% - Accent1 60 7" xfId="4155" xr:uid="{00000000-0005-0000-0000-000000100000}"/>
    <cellStyle name="40% - Accent1 60 8" xfId="4156" xr:uid="{00000000-0005-0000-0000-000001100000}"/>
    <cellStyle name="40% - Accent1 61" xfId="4157" xr:uid="{00000000-0005-0000-0000-000002100000}"/>
    <cellStyle name="40% - Accent1 61 2" xfId="4158" xr:uid="{00000000-0005-0000-0000-000003100000}"/>
    <cellStyle name="40% - Accent1 61 3" xfId="4159" xr:uid="{00000000-0005-0000-0000-000004100000}"/>
    <cellStyle name="40% - Accent1 61 4" xfId="4160" xr:uid="{00000000-0005-0000-0000-000005100000}"/>
    <cellStyle name="40% - Accent1 61 5" xfId="4161" xr:uid="{00000000-0005-0000-0000-000006100000}"/>
    <cellStyle name="40% - Accent1 61 6" xfId="4162" xr:uid="{00000000-0005-0000-0000-000007100000}"/>
    <cellStyle name="40% - Accent1 61 7" xfId="4163" xr:uid="{00000000-0005-0000-0000-000008100000}"/>
    <cellStyle name="40% - Accent1 61 8" xfId="4164" xr:uid="{00000000-0005-0000-0000-000009100000}"/>
    <cellStyle name="40% - Accent1 62" xfId="4165" xr:uid="{00000000-0005-0000-0000-00000A100000}"/>
    <cellStyle name="40% - Accent1 62 2" xfId="4166" xr:uid="{00000000-0005-0000-0000-00000B100000}"/>
    <cellStyle name="40% - Accent1 62 3" xfId="4167" xr:uid="{00000000-0005-0000-0000-00000C100000}"/>
    <cellStyle name="40% - Accent1 62 4" xfId="4168" xr:uid="{00000000-0005-0000-0000-00000D100000}"/>
    <cellStyle name="40% - Accent1 62 5" xfId="4169" xr:uid="{00000000-0005-0000-0000-00000E100000}"/>
    <cellStyle name="40% - Accent1 62 6" xfId="4170" xr:uid="{00000000-0005-0000-0000-00000F100000}"/>
    <cellStyle name="40% - Accent1 62 7" xfId="4171" xr:uid="{00000000-0005-0000-0000-000010100000}"/>
    <cellStyle name="40% - Accent1 62 8" xfId="4172" xr:uid="{00000000-0005-0000-0000-000011100000}"/>
    <cellStyle name="40% - Accent1 63" xfId="4173" xr:uid="{00000000-0005-0000-0000-000012100000}"/>
    <cellStyle name="40% - Accent1 63 2" xfId="4174" xr:uid="{00000000-0005-0000-0000-000013100000}"/>
    <cellStyle name="40% - Accent1 63 3" xfId="4175" xr:uid="{00000000-0005-0000-0000-000014100000}"/>
    <cellStyle name="40% - Accent1 63 4" xfId="4176" xr:uid="{00000000-0005-0000-0000-000015100000}"/>
    <cellStyle name="40% - Accent1 63 5" xfId="4177" xr:uid="{00000000-0005-0000-0000-000016100000}"/>
    <cellStyle name="40% - Accent1 63 6" xfId="4178" xr:uid="{00000000-0005-0000-0000-000017100000}"/>
    <cellStyle name="40% - Accent1 63 7" xfId="4179" xr:uid="{00000000-0005-0000-0000-000018100000}"/>
    <cellStyle name="40% - Accent1 63 8" xfId="4180" xr:uid="{00000000-0005-0000-0000-000019100000}"/>
    <cellStyle name="40% - Accent1 64" xfId="4181" xr:uid="{00000000-0005-0000-0000-00001A100000}"/>
    <cellStyle name="40% - Accent1 64 2" xfId="4182" xr:uid="{00000000-0005-0000-0000-00001B100000}"/>
    <cellStyle name="40% - Accent1 64 3" xfId="4183" xr:uid="{00000000-0005-0000-0000-00001C100000}"/>
    <cellStyle name="40% - Accent1 64 4" xfId="4184" xr:uid="{00000000-0005-0000-0000-00001D100000}"/>
    <cellStyle name="40% - Accent1 64 5" xfId="4185" xr:uid="{00000000-0005-0000-0000-00001E100000}"/>
    <cellStyle name="40% - Accent1 64 6" xfId="4186" xr:uid="{00000000-0005-0000-0000-00001F100000}"/>
    <cellStyle name="40% - Accent1 64 7" xfId="4187" xr:uid="{00000000-0005-0000-0000-000020100000}"/>
    <cellStyle name="40% - Accent1 64 8" xfId="4188" xr:uid="{00000000-0005-0000-0000-000021100000}"/>
    <cellStyle name="40% - Accent1 65" xfId="4189" xr:uid="{00000000-0005-0000-0000-000022100000}"/>
    <cellStyle name="40% - Accent1 65 2" xfId="4190" xr:uid="{00000000-0005-0000-0000-000023100000}"/>
    <cellStyle name="40% - Accent1 65 3" xfId="4191" xr:uid="{00000000-0005-0000-0000-000024100000}"/>
    <cellStyle name="40% - Accent1 65 4" xfId="4192" xr:uid="{00000000-0005-0000-0000-000025100000}"/>
    <cellStyle name="40% - Accent1 65 5" xfId="4193" xr:uid="{00000000-0005-0000-0000-000026100000}"/>
    <cellStyle name="40% - Accent1 65 6" xfId="4194" xr:uid="{00000000-0005-0000-0000-000027100000}"/>
    <cellStyle name="40% - Accent1 65 7" xfId="4195" xr:uid="{00000000-0005-0000-0000-000028100000}"/>
    <cellStyle name="40% - Accent1 65 8" xfId="4196" xr:uid="{00000000-0005-0000-0000-000029100000}"/>
    <cellStyle name="40% - Accent1 66" xfId="4197" xr:uid="{00000000-0005-0000-0000-00002A100000}"/>
    <cellStyle name="40% - Accent1 66 2" xfId="4198" xr:uid="{00000000-0005-0000-0000-00002B100000}"/>
    <cellStyle name="40% - Accent1 66 3" xfId="4199" xr:uid="{00000000-0005-0000-0000-00002C100000}"/>
    <cellStyle name="40% - Accent1 66 4" xfId="4200" xr:uid="{00000000-0005-0000-0000-00002D100000}"/>
    <cellStyle name="40% - Accent1 66 5" xfId="4201" xr:uid="{00000000-0005-0000-0000-00002E100000}"/>
    <cellStyle name="40% - Accent1 66 6" xfId="4202" xr:uid="{00000000-0005-0000-0000-00002F100000}"/>
    <cellStyle name="40% - Accent1 66 7" xfId="4203" xr:uid="{00000000-0005-0000-0000-000030100000}"/>
    <cellStyle name="40% - Accent1 66 8" xfId="4204" xr:uid="{00000000-0005-0000-0000-000031100000}"/>
    <cellStyle name="40% - Accent1 67" xfId="4205" xr:uid="{00000000-0005-0000-0000-000032100000}"/>
    <cellStyle name="40% - Accent1 67 2" xfId="4206" xr:uid="{00000000-0005-0000-0000-000033100000}"/>
    <cellStyle name="40% - Accent1 67 3" xfId="4207" xr:uid="{00000000-0005-0000-0000-000034100000}"/>
    <cellStyle name="40% - Accent1 67 4" xfId="4208" xr:uid="{00000000-0005-0000-0000-000035100000}"/>
    <cellStyle name="40% - Accent1 67 5" xfId="4209" xr:uid="{00000000-0005-0000-0000-000036100000}"/>
    <cellStyle name="40% - Accent1 67 6" xfId="4210" xr:uid="{00000000-0005-0000-0000-000037100000}"/>
    <cellStyle name="40% - Accent1 67 7" xfId="4211" xr:uid="{00000000-0005-0000-0000-000038100000}"/>
    <cellStyle name="40% - Accent1 67 8" xfId="4212" xr:uid="{00000000-0005-0000-0000-000039100000}"/>
    <cellStyle name="40% - Accent1 68" xfId="4213" xr:uid="{00000000-0005-0000-0000-00003A100000}"/>
    <cellStyle name="40% - Accent1 68 2" xfId="4214" xr:uid="{00000000-0005-0000-0000-00003B100000}"/>
    <cellStyle name="40% - Accent1 68 3" xfId="4215" xr:uid="{00000000-0005-0000-0000-00003C100000}"/>
    <cellStyle name="40% - Accent1 68 4" xfId="4216" xr:uid="{00000000-0005-0000-0000-00003D100000}"/>
    <cellStyle name="40% - Accent1 68 5" xfId="4217" xr:uid="{00000000-0005-0000-0000-00003E100000}"/>
    <cellStyle name="40% - Accent1 68 6" xfId="4218" xr:uid="{00000000-0005-0000-0000-00003F100000}"/>
    <cellStyle name="40% - Accent1 68 7" xfId="4219" xr:uid="{00000000-0005-0000-0000-000040100000}"/>
    <cellStyle name="40% - Accent1 68 8" xfId="4220" xr:uid="{00000000-0005-0000-0000-000041100000}"/>
    <cellStyle name="40% - Accent1 69" xfId="4221" xr:uid="{00000000-0005-0000-0000-000042100000}"/>
    <cellStyle name="40% - Accent1 69 2" xfId="4222" xr:uid="{00000000-0005-0000-0000-000043100000}"/>
    <cellStyle name="40% - Accent1 69 3" xfId="4223" xr:uid="{00000000-0005-0000-0000-000044100000}"/>
    <cellStyle name="40% - Accent1 69 4" xfId="4224" xr:uid="{00000000-0005-0000-0000-000045100000}"/>
    <cellStyle name="40% - Accent1 69 5" xfId="4225" xr:uid="{00000000-0005-0000-0000-000046100000}"/>
    <cellStyle name="40% - Accent1 69 6" xfId="4226" xr:uid="{00000000-0005-0000-0000-000047100000}"/>
    <cellStyle name="40% - Accent1 69 7" xfId="4227" xr:uid="{00000000-0005-0000-0000-000048100000}"/>
    <cellStyle name="40% - Accent1 69 8" xfId="4228" xr:uid="{00000000-0005-0000-0000-000049100000}"/>
    <cellStyle name="40% - Accent1 7" xfId="4229" xr:uid="{00000000-0005-0000-0000-00004A100000}"/>
    <cellStyle name="40% - Accent1 7 2" xfId="4230" xr:uid="{00000000-0005-0000-0000-00004B100000}"/>
    <cellStyle name="40% - Accent1 7 3" xfId="4231" xr:uid="{00000000-0005-0000-0000-00004C100000}"/>
    <cellStyle name="40% - Accent1 7 4" xfId="4232" xr:uid="{00000000-0005-0000-0000-00004D100000}"/>
    <cellStyle name="40% - Accent1 7 5" xfId="4233" xr:uid="{00000000-0005-0000-0000-00004E100000}"/>
    <cellStyle name="40% - Accent1 7 6" xfId="4234" xr:uid="{00000000-0005-0000-0000-00004F100000}"/>
    <cellStyle name="40% - Accent1 7 7" xfId="4235" xr:uid="{00000000-0005-0000-0000-000050100000}"/>
    <cellStyle name="40% - Accent1 7 8" xfId="4236" xr:uid="{00000000-0005-0000-0000-000051100000}"/>
    <cellStyle name="40% - Accent1 70" xfId="4237" xr:uid="{00000000-0005-0000-0000-000052100000}"/>
    <cellStyle name="40% - Accent1 70 2" xfId="4238" xr:uid="{00000000-0005-0000-0000-000053100000}"/>
    <cellStyle name="40% - Accent1 70 3" xfId="4239" xr:uid="{00000000-0005-0000-0000-000054100000}"/>
    <cellStyle name="40% - Accent1 70 4" xfId="4240" xr:uid="{00000000-0005-0000-0000-000055100000}"/>
    <cellStyle name="40% - Accent1 70 5" xfId="4241" xr:uid="{00000000-0005-0000-0000-000056100000}"/>
    <cellStyle name="40% - Accent1 70 6" xfId="4242" xr:uid="{00000000-0005-0000-0000-000057100000}"/>
    <cellStyle name="40% - Accent1 70 7" xfId="4243" xr:uid="{00000000-0005-0000-0000-000058100000}"/>
    <cellStyle name="40% - Accent1 70 8" xfId="4244" xr:uid="{00000000-0005-0000-0000-000059100000}"/>
    <cellStyle name="40% - Accent1 71" xfId="4245" xr:uid="{00000000-0005-0000-0000-00005A100000}"/>
    <cellStyle name="40% - Accent1 71 2" xfId="4246" xr:uid="{00000000-0005-0000-0000-00005B100000}"/>
    <cellStyle name="40% - Accent1 71 3" xfId="4247" xr:uid="{00000000-0005-0000-0000-00005C100000}"/>
    <cellStyle name="40% - Accent1 71 4" xfId="4248" xr:uid="{00000000-0005-0000-0000-00005D100000}"/>
    <cellStyle name="40% - Accent1 71 5" xfId="4249" xr:uid="{00000000-0005-0000-0000-00005E100000}"/>
    <cellStyle name="40% - Accent1 71 6" xfId="4250" xr:uid="{00000000-0005-0000-0000-00005F100000}"/>
    <cellStyle name="40% - Accent1 71 7" xfId="4251" xr:uid="{00000000-0005-0000-0000-000060100000}"/>
    <cellStyle name="40% - Accent1 71 8" xfId="4252" xr:uid="{00000000-0005-0000-0000-000061100000}"/>
    <cellStyle name="40% - Accent1 72" xfId="4253" xr:uid="{00000000-0005-0000-0000-000062100000}"/>
    <cellStyle name="40% - Accent1 72 2" xfId="4254" xr:uid="{00000000-0005-0000-0000-000063100000}"/>
    <cellStyle name="40% - Accent1 72 3" xfId="4255" xr:uid="{00000000-0005-0000-0000-000064100000}"/>
    <cellStyle name="40% - Accent1 72 4" xfId="4256" xr:uid="{00000000-0005-0000-0000-000065100000}"/>
    <cellStyle name="40% - Accent1 72 5" xfId="4257" xr:uid="{00000000-0005-0000-0000-000066100000}"/>
    <cellStyle name="40% - Accent1 72 6" xfId="4258" xr:uid="{00000000-0005-0000-0000-000067100000}"/>
    <cellStyle name="40% - Accent1 72 7" xfId="4259" xr:uid="{00000000-0005-0000-0000-000068100000}"/>
    <cellStyle name="40% - Accent1 72 8" xfId="4260" xr:uid="{00000000-0005-0000-0000-000069100000}"/>
    <cellStyle name="40% - Accent1 73" xfId="4261" xr:uid="{00000000-0005-0000-0000-00006A100000}"/>
    <cellStyle name="40% - Accent1 73 2" xfId="4262" xr:uid="{00000000-0005-0000-0000-00006B100000}"/>
    <cellStyle name="40% - Accent1 73 3" xfId="4263" xr:uid="{00000000-0005-0000-0000-00006C100000}"/>
    <cellStyle name="40% - Accent1 73 4" xfId="4264" xr:uid="{00000000-0005-0000-0000-00006D100000}"/>
    <cellStyle name="40% - Accent1 73 5" xfId="4265" xr:uid="{00000000-0005-0000-0000-00006E100000}"/>
    <cellStyle name="40% - Accent1 73 6" xfId="4266" xr:uid="{00000000-0005-0000-0000-00006F100000}"/>
    <cellStyle name="40% - Accent1 73 7" xfId="4267" xr:uid="{00000000-0005-0000-0000-000070100000}"/>
    <cellStyle name="40% - Accent1 73 8" xfId="4268" xr:uid="{00000000-0005-0000-0000-000071100000}"/>
    <cellStyle name="40% - Accent1 74" xfId="4269" xr:uid="{00000000-0005-0000-0000-000072100000}"/>
    <cellStyle name="40% - Accent1 74 2" xfId="4270" xr:uid="{00000000-0005-0000-0000-000073100000}"/>
    <cellStyle name="40% - Accent1 74 3" xfId="4271" xr:uid="{00000000-0005-0000-0000-000074100000}"/>
    <cellStyle name="40% - Accent1 74 4" xfId="4272" xr:uid="{00000000-0005-0000-0000-000075100000}"/>
    <cellStyle name="40% - Accent1 74 5" xfId="4273" xr:uid="{00000000-0005-0000-0000-000076100000}"/>
    <cellStyle name="40% - Accent1 74 6" xfId="4274" xr:uid="{00000000-0005-0000-0000-000077100000}"/>
    <cellStyle name="40% - Accent1 74 7" xfId="4275" xr:uid="{00000000-0005-0000-0000-000078100000}"/>
    <cellStyle name="40% - Accent1 74 8" xfId="4276" xr:uid="{00000000-0005-0000-0000-000079100000}"/>
    <cellStyle name="40% - Accent1 75" xfId="4277" xr:uid="{00000000-0005-0000-0000-00007A100000}"/>
    <cellStyle name="40% - Accent1 75 2" xfId="4278" xr:uid="{00000000-0005-0000-0000-00007B100000}"/>
    <cellStyle name="40% - Accent1 75 3" xfId="4279" xr:uid="{00000000-0005-0000-0000-00007C100000}"/>
    <cellStyle name="40% - Accent1 75 4" xfId="4280" xr:uid="{00000000-0005-0000-0000-00007D100000}"/>
    <cellStyle name="40% - Accent1 76" xfId="4281" xr:uid="{00000000-0005-0000-0000-00007E100000}"/>
    <cellStyle name="40% - Accent1 77" xfId="4282" xr:uid="{00000000-0005-0000-0000-00007F100000}"/>
    <cellStyle name="40% - Accent1 78" xfId="4283" xr:uid="{00000000-0005-0000-0000-000080100000}"/>
    <cellStyle name="40% - Accent1 79" xfId="4284" xr:uid="{00000000-0005-0000-0000-000081100000}"/>
    <cellStyle name="40% - Accent1 8" xfId="4285" xr:uid="{00000000-0005-0000-0000-000082100000}"/>
    <cellStyle name="40% - Accent1 8 2" xfId="4286" xr:uid="{00000000-0005-0000-0000-000083100000}"/>
    <cellStyle name="40% - Accent1 8 3" xfId="4287" xr:uid="{00000000-0005-0000-0000-000084100000}"/>
    <cellStyle name="40% - Accent1 8 4" xfId="4288" xr:uid="{00000000-0005-0000-0000-000085100000}"/>
    <cellStyle name="40% - Accent1 8 5" xfId="4289" xr:uid="{00000000-0005-0000-0000-000086100000}"/>
    <cellStyle name="40% - Accent1 8 6" xfId="4290" xr:uid="{00000000-0005-0000-0000-000087100000}"/>
    <cellStyle name="40% - Accent1 8 7" xfId="4291" xr:uid="{00000000-0005-0000-0000-000088100000}"/>
    <cellStyle name="40% - Accent1 8 8" xfId="4292" xr:uid="{00000000-0005-0000-0000-000089100000}"/>
    <cellStyle name="40% - Accent1 80" xfId="4293" xr:uid="{00000000-0005-0000-0000-00008A100000}"/>
    <cellStyle name="40% - Accent1 80 2" xfId="4294" xr:uid="{00000000-0005-0000-0000-00008B100000}"/>
    <cellStyle name="40% - Accent1 81" xfId="4295" xr:uid="{00000000-0005-0000-0000-00008C100000}"/>
    <cellStyle name="40% - Accent1 82" xfId="4296" xr:uid="{00000000-0005-0000-0000-00008D100000}"/>
    <cellStyle name="40% - Accent1 9" xfId="4297" xr:uid="{00000000-0005-0000-0000-00008E100000}"/>
    <cellStyle name="40% - Accent1 9 2" xfId="4298" xr:uid="{00000000-0005-0000-0000-00008F100000}"/>
    <cellStyle name="40% - Accent1 9 3" xfId="4299" xr:uid="{00000000-0005-0000-0000-000090100000}"/>
    <cellStyle name="40% - Accent1 9 4" xfId="4300" xr:uid="{00000000-0005-0000-0000-000091100000}"/>
    <cellStyle name="40% - Accent1 9 5" xfId="4301" xr:uid="{00000000-0005-0000-0000-000092100000}"/>
    <cellStyle name="40% - Accent1 9 6" xfId="4302" xr:uid="{00000000-0005-0000-0000-000093100000}"/>
    <cellStyle name="40% - Accent1 9 7" xfId="4303" xr:uid="{00000000-0005-0000-0000-000094100000}"/>
    <cellStyle name="40% - Accent1 9 8" xfId="4304" xr:uid="{00000000-0005-0000-0000-000095100000}"/>
    <cellStyle name="40% - Accent2 10" xfId="4305" xr:uid="{00000000-0005-0000-0000-000096100000}"/>
    <cellStyle name="40% - Accent2 10 2" xfId="4306" xr:uid="{00000000-0005-0000-0000-000097100000}"/>
    <cellStyle name="40% - Accent2 10 3" xfId="4307" xr:uid="{00000000-0005-0000-0000-000098100000}"/>
    <cellStyle name="40% - Accent2 10 4" xfId="4308" xr:uid="{00000000-0005-0000-0000-000099100000}"/>
    <cellStyle name="40% - Accent2 10 5" xfId="4309" xr:uid="{00000000-0005-0000-0000-00009A100000}"/>
    <cellStyle name="40% - Accent2 10 6" xfId="4310" xr:uid="{00000000-0005-0000-0000-00009B100000}"/>
    <cellStyle name="40% - Accent2 10 7" xfId="4311" xr:uid="{00000000-0005-0000-0000-00009C100000}"/>
    <cellStyle name="40% - Accent2 10 8" xfId="4312" xr:uid="{00000000-0005-0000-0000-00009D100000}"/>
    <cellStyle name="40% - Accent2 11" xfId="4313" xr:uid="{00000000-0005-0000-0000-00009E100000}"/>
    <cellStyle name="40% - Accent2 11 2" xfId="4314" xr:uid="{00000000-0005-0000-0000-00009F100000}"/>
    <cellStyle name="40% - Accent2 11 3" xfId="4315" xr:uid="{00000000-0005-0000-0000-0000A0100000}"/>
    <cellStyle name="40% - Accent2 11 4" xfId="4316" xr:uid="{00000000-0005-0000-0000-0000A1100000}"/>
    <cellStyle name="40% - Accent2 11 5" xfId="4317" xr:uid="{00000000-0005-0000-0000-0000A2100000}"/>
    <cellStyle name="40% - Accent2 11 6" xfId="4318" xr:uid="{00000000-0005-0000-0000-0000A3100000}"/>
    <cellStyle name="40% - Accent2 11 7" xfId="4319" xr:uid="{00000000-0005-0000-0000-0000A4100000}"/>
    <cellStyle name="40% - Accent2 11 8" xfId="4320" xr:uid="{00000000-0005-0000-0000-0000A5100000}"/>
    <cellStyle name="40% - Accent2 12" xfId="4321" xr:uid="{00000000-0005-0000-0000-0000A6100000}"/>
    <cellStyle name="40% - Accent2 12 2" xfId="4322" xr:uid="{00000000-0005-0000-0000-0000A7100000}"/>
    <cellStyle name="40% - Accent2 12 3" xfId="4323" xr:uid="{00000000-0005-0000-0000-0000A8100000}"/>
    <cellStyle name="40% - Accent2 12 4" xfId="4324" xr:uid="{00000000-0005-0000-0000-0000A9100000}"/>
    <cellStyle name="40% - Accent2 12 5" xfId="4325" xr:uid="{00000000-0005-0000-0000-0000AA100000}"/>
    <cellStyle name="40% - Accent2 12 6" xfId="4326" xr:uid="{00000000-0005-0000-0000-0000AB100000}"/>
    <cellStyle name="40% - Accent2 12 7" xfId="4327" xr:uid="{00000000-0005-0000-0000-0000AC100000}"/>
    <cellStyle name="40% - Accent2 12 8" xfId="4328" xr:uid="{00000000-0005-0000-0000-0000AD100000}"/>
    <cellStyle name="40% - Accent2 13" xfId="4329" xr:uid="{00000000-0005-0000-0000-0000AE100000}"/>
    <cellStyle name="40% - Accent2 13 2" xfId="4330" xr:uid="{00000000-0005-0000-0000-0000AF100000}"/>
    <cellStyle name="40% - Accent2 13 3" xfId="4331" xr:uid="{00000000-0005-0000-0000-0000B0100000}"/>
    <cellStyle name="40% - Accent2 13 4" xfId="4332" xr:uid="{00000000-0005-0000-0000-0000B1100000}"/>
    <cellStyle name="40% - Accent2 13 5" xfId="4333" xr:uid="{00000000-0005-0000-0000-0000B2100000}"/>
    <cellStyle name="40% - Accent2 13 6" xfId="4334" xr:uid="{00000000-0005-0000-0000-0000B3100000}"/>
    <cellStyle name="40% - Accent2 13 7" xfId="4335" xr:uid="{00000000-0005-0000-0000-0000B4100000}"/>
    <cellStyle name="40% - Accent2 13 8" xfId="4336" xr:uid="{00000000-0005-0000-0000-0000B5100000}"/>
    <cellStyle name="40% - Accent2 14" xfId="4337" xr:uid="{00000000-0005-0000-0000-0000B6100000}"/>
    <cellStyle name="40% - Accent2 14 2" xfId="4338" xr:uid="{00000000-0005-0000-0000-0000B7100000}"/>
    <cellStyle name="40% - Accent2 14 3" xfId="4339" xr:uid="{00000000-0005-0000-0000-0000B8100000}"/>
    <cellStyle name="40% - Accent2 14 4" xfId="4340" xr:uid="{00000000-0005-0000-0000-0000B9100000}"/>
    <cellStyle name="40% - Accent2 14 5" xfId="4341" xr:uid="{00000000-0005-0000-0000-0000BA100000}"/>
    <cellStyle name="40% - Accent2 14 6" xfId="4342" xr:uid="{00000000-0005-0000-0000-0000BB100000}"/>
    <cellStyle name="40% - Accent2 14 7" xfId="4343" xr:uid="{00000000-0005-0000-0000-0000BC100000}"/>
    <cellStyle name="40% - Accent2 14 8" xfId="4344" xr:uid="{00000000-0005-0000-0000-0000BD100000}"/>
    <cellStyle name="40% - Accent2 15" xfId="4345" xr:uid="{00000000-0005-0000-0000-0000BE100000}"/>
    <cellStyle name="40% - Accent2 15 2" xfId="4346" xr:uid="{00000000-0005-0000-0000-0000BF100000}"/>
    <cellStyle name="40% - Accent2 15 3" xfId="4347" xr:uid="{00000000-0005-0000-0000-0000C0100000}"/>
    <cellStyle name="40% - Accent2 15 4" xfId="4348" xr:uid="{00000000-0005-0000-0000-0000C1100000}"/>
    <cellStyle name="40% - Accent2 15 5" xfId="4349" xr:uid="{00000000-0005-0000-0000-0000C2100000}"/>
    <cellStyle name="40% - Accent2 15 6" xfId="4350" xr:uid="{00000000-0005-0000-0000-0000C3100000}"/>
    <cellStyle name="40% - Accent2 15 7" xfId="4351" xr:uid="{00000000-0005-0000-0000-0000C4100000}"/>
    <cellStyle name="40% - Accent2 15 8" xfId="4352" xr:uid="{00000000-0005-0000-0000-0000C5100000}"/>
    <cellStyle name="40% - Accent2 16" xfId="4353" xr:uid="{00000000-0005-0000-0000-0000C6100000}"/>
    <cellStyle name="40% - Accent2 16 2" xfId="4354" xr:uid="{00000000-0005-0000-0000-0000C7100000}"/>
    <cellStyle name="40% - Accent2 16 3" xfId="4355" xr:uid="{00000000-0005-0000-0000-0000C8100000}"/>
    <cellStyle name="40% - Accent2 16 4" xfId="4356" xr:uid="{00000000-0005-0000-0000-0000C9100000}"/>
    <cellStyle name="40% - Accent2 16 5" xfId="4357" xr:uid="{00000000-0005-0000-0000-0000CA100000}"/>
    <cellStyle name="40% - Accent2 16 6" xfId="4358" xr:uid="{00000000-0005-0000-0000-0000CB100000}"/>
    <cellStyle name="40% - Accent2 16 7" xfId="4359" xr:uid="{00000000-0005-0000-0000-0000CC100000}"/>
    <cellStyle name="40% - Accent2 16 8" xfId="4360" xr:uid="{00000000-0005-0000-0000-0000CD100000}"/>
    <cellStyle name="40% - Accent2 17" xfId="4361" xr:uid="{00000000-0005-0000-0000-0000CE100000}"/>
    <cellStyle name="40% - Accent2 17 2" xfId="4362" xr:uid="{00000000-0005-0000-0000-0000CF100000}"/>
    <cellStyle name="40% - Accent2 17 3" xfId="4363" xr:uid="{00000000-0005-0000-0000-0000D0100000}"/>
    <cellStyle name="40% - Accent2 17 4" xfId="4364" xr:uid="{00000000-0005-0000-0000-0000D1100000}"/>
    <cellStyle name="40% - Accent2 17 5" xfId="4365" xr:uid="{00000000-0005-0000-0000-0000D2100000}"/>
    <cellStyle name="40% - Accent2 17 6" xfId="4366" xr:uid="{00000000-0005-0000-0000-0000D3100000}"/>
    <cellStyle name="40% - Accent2 17 7" xfId="4367" xr:uid="{00000000-0005-0000-0000-0000D4100000}"/>
    <cellStyle name="40% - Accent2 17 8" xfId="4368" xr:uid="{00000000-0005-0000-0000-0000D5100000}"/>
    <cellStyle name="40% - Accent2 18" xfId="4369" xr:uid="{00000000-0005-0000-0000-0000D6100000}"/>
    <cellStyle name="40% - Accent2 18 2" xfId="4370" xr:uid="{00000000-0005-0000-0000-0000D7100000}"/>
    <cellStyle name="40% - Accent2 18 3" xfId="4371" xr:uid="{00000000-0005-0000-0000-0000D8100000}"/>
    <cellStyle name="40% - Accent2 18 4" xfId="4372" xr:uid="{00000000-0005-0000-0000-0000D9100000}"/>
    <cellStyle name="40% - Accent2 18 5" xfId="4373" xr:uid="{00000000-0005-0000-0000-0000DA100000}"/>
    <cellStyle name="40% - Accent2 18 6" xfId="4374" xr:uid="{00000000-0005-0000-0000-0000DB100000}"/>
    <cellStyle name="40% - Accent2 18 7" xfId="4375" xr:uid="{00000000-0005-0000-0000-0000DC100000}"/>
    <cellStyle name="40% - Accent2 18 8" xfId="4376" xr:uid="{00000000-0005-0000-0000-0000DD100000}"/>
    <cellStyle name="40% - Accent2 19" xfId="4377" xr:uid="{00000000-0005-0000-0000-0000DE100000}"/>
    <cellStyle name="40% - Accent2 19 2" xfId="4378" xr:uid="{00000000-0005-0000-0000-0000DF100000}"/>
    <cellStyle name="40% - Accent2 19 3" xfId="4379" xr:uid="{00000000-0005-0000-0000-0000E0100000}"/>
    <cellStyle name="40% - Accent2 19 4" xfId="4380" xr:uid="{00000000-0005-0000-0000-0000E1100000}"/>
    <cellStyle name="40% - Accent2 19 5" xfId="4381" xr:uid="{00000000-0005-0000-0000-0000E2100000}"/>
    <cellStyle name="40% - Accent2 19 6" xfId="4382" xr:uid="{00000000-0005-0000-0000-0000E3100000}"/>
    <cellStyle name="40% - Accent2 19 7" xfId="4383" xr:uid="{00000000-0005-0000-0000-0000E4100000}"/>
    <cellStyle name="40% - Accent2 19 8" xfId="4384" xr:uid="{00000000-0005-0000-0000-0000E5100000}"/>
    <cellStyle name="40% - Accent2 2" xfId="4385" xr:uid="{00000000-0005-0000-0000-0000E6100000}"/>
    <cellStyle name="40% - Accent2 2 10" xfId="4386" xr:uid="{00000000-0005-0000-0000-0000E7100000}"/>
    <cellStyle name="40% - Accent2 2 2" xfId="4387" xr:uid="{00000000-0005-0000-0000-0000E8100000}"/>
    <cellStyle name="40% - Accent2 2 2 2" xfId="4388" xr:uid="{00000000-0005-0000-0000-0000E9100000}"/>
    <cellStyle name="40% - Accent2 2 2 2 2" xfId="4389" xr:uid="{00000000-0005-0000-0000-0000EA100000}"/>
    <cellStyle name="40% - Accent2 2 3" xfId="4390" xr:uid="{00000000-0005-0000-0000-0000EB100000}"/>
    <cellStyle name="40% - Accent2 2 4" xfId="4391" xr:uid="{00000000-0005-0000-0000-0000EC100000}"/>
    <cellStyle name="40% - Accent2 2 5" xfId="4392" xr:uid="{00000000-0005-0000-0000-0000ED100000}"/>
    <cellStyle name="40% - Accent2 2 6" xfId="4393" xr:uid="{00000000-0005-0000-0000-0000EE100000}"/>
    <cellStyle name="40% - Accent2 2 7" xfId="4394" xr:uid="{00000000-0005-0000-0000-0000EF100000}"/>
    <cellStyle name="40% - Accent2 2 8" xfId="4395" xr:uid="{00000000-0005-0000-0000-0000F0100000}"/>
    <cellStyle name="40% - Accent2 2 9" xfId="4396" xr:uid="{00000000-0005-0000-0000-0000F1100000}"/>
    <cellStyle name="40% - Accent2 20" xfId="4397" xr:uid="{00000000-0005-0000-0000-0000F2100000}"/>
    <cellStyle name="40% - Accent2 20 2" xfId="4398" xr:uid="{00000000-0005-0000-0000-0000F3100000}"/>
    <cellStyle name="40% - Accent2 20 3" xfId="4399" xr:uid="{00000000-0005-0000-0000-0000F4100000}"/>
    <cellStyle name="40% - Accent2 20 4" xfId="4400" xr:uid="{00000000-0005-0000-0000-0000F5100000}"/>
    <cellStyle name="40% - Accent2 20 5" xfId="4401" xr:uid="{00000000-0005-0000-0000-0000F6100000}"/>
    <cellStyle name="40% - Accent2 20 6" xfId="4402" xr:uid="{00000000-0005-0000-0000-0000F7100000}"/>
    <cellStyle name="40% - Accent2 20 7" xfId="4403" xr:uid="{00000000-0005-0000-0000-0000F8100000}"/>
    <cellStyle name="40% - Accent2 20 8" xfId="4404" xr:uid="{00000000-0005-0000-0000-0000F9100000}"/>
    <cellStyle name="40% - Accent2 21" xfId="4405" xr:uid="{00000000-0005-0000-0000-0000FA100000}"/>
    <cellStyle name="40% - Accent2 21 2" xfId="4406" xr:uid="{00000000-0005-0000-0000-0000FB100000}"/>
    <cellStyle name="40% - Accent2 21 3" xfId="4407" xr:uid="{00000000-0005-0000-0000-0000FC100000}"/>
    <cellStyle name="40% - Accent2 21 4" xfId="4408" xr:uid="{00000000-0005-0000-0000-0000FD100000}"/>
    <cellStyle name="40% - Accent2 21 5" xfId="4409" xr:uid="{00000000-0005-0000-0000-0000FE100000}"/>
    <cellStyle name="40% - Accent2 21 6" xfId="4410" xr:uid="{00000000-0005-0000-0000-0000FF100000}"/>
    <cellStyle name="40% - Accent2 21 7" xfId="4411" xr:uid="{00000000-0005-0000-0000-000000110000}"/>
    <cellStyle name="40% - Accent2 21 8" xfId="4412" xr:uid="{00000000-0005-0000-0000-000001110000}"/>
    <cellStyle name="40% - Accent2 22" xfId="4413" xr:uid="{00000000-0005-0000-0000-000002110000}"/>
    <cellStyle name="40% - Accent2 22 2" xfId="4414" xr:uid="{00000000-0005-0000-0000-000003110000}"/>
    <cellStyle name="40% - Accent2 22 3" xfId="4415" xr:uid="{00000000-0005-0000-0000-000004110000}"/>
    <cellStyle name="40% - Accent2 22 4" xfId="4416" xr:uid="{00000000-0005-0000-0000-000005110000}"/>
    <cellStyle name="40% - Accent2 22 5" xfId="4417" xr:uid="{00000000-0005-0000-0000-000006110000}"/>
    <cellStyle name="40% - Accent2 22 6" xfId="4418" xr:uid="{00000000-0005-0000-0000-000007110000}"/>
    <cellStyle name="40% - Accent2 22 7" xfId="4419" xr:uid="{00000000-0005-0000-0000-000008110000}"/>
    <cellStyle name="40% - Accent2 22 8" xfId="4420" xr:uid="{00000000-0005-0000-0000-000009110000}"/>
    <cellStyle name="40% - Accent2 23" xfId="4421" xr:uid="{00000000-0005-0000-0000-00000A110000}"/>
    <cellStyle name="40% - Accent2 23 2" xfId="4422" xr:uid="{00000000-0005-0000-0000-00000B110000}"/>
    <cellStyle name="40% - Accent2 23 3" xfId="4423" xr:uid="{00000000-0005-0000-0000-00000C110000}"/>
    <cellStyle name="40% - Accent2 23 4" xfId="4424" xr:uid="{00000000-0005-0000-0000-00000D110000}"/>
    <cellStyle name="40% - Accent2 23 5" xfId="4425" xr:uid="{00000000-0005-0000-0000-00000E110000}"/>
    <cellStyle name="40% - Accent2 23 6" xfId="4426" xr:uid="{00000000-0005-0000-0000-00000F110000}"/>
    <cellStyle name="40% - Accent2 23 7" xfId="4427" xr:uid="{00000000-0005-0000-0000-000010110000}"/>
    <cellStyle name="40% - Accent2 23 8" xfId="4428" xr:uid="{00000000-0005-0000-0000-000011110000}"/>
    <cellStyle name="40% - Accent2 24" xfId="4429" xr:uid="{00000000-0005-0000-0000-000012110000}"/>
    <cellStyle name="40% - Accent2 24 2" xfId="4430" xr:uid="{00000000-0005-0000-0000-000013110000}"/>
    <cellStyle name="40% - Accent2 24 3" xfId="4431" xr:uid="{00000000-0005-0000-0000-000014110000}"/>
    <cellStyle name="40% - Accent2 24 4" xfId="4432" xr:uid="{00000000-0005-0000-0000-000015110000}"/>
    <cellStyle name="40% - Accent2 24 5" xfId="4433" xr:uid="{00000000-0005-0000-0000-000016110000}"/>
    <cellStyle name="40% - Accent2 24 6" xfId="4434" xr:uid="{00000000-0005-0000-0000-000017110000}"/>
    <cellStyle name="40% - Accent2 24 7" xfId="4435" xr:uid="{00000000-0005-0000-0000-000018110000}"/>
    <cellStyle name="40% - Accent2 24 8" xfId="4436" xr:uid="{00000000-0005-0000-0000-000019110000}"/>
    <cellStyle name="40% - Accent2 25" xfId="4437" xr:uid="{00000000-0005-0000-0000-00001A110000}"/>
    <cellStyle name="40% - Accent2 25 2" xfId="4438" xr:uid="{00000000-0005-0000-0000-00001B110000}"/>
    <cellStyle name="40% - Accent2 25 3" xfId="4439" xr:uid="{00000000-0005-0000-0000-00001C110000}"/>
    <cellStyle name="40% - Accent2 25 4" xfId="4440" xr:uid="{00000000-0005-0000-0000-00001D110000}"/>
    <cellStyle name="40% - Accent2 25 5" xfId="4441" xr:uid="{00000000-0005-0000-0000-00001E110000}"/>
    <cellStyle name="40% - Accent2 25 6" xfId="4442" xr:uid="{00000000-0005-0000-0000-00001F110000}"/>
    <cellStyle name="40% - Accent2 25 7" xfId="4443" xr:uid="{00000000-0005-0000-0000-000020110000}"/>
    <cellStyle name="40% - Accent2 25 8" xfId="4444" xr:uid="{00000000-0005-0000-0000-000021110000}"/>
    <cellStyle name="40% - Accent2 26" xfId="4445" xr:uid="{00000000-0005-0000-0000-000022110000}"/>
    <cellStyle name="40% - Accent2 26 2" xfId="4446" xr:uid="{00000000-0005-0000-0000-000023110000}"/>
    <cellStyle name="40% - Accent2 26 3" xfId="4447" xr:uid="{00000000-0005-0000-0000-000024110000}"/>
    <cellStyle name="40% - Accent2 26 4" xfId="4448" xr:uid="{00000000-0005-0000-0000-000025110000}"/>
    <cellStyle name="40% - Accent2 26 5" xfId="4449" xr:uid="{00000000-0005-0000-0000-000026110000}"/>
    <cellStyle name="40% - Accent2 26 6" xfId="4450" xr:uid="{00000000-0005-0000-0000-000027110000}"/>
    <cellStyle name="40% - Accent2 26 7" xfId="4451" xr:uid="{00000000-0005-0000-0000-000028110000}"/>
    <cellStyle name="40% - Accent2 26 8" xfId="4452" xr:uid="{00000000-0005-0000-0000-000029110000}"/>
    <cellStyle name="40% - Accent2 27" xfId="4453" xr:uid="{00000000-0005-0000-0000-00002A110000}"/>
    <cellStyle name="40% - Accent2 27 2" xfId="4454" xr:uid="{00000000-0005-0000-0000-00002B110000}"/>
    <cellStyle name="40% - Accent2 27 3" xfId="4455" xr:uid="{00000000-0005-0000-0000-00002C110000}"/>
    <cellStyle name="40% - Accent2 27 4" xfId="4456" xr:uid="{00000000-0005-0000-0000-00002D110000}"/>
    <cellStyle name="40% - Accent2 27 5" xfId="4457" xr:uid="{00000000-0005-0000-0000-00002E110000}"/>
    <cellStyle name="40% - Accent2 27 6" xfId="4458" xr:uid="{00000000-0005-0000-0000-00002F110000}"/>
    <cellStyle name="40% - Accent2 27 7" xfId="4459" xr:uid="{00000000-0005-0000-0000-000030110000}"/>
    <cellStyle name="40% - Accent2 27 8" xfId="4460" xr:uid="{00000000-0005-0000-0000-000031110000}"/>
    <cellStyle name="40% - Accent2 28" xfId="4461" xr:uid="{00000000-0005-0000-0000-000032110000}"/>
    <cellStyle name="40% - Accent2 28 2" xfId="4462" xr:uid="{00000000-0005-0000-0000-000033110000}"/>
    <cellStyle name="40% - Accent2 28 3" xfId="4463" xr:uid="{00000000-0005-0000-0000-000034110000}"/>
    <cellStyle name="40% - Accent2 28 4" xfId="4464" xr:uid="{00000000-0005-0000-0000-000035110000}"/>
    <cellStyle name="40% - Accent2 28 5" xfId="4465" xr:uid="{00000000-0005-0000-0000-000036110000}"/>
    <cellStyle name="40% - Accent2 28 6" xfId="4466" xr:uid="{00000000-0005-0000-0000-000037110000}"/>
    <cellStyle name="40% - Accent2 28 7" xfId="4467" xr:uid="{00000000-0005-0000-0000-000038110000}"/>
    <cellStyle name="40% - Accent2 28 8" xfId="4468" xr:uid="{00000000-0005-0000-0000-000039110000}"/>
    <cellStyle name="40% - Accent2 29" xfId="4469" xr:uid="{00000000-0005-0000-0000-00003A110000}"/>
    <cellStyle name="40% - Accent2 29 2" xfId="4470" xr:uid="{00000000-0005-0000-0000-00003B110000}"/>
    <cellStyle name="40% - Accent2 29 3" xfId="4471" xr:uid="{00000000-0005-0000-0000-00003C110000}"/>
    <cellStyle name="40% - Accent2 29 4" xfId="4472" xr:uid="{00000000-0005-0000-0000-00003D110000}"/>
    <cellStyle name="40% - Accent2 29 5" xfId="4473" xr:uid="{00000000-0005-0000-0000-00003E110000}"/>
    <cellStyle name="40% - Accent2 29 6" xfId="4474" xr:uid="{00000000-0005-0000-0000-00003F110000}"/>
    <cellStyle name="40% - Accent2 29 7" xfId="4475" xr:uid="{00000000-0005-0000-0000-000040110000}"/>
    <cellStyle name="40% - Accent2 29 8" xfId="4476" xr:uid="{00000000-0005-0000-0000-000041110000}"/>
    <cellStyle name="40% - Accent2 3" xfId="4477" xr:uid="{00000000-0005-0000-0000-000042110000}"/>
    <cellStyle name="40% - Accent2 3 2" xfId="4478" xr:uid="{00000000-0005-0000-0000-000043110000}"/>
    <cellStyle name="40% - Accent2 3 2 2" xfId="4479" xr:uid="{00000000-0005-0000-0000-000044110000}"/>
    <cellStyle name="40% - Accent2 3 2 2 2" xfId="4480" xr:uid="{00000000-0005-0000-0000-000045110000}"/>
    <cellStyle name="40% - Accent2 3 3" xfId="4481" xr:uid="{00000000-0005-0000-0000-000046110000}"/>
    <cellStyle name="40% - Accent2 3 4" xfId="4482" xr:uid="{00000000-0005-0000-0000-000047110000}"/>
    <cellStyle name="40% - Accent2 3 5" xfId="4483" xr:uid="{00000000-0005-0000-0000-000048110000}"/>
    <cellStyle name="40% - Accent2 3 6" xfId="4484" xr:uid="{00000000-0005-0000-0000-000049110000}"/>
    <cellStyle name="40% - Accent2 3 7" xfId="4485" xr:uid="{00000000-0005-0000-0000-00004A110000}"/>
    <cellStyle name="40% - Accent2 3 8" xfId="4486" xr:uid="{00000000-0005-0000-0000-00004B110000}"/>
    <cellStyle name="40% - Accent2 3 9" xfId="4487" xr:uid="{00000000-0005-0000-0000-00004C110000}"/>
    <cellStyle name="40% - Accent2 30" xfId="4488" xr:uid="{00000000-0005-0000-0000-00004D110000}"/>
    <cellStyle name="40% - Accent2 30 2" xfId="4489" xr:uid="{00000000-0005-0000-0000-00004E110000}"/>
    <cellStyle name="40% - Accent2 30 3" xfId="4490" xr:uid="{00000000-0005-0000-0000-00004F110000}"/>
    <cellStyle name="40% - Accent2 30 4" xfId="4491" xr:uid="{00000000-0005-0000-0000-000050110000}"/>
    <cellStyle name="40% - Accent2 30 5" xfId="4492" xr:uid="{00000000-0005-0000-0000-000051110000}"/>
    <cellStyle name="40% - Accent2 30 6" xfId="4493" xr:uid="{00000000-0005-0000-0000-000052110000}"/>
    <cellStyle name="40% - Accent2 30 7" xfId="4494" xr:uid="{00000000-0005-0000-0000-000053110000}"/>
    <cellStyle name="40% - Accent2 30 8" xfId="4495" xr:uid="{00000000-0005-0000-0000-000054110000}"/>
    <cellStyle name="40% - Accent2 31" xfId="4496" xr:uid="{00000000-0005-0000-0000-000055110000}"/>
    <cellStyle name="40% - Accent2 31 2" xfId="4497" xr:uid="{00000000-0005-0000-0000-000056110000}"/>
    <cellStyle name="40% - Accent2 31 3" xfId="4498" xr:uid="{00000000-0005-0000-0000-000057110000}"/>
    <cellStyle name="40% - Accent2 31 4" xfId="4499" xr:uid="{00000000-0005-0000-0000-000058110000}"/>
    <cellStyle name="40% - Accent2 31 5" xfId="4500" xr:uid="{00000000-0005-0000-0000-000059110000}"/>
    <cellStyle name="40% - Accent2 31 6" xfId="4501" xr:uid="{00000000-0005-0000-0000-00005A110000}"/>
    <cellStyle name="40% - Accent2 31 7" xfId="4502" xr:uid="{00000000-0005-0000-0000-00005B110000}"/>
    <cellStyle name="40% - Accent2 31 8" xfId="4503" xr:uid="{00000000-0005-0000-0000-00005C110000}"/>
    <cellStyle name="40% - Accent2 32" xfId="4504" xr:uid="{00000000-0005-0000-0000-00005D110000}"/>
    <cellStyle name="40% - Accent2 32 2" xfId="4505" xr:uid="{00000000-0005-0000-0000-00005E110000}"/>
    <cellStyle name="40% - Accent2 32 3" xfId="4506" xr:uid="{00000000-0005-0000-0000-00005F110000}"/>
    <cellStyle name="40% - Accent2 32 4" xfId="4507" xr:uid="{00000000-0005-0000-0000-000060110000}"/>
    <cellStyle name="40% - Accent2 32 5" xfId="4508" xr:uid="{00000000-0005-0000-0000-000061110000}"/>
    <cellStyle name="40% - Accent2 32 6" xfId="4509" xr:uid="{00000000-0005-0000-0000-000062110000}"/>
    <cellStyle name="40% - Accent2 32 7" xfId="4510" xr:uid="{00000000-0005-0000-0000-000063110000}"/>
    <cellStyle name="40% - Accent2 32 8" xfId="4511" xr:uid="{00000000-0005-0000-0000-000064110000}"/>
    <cellStyle name="40% - Accent2 33" xfId="4512" xr:uid="{00000000-0005-0000-0000-000065110000}"/>
    <cellStyle name="40% - Accent2 33 2" xfId="4513" xr:uid="{00000000-0005-0000-0000-000066110000}"/>
    <cellStyle name="40% - Accent2 33 3" xfId="4514" xr:uid="{00000000-0005-0000-0000-000067110000}"/>
    <cellStyle name="40% - Accent2 33 4" xfId="4515" xr:uid="{00000000-0005-0000-0000-000068110000}"/>
    <cellStyle name="40% - Accent2 33 5" xfId="4516" xr:uid="{00000000-0005-0000-0000-000069110000}"/>
    <cellStyle name="40% - Accent2 33 6" xfId="4517" xr:uid="{00000000-0005-0000-0000-00006A110000}"/>
    <cellStyle name="40% - Accent2 33 7" xfId="4518" xr:uid="{00000000-0005-0000-0000-00006B110000}"/>
    <cellStyle name="40% - Accent2 33 8" xfId="4519" xr:uid="{00000000-0005-0000-0000-00006C110000}"/>
    <cellStyle name="40% - Accent2 34" xfId="4520" xr:uid="{00000000-0005-0000-0000-00006D110000}"/>
    <cellStyle name="40% - Accent2 34 2" xfId="4521" xr:uid="{00000000-0005-0000-0000-00006E110000}"/>
    <cellStyle name="40% - Accent2 34 3" xfId="4522" xr:uid="{00000000-0005-0000-0000-00006F110000}"/>
    <cellStyle name="40% - Accent2 34 4" xfId="4523" xr:uid="{00000000-0005-0000-0000-000070110000}"/>
    <cellStyle name="40% - Accent2 34 5" xfId="4524" xr:uid="{00000000-0005-0000-0000-000071110000}"/>
    <cellStyle name="40% - Accent2 34 6" xfId="4525" xr:uid="{00000000-0005-0000-0000-000072110000}"/>
    <cellStyle name="40% - Accent2 34 7" xfId="4526" xr:uid="{00000000-0005-0000-0000-000073110000}"/>
    <cellStyle name="40% - Accent2 34 8" xfId="4527" xr:uid="{00000000-0005-0000-0000-000074110000}"/>
    <cellStyle name="40% - Accent2 35" xfId="4528" xr:uid="{00000000-0005-0000-0000-000075110000}"/>
    <cellStyle name="40% - Accent2 35 2" xfId="4529" xr:uid="{00000000-0005-0000-0000-000076110000}"/>
    <cellStyle name="40% - Accent2 35 3" xfId="4530" xr:uid="{00000000-0005-0000-0000-000077110000}"/>
    <cellStyle name="40% - Accent2 35 4" xfId="4531" xr:uid="{00000000-0005-0000-0000-000078110000}"/>
    <cellStyle name="40% - Accent2 35 5" xfId="4532" xr:uid="{00000000-0005-0000-0000-000079110000}"/>
    <cellStyle name="40% - Accent2 35 6" xfId="4533" xr:uid="{00000000-0005-0000-0000-00007A110000}"/>
    <cellStyle name="40% - Accent2 35 7" xfId="4534" xr:uid="{00000000-0005-0000-0000-00007B110000}"/>
    <cellStyle name="40% - Accent2 35 8" xfId="4535" xr:uid="{00000000-0005-0000-0000-00007C110000}"/>
    <cellStyle name="40% - Accent2 36" xfId="4536" xr:uid="{00000000-0005-0000-0000-00007D110000}"/>
    <cellStyle name="40% - Accent2 36 2" xfId="4537" xr:uid="{00000000-0005-0000-0000-00007E110000}"/>
    <cellStyle name="40% - Accent2 36 3" xfId="4538" xr:uid="{00000000-0005-0000-0000-00007F110000}"/>
    <cellStyle name="40% - Accent2 36 4" xfId="4539" xr:uid="{00000000-0005-0000-0000-000080110000}"/>
    <cellStyle name="40% - Accent2 36 5" xfId="4540" xr:uid="{00000000-0005-0000-0000-000081110000}"/>
    <cellStyle name="40% - Accent2 36 6" xfId="4541" xr:uid="{00000000-0005-0000-0000-000082110000}"/>
    <cellStyle name="40% - Accent2 36 7" xfId="4542" xr:uid="{00000000-0005-0000-0000-000083110000}"/>
    <cellStyle name="40% - Accent2 36 8" xfId="4543" xr:uid="{00000000-0005-0000-0000-000084110000}"/>
    <cellStyle name="40% - Accent2 37" xfId="4544" xr:uid="{00000000-0005-0000-0000-000085110000}"/>
    <cellStyle name="40% - Accent2 37 2" xfId="4545" xr:uid="{00000000-0005-0000-0000-000086110000}"/>
    <cellStyle name="40% - Accent2 37 3" xfId="4546" xr:uid="{00000000-0005-0000-0000-000087110000}"/>
    <cellStyle name="40% - Accent2 37 4" xfId="4547" xr:uid="{00000000-0005-0000-0000-000088110000}"/>
    <cellStyle name="40% - Accent2 37 5" xfId="4548" xr:uid="{00000000-0005-0000-0000-000089110000}"/>
    <cellStyle name="40% - Accent2 37 6" xfId="4549" xr:uid="{00000000-0005-0000-0000-00008A110000}"/>
    <cellStyle name="40% - Accent2 37 7" xfId="4550" xr:uid="{00000000-0005-0000-0000-00008B110000}"/>
    <cellStyle name="40% - Accent2 37 8" xfId="4551" xr:uid="{00000000-0005-0000-0000-00008C110000}"/>
    <cellStyle name="40% - Accent2 38" xfId="4552" xr:uid="{00000000-0005-0000-0000-00008D110000}"/>
    <cellStyle name="40% - Accent2 38 2" xfId="4553" xr:uid="{00000000-0005-0000-0000-00008E110000}"/>
    <cellStyle name="40% - Accent2 38 3" xfId="4554" xr:uid="{00000000-0005-0000-0000-00008F110000}"/>
    <cellStyle name="40% - Accent2 38 4" xfId="4555" xr:uid="{00000000-0005-0000-0000-000090110000}"/>
    <cellStyle name="40% - Accent2 38 5" xfId="4556" xr:uid="{00000000-0005-0000-0000-000091110000}"/>
    <cellStyle name="40% - Accent2 38 6" xfId="4557" xr:uid="{00000000-0005-0000-0000-000092110000}"/>
    <cellStyle name="40% - Accent2 38 7" xfId="4558" xr:uid="{00000000-0005-0000-0000-000093110000}"/>
    <cellStyle name="40% - Accent2 38 8" xfId="4559" xr:uid="{00000000-0005-0000-0000-000094110000}"/>
    <cellStyle name="40% - Accent2 39" xfId="4560" xr:uid="{00000000-0005-0000-0000-000095110000}"/>
    <cellStyle name="40% - Accent2 39 2" xfId="4561" xr:uid="{00000000-0005-0000-0000-000096110000}"/>
    <cellStyle name="40% - Accent2 39 3" xfId="4562" xr:uid="{00000000-0005-0000-0000-000097110000}"/>
    <cellStyle name="40% - Accent2 39 4" xfId="4563" xr:uid="{00000000-0005-0000-0000-000098110000}"/>
    <cellStyle name="40% - Accent2 39 5" xfId="4564" xr:uid="{00000000-0005-0000-0000-000099110000}"/>
    <cellStyle name="40% - Accent2 39 6" xfId="4565" xr:uid="{00000000-0005-0000-0000-00009A110000}"/>
    <cellStyle name="40% - Accent2 39 7" xfId="4566" xr:uid="{00000000-0005-0000-0000-00009B110000}"/>
    <cellStyle name="40% - Accent2 39 8" xfId="4567" xr:uid="{00000000-0005-0000-0000-00009C110000}"/>
    <cellStyle name="40% - Accent2 4" xfId="4568" xr:uid="{00000000-0005-0000-0000-00009D110000}"/>
    <cellStyle name="40% - Accent2 4 2" xfId="4569" xr:uid="{00000000-0005-0000-0000-00009E110000}"/>
    <cellStyle name="40% - Accent2 4 3" xfId="4570" xr:uid="{00000000-0005-0000-0000-00009F110000}"/>
    <cellStyle name="40% - Accent2 4 4" xfId="4571" xr:uid="{00000000-0005-0000-0000-0000A0110000}"/>
    <cellStyle name="40% - Accent2 4 5" xfId="4572" xr:uid="{00000000-0005-0000-0000-0000A1110000}"/>
    <cellStyle name="40% - Accent2 4 6" xfId="4573" xr:uid="{00000000-0005-0000-0000-0000A2110000}"/>
    <cellStyle name="40% - Accent2 4 7" xfId="4574" xr:uid="{00000000-0005-0000-0000-0000A3110000}"/>
    <cellStyle name="40% - Accent2 4 8" xfId="4575" xr:uid="{00000000-0005-0000-0000-0000A4110000}"/>
    <cellStyle name="40% - Accent2 4 9" xfId="4576" xr:uid="{00000000-0005-0000-0000-0000A5110000}"/>
    <cellStyle name="40% - Accent2 4 9 2" xfId="4577" xr:uid="{00000000-0005-0000-0000-0000A6110000}"/>
    <cellStyle name="40% - Accent2 40" xfId="4578" xr:uid="{00000000-0005-0000-0000-0000A7110000}"/>
    <cellStyle name="40% - Accent2 40 2" xfId="4579" xr:uid="{00000000-0005-0000-0000-0000A8110000}"/>
    <cellStyle name="40% - Accent2 40 3" xfId="4580" xr:uid="{00000000-0005-0000-0000-0000A9110000}"/>
    <cellStyle name="40% - Accent2 40 4" xfId="4581" xr:uid="{00000000-0005-0000-0000-0000AA110000}"/>
    <cellStyle name="40% - Accent2 40 5" xfId="4582" xr:uid="{00000000-0005-0000-0000-0000AB110000}"/>
    <cellStyle name="40% - Accent2 40 6" xfId="4583" xr:uid="{00000000-0005-0000-0000-0000AC110000}"/>
    <cellStyle name="40% - Accent2 40 7" xfId="4584" xr:uid="{00000000-0005-0000-0000-0000AD110000}"/>
    <cellStyle name="40% - Accent2 40 8" xfId="4585" xr:uid="{00000000-0005-0000-0000-0000AE110000}"/>
    <cellStyle name="40% - Accent2 41" xfId="4586" xr:uid="{00000000-0005-0000-0000-0000AF110000}"/>
    <cellStyle name="40% - Accent2 41 2" xfId="4587" xr:uid="{00000000-0005-0000-0000-0000B0110000}"/>
    <cellStyle name="40% - Accent2 41 3" xfId="4588" xr:uid="{00000000-0005-0000-0000-0000B1110000}"/>
    <cellStyle name="40% - Accent2 41 4" xfId="4589" xr:uid="{00000000-0005-0000-0000-0000B2110000}"/>
    <cellStyle name="40% - Accent2 41 5" xfId="4590" xr:uid="{00000000-0005-0000-0000-0000B3110000}"/>
    <cellStyle name="40% - Accent2 41 6" xfId="4591" xr:uid="{00000000-0005-0000-0000-0000B4110000}"/>
    <cellStyle name="40% - Accent2 41 7" xfId="4592" xr:uid="{00000000-0005-0000-0000-0000B5110000}"/>
    <cellStyle name="40% - Accent2 41 8" xfId="4593" xr:uid="{00000000-0005-0000-0000-0000B6110000}"/>
    <cellStyle name="40% - Accent2 42" xfId="4594" xr:uid="{00000000-0005-0000-0000-0000B7110000}"/>
    <cellStyle name="40% - Accent2 42 2" xfId="4595" xr:uid="{00000000-0005-0000-0000-0000B8110000}"/>
    <cellStyle name="40% - Accent2 42 3" xfId="4596" xr:uid="{00000000-0005-0000-0000-0000B9110000}"/>
    <cellStyle name="40% - Accent2 42 4" xfId="4597" xr:uid="{00000000-0005-0000-0000-0000BA110000}"/>
    <cellStyle name="40% - Accent2 42 5" xfId="4598" xr:uid="{00000000-0005-0000-0000-0000BB110000}"/>
    <cellStyle name="40% - Accent2 42 6" xfId="4599" xr:uid="{00000000-0005-0000-0000-0000BC110000}"/>
    <cellStyle name="40% - Accent2 42 7" xfId="4600" xr:uid="{00000000-0005-0000-0000-0000BD110000}"/>
    <cellStyle name="40% - Accent2 42 8" xfId="4601" xr:uid="{00000000-0005-0000-0000-0000BE110000}"/>
    <cellStyle name="40% - Accent2 43" xfId="4602" xr:uid="{00000000-0005-0000-0000-0000BF110000}"/>
    <cellStyle name="40% - Accent2 43 2" xfId="4603" xr:uid="{00000000-0005-0000-0000-0000C0110000}"/>
    <cellStyle name="40% - Accent2 43 3" xfId="4604" xr:uid="{00000000-0005-0000-0000-0000C1110000}"/>
    <cellStyle name="40% - Accent2 43 4" xfId="4605" xr:uid="{00000000-0005-0000-0000-0000C2110000}"/>
    <cellStyle name="40% - Accent2 43 5" xfId="4606" xr:uid="{00000000-0005-0000-0000-0000C3110000}"/>
    <cellStyle name="40% - Accent2 43 6" xfId="4607" xr:uid="{00000000-0005-0000-0000-0000C4110000}"/>
    <cellStyle name="40% - Accent2 43 7" xfId="4608" xr:uid="{00000000-0005-0000-0000-0000C5110000}"/>
    <cellStyle name="40% - Accent2 43 8" xfId="4609" xr:uid="{00000000-0005-0000-0000-0000C6110000}"/>
    <cellStyle name="40% - Accent2 44" xfId="4610" xr:uid="{00000000-0005-0000-0000-0000C7110000}"/>
    <cellStyle name="40% - Accent2 44 2" xfId="4611" xr:uid="{00000000-0005-0000-0000-0000C8110000}"/>
    <cellStyle name="40% - Accent2 44 3" xfId="4612" xr:uid="{00000000-0005-0000-0000-0000C9110000}"/>
    <cellStyle name="40% - Accent2 44 4" xfId="4613" xr:uid="{00000000-0005-0000-0000-0000CA110000}"/>
    <cellStyle name="40% - Accent2 44 5" xfId="4614" xr:uid="{00000000-0005-0000-0000-0000CB110000}"/>
    <cellStyle name="40% - Accent2 44 6" xfId="4615" xr:uid="{00000000-0005-0000-0000-0000CC110000}"/>
    <cellStyle name="40% - Accent2 44 7" xfId="4616" xr:uid="{00000000-0005-0000-0000-0000CD110000}"/>
    <cellStyle name="40% - Accent2 44 8" xfId="4617" xr:uid="{00000000-0005-0000-0000-0000CE110000}"/>
    <cellStyle name="40% - Accent2 45" xfId="4618" xr:uid="{00000000-0005-0000-0000-0000CF110000}"/>
    <cellStyle name="40% - Accent2 45 2" xfId="4619" xr:uid="{00000000-0005-0000-0000-0000D0110000}"/>
    <cellStyle name="40% - Accent2 45 3" xfId="4620" xr:uid="{00000000-0005-0000-0000-0000D1110000}"/>
    <cellStyle name="40% - Accent2 45 4" xfId="4621" xr:uid="{00000000-0005-0000-0000-0000D2110000}"/>
    <cellStyle name="40% - Accent2 45 5" xfId="4622" xr:uid="{00000000-0005-0000-0000-0000D3110000}"/>
    <cellStyle name="40% - Accent2 45 6" xfId="4623" xr:uid="{00000000-0005-0000-0000-0000D4110000}"/>
    <cellStyle name="40% - Accent2 45 7" xfId="4624" xr:uid="{00000000-0005-0000-0000-0000D5110000}"/>
    <cellStyle name="40% - Accent2 45 8" xfId="4625" xr:uid="{00000000-0005-0000-0000-0000D6110000}"/>
    <cellStyle name="40% - Accent2 46" xfId="4626" xr:uid="{00000000-0005-0000-0000-0000D7110000}"/>
    <cellStyle name="40% - Accent2 46 2" xfId="4627" xr:uid="{00000000-0005-0000-0000-0000D8110000}"/>
    <cellStyle name="40% - Accent2 46 3" xfId="4628" xr:uid="{00000000-0005-0000-0000-0000D9110000}"/>
    <cellStyle name="40% - Accent2 46 4" xfId="4629" xr:uid="{00000000-0005-0000-0000-0000DA110000}"/>
    <cellStyle name="40% - Accent2 46 5" xfId="4630" xr:uid="{00000000-0005-0000-0000-0000DB110000}"/>
    <cellStyle name="40% - Accent2 46 6" xfId="4631" xr:uid="{00000000-0005-0000-0000-0000DC110000}"/>
    <cellStyle name="40% - Accent2 46 7" xfId="4632" xr:uid="{00000000-0005-0000-0000-0000DD110000}"/>
    <cellStyle name="40% - Accent2 46 8" xfId="4633" xr:uid="{00000000-0005-0000-0000-0000DE110000}"/>
    <cellStyle name="40% - Accent2 47" xfId="4634" xr:uid="{00000000-0005-0000-0000-0000DF110000}"/>
    <cellStyle name="40% - Accent2 47 2" xfId="4635" xr:uid="{00000000-0005-0000-0000-0000E0110000}"/>
    <cellStyle name="40% - Accent2 47 3" xfId="4636" xr:uid="{00000000-0005-0000-0000-0000E1110000}"/>
    <cellStyle name="40% - Accent2 47 4" xfId="4637" xr:uid="{00000000-0005-0000-0000-0000E2110000}"/>
    <cellStyle name="40% - Accent2 47 5" xfId="4638" xr:uid="{00000000-0005-0000-0000-0000E3110000}"/>
    <cellStyle name="40% - Accent2 47 6" xfId="4639" xr:uid="{00000000-0005-0000-0000-0000E4110000}"/>
    <cellStyle name="40% - Accent2 47 7" xfId="4640" xr:uid="{00000000-0005-0000-0000-0000E5110000}"/>
    <cellStyle name="40% - Accent2 47 8" xfId="4641" xr:uid="{00000000-0005-0000-0000-0000E6110000}"/>
    <cellStyle name="40% - Accent2 48" xfId="4642" xr:uid="{00000000-0005-0000-0000-0000E7110000}"/>
    <cellStyle name="40% - Accent2 48 2" xfId="4643" xr:uid="{00000000-0005-0000-0000-0000E8110000}"/>
    <cellStyle name="40% - Accent2 48 3" xfId="4644" xr:uid="{00000000-0005-0000-0000-0000E9110000}"/>
    <cellStyle name="40% - Accent2 48 4" xfId="4645" xr:uid="{00000000-0005-0000-0000-0000EA110000}"/>
    <cellStyle name="40% - Accent2 48 5" xfId="4646" xr:uid="{00000000-0005-0000-0000-0000EB110000}"/>
    <cellStyle name="40% - Accent2 48 6" xfId="4647" xr:uid="{00000000-0005-0000-0000-0000EC110000}"/>
    <cellStyle name="40% - Accent2 48 7" xfId="4648" xr:uid="{00000000-0005-0000-0000-0000ED110000}"/>
    <cellStyle name="40% - Accent2 48 8" xfId="4649" xr:uid="{00000000-0005-0000-0000-0000EE110000}"/>
    <cellStyle name="40% - Accent2 49" xfId="4650" xr:uid="{00000000-0005-0000-0000-0000EF110000}"/>
    <cellStyle name="40% - Accent2 49 2" xfId="4651" xr:uid="{00000000-0005-0000-0000-0000F0110000}"/>
    <cellStyle name="40% - Accent2 49 3" xfId="4652" xr:uid="{00000000-0005-0000-0000-0000F1110000}"/>
    <cellStyle name="40% - Accent2 49 4" xfId="4653" xr:uid="{00000000-0005-0000-0000-0000F2110000}"/>
    <cellStyle name="40% - Accent2 49 5" xfId="4654" xr:uid="{00000000-0005-0000-0000-0000F3110000}"/>
    <cellStyle name="40% - Accent2 49 6" xfId="4655" xr:uid="{00000000-0005-0000-0000-0000F4110000}"/>
    <cellStyle name="40% - Accent2 49 7" xfId="4656" xr:uid="{00000000-0005-0000-0000-0000F5110000}"/>
    <cellStyle name="40% - Accent2 49 8" xfId="4657" xr:uid="{00000000-0005-0000-0000-0000F6110000}"/>
    <cellStyle name="40% - Accent2 5" xfId="4658" xr:uid="{00000000-0005-0000-0000-0000F7110000}"/>
    <cellStyle name="40% - Accent2 5 2" xfId="4659" xr:uid="{00000000-0005-0000-0000-0000F8110000}"/>
    <cellStyle name="40% - Accent2 5 3" xfId="4660" xr:uid="{00000000-0005-0000-0000-0000F9110000}"/>
    <cellStyle name="40% - Accent2 5 4" xfId="4661" xr:uid="{00000000-0005-0000-0000-0000FA110000}"/>
    <cellStyle name="40% - Accent2 5 5" xfId="4662" xr:uid="{00000000-0005-0000-0000-0000FB110000}"/>
    <cellStyle name="40% - Accent2 5 6" xfId="4663" xr:uid="{00000000-0005-0000-0000-0000FC110000}"/>
    <cellStyle name="40% - Accent2 5 7" xfId="4664" xr:uid="{00000000-0005-0000-0000-0000FD110000}"/>
    <cellStyle name="40% - Accent2 5 8" xfId="4665" xr:uid="{00000000-0005-0000-0000-0000FE110000}"/>
    <cellStyle name="40% - Accent2 50" xfId="4666" xr:uid="{00000000-0005-0000-0000-0000FF110000}"/>
    <cellStyle name="40% - Accent2 50 2" xfId="4667" xr:uid="{00000000-0005-0000-0000-000000120000}"/>
    <cellStyle name="40% - Accent2 50 3" xfId="4668" xr:uid="{00000000-0005-0000-0000-000001120000}"/>
    <cellStyle name="40% - Accent2 50 4" xfId="4669" xr:uid="{00000000-0005-0000-0000-000002120000}"/>
    <cellStyle name="40% - Accent2 50 5" xfId="4670" xr:uid="{00000000-0005-0000-0000-000003120000}"/>
    <cellStyle name="40% - Accent2 50 6" xfId="4671" xr:uid="{00000000-0005-0000-0000-000004120000}"/>
    <cellStyle name="40% - Accent2 50 7" xfId="4672" xr:uid="{00000000-0005-0000-0000-000005120000}"/>
    <cellStyle name="40% - Accent2 50 8" xfId="4673" xr:uid="{00000000-0005-0000-0000-000006120000}"/>
    <cellStyle name="40% - Accent2 51" xfId="4674" xr:uid="{00000000-0005-0000-0000-000007120000}"/>
    <cellStyle name="40% - Accent2 51 2" xfId="4675" xr:uid="{00000000-0005-0000-0000-000008120000}"/>
    <cellStyle name="40% - Accent2 51 3" xfId="4676" xr:uid="{00000000-0005-0000-0000-000009120000}"/>
    <cellStyle name="40% - Accent2 51 4" xfId="4677" xr:uid="{00000000-0005-0000-0000-00000A120000}"/>
    <cellStyle name="40% - Accent2 51 5" xfId="4678" xr:uid="{00000000-0005-0000-0000-00000B120000}"/>
    <cellStyle name="40% - Accent2 51 6" xfId="4679" xr:uid="{00000000-0005-0000-0000-00000C120000}"/>
    <cellStyle name="40% - Accent2 51 7" xfId="4680" xr:uid="{00000000-0005-0000-0000-00000D120000}"/>
    <cellStyle name="40% - Accent2 51 8" xfId="4681" xr:uid="{00000000-0005-0000-0000-00000E120000}"/>
    <cellStyle name="40% - Accent2 52" xfId="4682" xr:uid="{00000000-0005-0000-0000-00000F120000}"/>
    <cellStyle name="40% - Accent2 52 2" xfId="4683" xr:uid="{00000000-0005-0000-0000-000010120000}"/>
    <cellStyle name="40% - Accent2 52 3" xfId="4684" xr:uid="{00000000-0005-0000-0000-000011120000}"/>
    <cellStyle name="40% - Accent2 52 4" xfId="4685" xr:uid="{00000000-0005-0000-0000-000012120000}"/>
    <cellStyle name="40% - Accent2 52 5" xfId="4686" xr:uid="{00000000-0005-0000-0000-000013120000}"/>
    <cellStyle name="40% - Accent2 52 6" xfId="4687" xr:uid="{00000000-0005-0000-0000-000014120000}"/>
    <cellStyle name="40% - Accent2 52 7" xfId="4688" xr:uid="{00000000-0005-0000-0000-000015120000}"/>
    <cellStyle name="40% - Accent2 52 8" xfId="4689" xr:uid="{00000000-0005-0000-0000-000016120000}"/>
    <cellStyle name="40% - Accent2 53" xfId="4690" xr:uid="{00000000-0005-0000-0000-000017120000}"/>
    <cellStyle name="40% - Accent2 53 2" xfId="4691" xr:uid="{00000000-0005-0000-0000-000018120000}"/>
    <cellStyle name="40% - Accent2 53 3" xfId="4692" xr:uid="{00000000-0005-0000-0000-000019120000}"/>
    <cellStyle name="40% - Accent2 53 4" xfId="4693" xr:uid="{00000000-0005-0000-0000-00001A120000}"/>
    <cellStyle name="40% - Accent2 53 5" xfId="4694" xr:uid="{00000000-0005-0000-0000-00001B120000}"/>
    <cellStyle name="40% - Accent2 53 6" xfId="4695" xr:uid="{00000000-0005-0000-0000-00001C120000}"/>
    <cellStyle name="40% - Accent2 53 7" xfId="4696" xr:uid="{00000000-0005-0000-0000-00001D120000}"/>
    <cellStyle name="40% - Accent2 53 8" xfId="4697" xr:uid="{00000000-0005-0000-0000-00001E120000}"/>
    <cellStyle name="40% - Accent2 54" xfId="4698" xr:uid="{00000000-0005-0000-0000-00001F120000}"/>
    <cellStyle name="40% - Accent2 54 2" xfId="4699" xr:uid="{00000000-0005-0000-0000-000020120000}"/>
    <cellStyle name="40% - Accent2 54 3" xfId="4700" xr:uid="{00000000-0005-0000-0000-000021120000}"/>
    <cellStyle name="40% - Accent2 54 4" xfId="4701" xr:uid="{00000000-0005-0000-0000-000022120000}"/>
    <cellStyle name="40% - Accent2 54 5" xfId="4702" xr:uid="{00000000-0005-0000-0000-000023120000}"/>
    <cellStyle name="40% - Accent2 54 6" xfId="4703" xr:uid="{00000000-0005-0000-0000-000024120000}"/>
    <cellStyle name="40% - Accent2 54 7" xfId="4704" xr:uid="{00000000-0005-0000-0000-000025120000}"/>
    <cellStyle name="40% - Accent2 54 8" xfId="4705" xr:uid="{00000000-0005-0000-0000-000026120000}"/>
    <cellStyle name="40% - Accent2 55" xfId="4706" xr:uid="{00000000-0005-0000-0000-000027120000}"/>
    <cellStyle name="40% - Accent2 55 2" xfId="4707" xr:uid="{00000000-0005-0000-0000-000028120000}"/>
    <cellStyle name="40% - Accent2 55 3" xfId="4708" xr:uid="{00000000-0005-0000-0000-000029120000}"/>
    <cellStyle name="40% - Accent2 55 4" xfId="4709" xr:uid="{00000000-0005-0000-0000-00002A120000}"/>
    <cellStyle name="40% - Accent2 55 5" xfId="4710" xr:uid="{00000000-0005-0000-0000-00002B120000}"/>
    <cellStyle name="40% - Accent2 55 6" xfId="4711" xr:uid="{00000000-0005-0000-0000-00002C120000}"/>
    <cellStyle name="40% - Accent2 55 7" xfId="4712" xr:uid="{00000000-0005-0000-0000-00002D120000}"/>
    <cellStyle name="40% - Accent2 55 8" xfId="4713" xr:uid="{00000000-0005-0000-0000-00002E120000}"/>
    <cellStyle name="40% - Accent2 56" xfId="4714" xr:uid="{00000000-0005-0000-0000-00002F120000}"/>
    <cellStyle name="40% - Accent2 56 2" xfId="4715" xr:uid="{00000000-0005-0000-0000-000030120000}"/>
    <cellStyle name="40% - Accent2 56 3" xfId="4716" xr:uid="{00000000-0005-0000-0000-000031120000}"/>
    <cellStyle name="40% - Accent2 56 4" xfId="4717" xr:uid="{00000000-0005-0000-0000-000032120000}"/>
    <cellStyle name="40% - Accent2 56 5" xfId="4718" xr:uid="{00000000-0005-0000-0000-000033120000}"/>
    <cellStyle name="40% - Accent2 56 6" xfId="4719" xr:uid="{00000000-0005-0000-0000-000034120000}"/>
    <cellStyle name="40% - Accent2 56 7" xfId="4720" xr:uid="{00000000-0005-0000-0000-000035120000}"/>
    <cellStyle name="40% - Accent2 56 8" xfId="4721" xr:uid="{00000000-0005-0000-0000-000036120000}"/>
    <cellStyle name="40% - Accent2 57" xfId="4722" xr:uid="{00000000-0005-0000-0000-000037120000}"/>
    <cellStyle name="40% - Accent2 57 2" xfId="4723" xr:uid="{00000000-0005-0000-0000-000038120000}"/>
    <cellStyle name="40% - Accent2 57 3" xfId="4724" xr:uid="{00000000-0005-0000-0000-000039120000}"/>
    <cellStyle name="40% - Accent2 57 4" xfId="4725" xr:uid="{00000000-0005-0000-0000-00003A120000}"/>
    <cellStyle name="40% - Accent2 57 5" xfId="4726" xr:uid="{00000000-0005-0000-0000-00003B120000}"/>
    <cellStyle name="40% - Accent2 57 6" xfId="4727" xr:uid="{00000000-0005-0000-0000-00003C120000}"/>
    <cellStyle name="40% - Accent2 57 7" xfId="4728" xr:uid="{00000000-0005-0000-0000-00003D120000}"/>
    <cellStyle name="40% - Accent2 57 8" xfId="4729" xr:uid="{00000000-0005-0000-0000-00003E120000}"/>
    <cellStyle name="40% - Accent2 58" xfId="4730" xr:uid="{00000000-0005-0000-0000-00003F120000}"/>
    <cellStyle name="40% - Accent2 58 2" xfId="4731" xr:uid="{00000000-0005-0000-0000-000040120000}"/>
    <cellStyle name="40% - Accent2 58 3" xfId="4732" xr:uid="{00000000-0005-0000-0000-000041120000}"/>
    <cellStyle name="40% - Accent2 58 4" xfId="4733" xr:uid="{00000000-0005-0000-0000-000042120000}"/>
    <cellStyle name="40% - Accent2 58 5" xfId="4734" xr:uid="{00000000-0005-0000-0000-000043120000}"/>
    <cellStyle name="40% - Accent2 58 6" xfId="4735" xr:uid="{00000000-0005-0000-0000-000044120000}"/>
    <cellStyle name="40% - Accent2 58 7" xfId="4736" xr:uid="{00000000-0005-0000-0000-000045120000}"/>
    <cellStyle name="40% - Accent2 58 8" xfId="4737" xr:uid="{00000000-0005-0000-0000-000046120000}"/>
    <cellStyle name="40% - Accent2 59" xfId="4738" xr:uid="{00000000-0005-0000-0000-000047120000}"/>
    <cellStyle name="40% - Accent2 59 2" xfId="4739" xr:uid="{00000000-0005-0000-0000-000048120000}"/>
    <cellStyle name="40% - Accent2 59 3" xfId="4740" xr:uid="{00000000-0005-0000-0000-000049120000}"/>
    <cellStyle name="40% - Accent2 59 4" xfId="4741" xr:uid="{00000000-0005-0000-0000-00004A120000}"/>
    <cellStyle name="40% - Accent2 59 5" xfId="4742" xr:uid="{00000000-0005-0000-0000-00004B120000}"/>
    <cellStyle name="40% - Accent2 59 6" xfId="4743" xr:uid="{00000000-0005-0000-0000-00004C120000}"/>
    <cellStyle name="40% - Accent2 59 7" xfId="4744" xr:uid="{00000000-0005-0000-0000-00004D120000}"/>
    <cellStyle name="40% - Accent2 59 8" xfId="4745" xr:uid="{00000000-0005-0000-0000-00004E120000}"/>
    <cellStyle name="40% - Accent2 6" xfId="4746" xr:uid="{00000000-0005-0000-0000-00004F120000}"/>
    <cellStyle name="40% - Accent2 6 2" xfId="4747" xr:uid="{00000000-0005-0000-0000-000050120000}"/>
    <cellStyle name="40% - Accent2 6 3" xfId="4748" xr:uid="{00000000-0005-0000-0000-000051120000}"/>
    <cellStyle name="40% - Accent2 6 4" xfId="4749" xr:uid="{00000000-0005-0000-0000-000052120000}"/>
    <cellStyle name="40% - Accent2 6 5" xfId="4750" xr:uid="{00000000-0005-0000-0000-000053120000}"/>
    <cellStyle name="40% - Accent2 6 6" xfId="4751" xr:uid="{00000000-0005-0000-0000-000054120000}"/>
    <cellStyle name="40% - Accent2 6 7" xfId="4752" xr:uid="{00000000-0005-0000-0000-000055120000}"/>
    <cellStyle name="40% - Accent2 6 8" xfId="4753" xr:uid="{00000000-0005-0000-0000-000056120000}"/>
    <cellStyle name="40% - Accent2 60" xfId="4754" xr:uid="{00000000-0005-0000-0000-000057120000}"/>
    <cellStyle name="40% - Accent2 60 2" xfId="4755" xr:uid="{00000000-0005-0000-0000-000058120000}"/>
    <cellStyle name="40% - Accent2 60 3" xfId="4756" xr:uid="{00000000-0005-0000-0000-000059120000}"/>
    <cellStyle name="40% - Accent2 60 4" xfId="4757" xr:uid="{00000000-0005-0000-0000-00005A120000}"/>
    <cellStyle name="40% - Accent2 60 5" xfId="4758" xr:uid="{00000000-0005-0000-0000-00005B120000}"/>
    <cellStyle name="40% - Accent2 60 6" xfId="4759" xr:uid="{00000000-0005-0000-0000-00005C120000}"/>
    <cellStyle name="40% - Accent2 60 7" xfId="4760" xr:uid="{00000000-0005-0000-0000-00005D120000}"/>
    <cellStyle name="40% - Accent2 60 8" xfId="4761" xr:uid="{00000000-0005-0000-0000-00005E120000}"/>
    <cellStyle name="40% - Accent2 61" xfId="4762" xr:uid="{00000000-0005-0000-0000-00005F120000}"/>
    <cellStyle name="40% - Accent2 61 2" xfId="4763" xr:uid="{00000000-0005-0000-0000-000060120000}"/>
    <cellStyle name="40% - Accent2 61 3" xfId="4764" xr:uid="{00000000-0005-0000-0000-000061120000}"/>
    <cellStyle name="40% - Accent2 61 4" xfId="4765" xr:uid="{00000000-0005-0000-0000-000062120000}"/>
    <cellStyle name="40% - Accent2 61 5" xfId="4766" xr:uid="{00000000-0005-0000-0000-000063120000}"/>
    <cellStyle name="40% - Accent2 61 6" xfId="4767" xr:uid="{00000000-0005-0000-0000-000064120000}"/>
    <cellStyle name="40% - Accent2 61 7" xfId="4768" xr:uid="{00000000-0005-0000-0000-000065120000}"/>
    <cellStyle name="40% - Accent2 61 8" xfId="4769" xr:uid="{00000000-0005-0000-0000-000066120000}"/>
    <cellStyle name="40% - Accent2 62" xfId="4770" xr:uid="{00000000-0005-0000-0000-000067120000}"/>
    <cellStyle name="40% - Accent2 62 2" xfId="4771" xr:uid="{00000000-0005-0000-0000-000068120000}"/>
    <cellStyle name="40% - Accent2 62 3" xfId="4772" xr:uid="{00000000-0005-0000-0000-000069120000}"/>
    <cellStyle name="40% - Accent2 62 4" xfId="4773" xr:uid="{00000000-0005-0000-0000-00006A120000}"/>
    <cellStyle name="40% - Accent2 62 5" xfId="4774" xr:uid="{00000000-0005-0000-0000-00006B120000}"/>
    <cellStyle name="40% - Accent2 62 6" xfId="4775" xr:uid="{00000000-0005-0000-0000-00006C120000}"/>
    <cellStyle name="40% - Accent2 62 7" xfId="4776" xr:uid="{00000000-0005-0000-0000-00006D120000}"/>
    <cellStyle name="40% - Accent2 62 8" xfId="4777" xr:uid="{00000000-0005-0000-0000-00006E120000}"/>
    <cellStyle name="40% - Accent2 63" xfId="4778" xr:uid="{00000000-0005-0000-0000-00006F120000}"/>
    <cellStyle name="40% - Accent2 63 2" xfId="4779" xr:uid="{00000000-0005-0000-0000-000070120000}"/>
    <cellStyle name="40% - Accent2 63 3" xfId="4780" xr:uid="{00000000-0005-0000-0000-000071120000}"/>
    <cellStyle name="40% - Accent2 63 4" xfId="4781" xr:uid="{00000000-0005-0000-0000-000072120000}"/>
    <cellStyle name="40% - Accent2 63 5" xfId="4782" xr:uid="{00000000-0005-0000-0000-000073120000}"/>
    <cellStyle name="40% - Accent2 63 6" xfId="4783" xr:uid="{00000000-0005-0000-0000-000074120000}"/>
    <cellStyle name="40% - Accent2 63 7" xfId="4784" xr:uid="{00000000-0005-0000-0000-000075120000}"/>
    <cellStyle name="40% - Accent2 63 8" xfId="4785" xr:uid="{00000000-0005-0000-0000-000076120000}"/>
    <cellStyle name="40% - Accent2 64" xfId="4786" xr:uid="{00000000-0005-0000-0000-000077120000}"/>
    <cellStyle name="40% - Accent2 64 2" xfId="4787" xr:uid="{00000000-0005-0000-0000-000078120000}"/>
    <cellStyle name="40% - Accent2 64 3" xfId="4788" xr:uid="{00000000-0005-0000-0000-000079120000}"/>
    <cellStyle name="40% - Accent2 64 4" xfId="4789" xr:uid="{00000000-0005-0000-0000-00007A120000}"/>
    <cellStyle name="40% - Accent2 64 5" xfId="4790" xr:uid="{00000000-0005-0000-0000-00007B120000}"/>
    <cellStyle name="40% - Accent2 64 6" xfId="4791" xr:uid="{00000000-0005-0000-0000-00007C120000}"/>
    <cellStyle name="40% - Accent2 64 7" xfId="4792" xr:uid="{00000000-0005-0000-0000-00007D120000}"/>
    <cellStyle name="40% - Accent2 64 8" xfId="4793" xr:uid="{00000000-0005-0000-0000-00007E120000}"/>
    <cellStyle name="40% - Accent2 65" xfId="4794" xr:uid="{00000000-0005-0000-0000-00007F120000}"/>
    <cellStyle name="40% - Accent2 65 2" xfId="4795" xr:uid="{00000000-0005-0000-0000-000080120000}"/>
    <cellStyle name="40% - Accent2 65 3" xfId="4796" xr:uid="{00000000-0005-0000-0000-000081120000}"/>
    <cellStyle name="40% - Accent2 65 4" xfId="4797" xr:uid="{00000000-0005-0000-0000-000082120000}"/>
    <cellStyle name="40% - Accent2 65 5" xfId="4798" xr:uid="{00000000-0005-0000-0000-000083120000}"/>
    <cellStyle name="40% - Accent2 65 6" xfId="4799" xr:uid="{00000000-0005-0000-0000-000084120000}"/>
    <cellStyle name="40% - Accent2 65 7" xfId="4800" xr:uid="{00000000-0005-0000-0000-000085120000}"/>
    <cellStyle name="40% - Accent2 65 8" xfId="4801" xr:uid="{00000000-0005-0000-0000-000086120000}"/>
    <cellStyle name="40% - Accent2 66" xfId="4802" xr:uid="{00000000-0005-0000-0000-000087120000}"/>
    <cellStyle name="40% - Accent2 66 2" xfId="4803" xr:uid="{00000000-0005-0000-0000-000088120000}"/>
    <cellStyle name="40% - Accent2 66 3" xfId="4804" xr:uid="{00000000-0005-0000-0000-000089120000}"/>
    <cellStyle name="40% - Accent2 66 4" xfId="4805" xr:uid="{00000000-0005-0000-0000-00008A120000}"/>
    <cellStyle name="40% - Accent2 66 5" xfId="4806" xr:uid="{00000000-0005-0000-0000-00008B120000}"/>
    <cellStyle name="40% - Accent2 66 6" xfId="4807" xr:uid="{00000000-0005-0000-0000-00008C120000}"/>
    <cellStyle name="40% - Accent2 66 7" xfId="4808" xr:uid="{00000000-0005-0000-0000-00008D120000}"/>
    <cellStyle name="40% - Accent2 66 8" xfId="4809" xr:uid="{00000000-0005-0000-0000-00008E120000}"/>
    <cellStyle name="40% - Accent2 67" xfId="4810" xr:uid="{00000000-0005-0000-0000-00008F120000}"/>
    <cellStyle name="40% - Accent2 67 2" xfId="4811" xr:uid="{00000000-0005-0000-0000-000090120000}"/>
    <cellStyle name="40% - Accent2 67 3" xfId="4812" xr:uid="{00000000-0005-0000-0000-000091120000}"/>
    <cellStyle name="40% - Accent2 67 4" xfId="4813" xr:uid="{00000000-0005-0000-0000-000092120000}"/>
    <cellStyle name="40% - Accent2 67 5" xfId="4814" xr:uid="{00000000-0005-0000-0000-000093120000}"/>
    <cellStyle name="40% - Accent2 67 6" xfId="4815" xr:uid="{00000000-0005-0000-0000-000094120000}"/>
    <cellStyle name="40% - Accent2 67 7" xfId="4816" xr:uid="{00000000-0005-0000-0000-000095120000}"/>
    <cellStyle name="40% - Accent2 67 8" xfId="4817" xr:uid="{00000000-0005-0000-0000-000096120000}"/>
    <cellStyle name="40% - Accent2 68" xfId="4818" xr:uid="{00000000-0005-0000-0000-000097120000}"/>
    <cellStyle name="40% - Accent2 68 2" xfId="4819" xr:uid="{00000000-0005-0000-0000-000098120000}"/>
    <cellStyle name="40% - Accent2 68 3" xfId="4820" xr:uid="{00000000-0005-0000-0000-000099120000}"/>
    <cellStyle name="40% - Accent2 68 4" xfId="4821" xr:uid="{00000000-0005-0000-0000-00009A120000}"/>
    <cellStyle name="40% - Accent2 68 5" xfId="4822" xr:uid="{00000000-0005-0000-0000-00009B120000}"/>
    <cellStyle name="40% - Accent2 68 6" xfId="4823" xr:uid="{00000000-0005-0000-0000-00009C120000}"/>
    <cellStyle name="40% - Accent2 68 7" xfId="4824" xr:uid="{00000000-0005-0000-0000-00009D120000}"/>
    <cellStyle name="40% - Accent2 68 8" xfId="4825" xr:uid="{00000000-0005-0000-0000-00009E120000}"/>
    <cellStyle name="40% - Accent2 69" xfId="4826" xr:uid="{00000000-0005-0000-0000-00009F120000}"/>
    <cellStyle name="40% - Accent2 69 2" xfId="4827" xr:uid="{00000000-0005-0000-0000-0000A0120000}"/>
    <cellStyle name="40% - Accent2 69 3" xfId="4828" xr:uid="{00000000-0005-0000-0000-0000A1120000}"/>
    <cellStyle name="40% - Accent2 69 4" xfId="4829" xr:uid="{00000000-0005-0000-0000-0000A2120000}"/>
    <cellStyle name="40% - Accent2 69 5" xfId="4830" xr:uid="{00000000-0005-0000-0000-0000A3120000}"/>
    <cellStyle name="40% - Accent2 69 6" xfId="4831" xr:uid="{00000000-0005-0000-0000-0000A4120000}"/>
    <cellStyle name="40% - Accent2 69 7" xfId="4832" xr:uid="{00000000-0005-0000-0000-0000A5120000}"/>
    <cellStyle name="40% - Accent2 69 8" xfId="4833" xr:uid="{00000000-0005-0000-0000-0000A6120000}"/>
    <cellStyle name="40% - Accent2 7" xfId="4834" xr:uid="{00000000-0005-0000-0000-0000A7120000}"/>
    <cellStyle name="40% - Accent2 7 2" xfId="4835" xr:uid="{00000000-0005-0000-0000-0000A8120000}"/>
    <cellStyle name="40% - Accent2 7 3" xfId="4836" xr:uid="{00000000-0005-0000-0000-0000A9120000}"/>
    <cellStyle name="40% - Accent2 7 4" xfId="4837" xr:uid="{00000000-0005-0000-0000-0000AA120000}"/>
    <cellStyle name="40% - Accent2 7 5" xfId="4838" xr:uid="{00000000-0005-0000-0000-0000AB120000}"/>
    <cellStyle name="40% - Accent2 7 6" xfId="4839" xr:uid="{00000000-0005-0000-0000-0000AC120000}"/>
    <cellStyle name="40% - Accent2 7 7" xfId="4840" xr:uid="{00000000-0005-0000-0000-0000AD120000}"/>
    <cellStyle name="40% - Accent2 7 8" xfId="4841" xr:uid="{00000000-0005-0000-0000-0000AE120000}"/>
    <cellStyle name="40% - Accent2 70" xfId="4842" xr:uid="{00000000-0005-0000-0000-0000AF120000}"/>
    <cellStyle name="40% - Accent2 70 2" xfId="4843" xr:uid="{00000000-0005-0000-0000-0000B0120000}"/>
    <cellStyle name="40% - Accent2 70 3" xfId="4844" xr:uid="{00000000-0005-0000-0000-0000B1120000}"/>
    <cellStyle name="40% - Accent2 70 4" xfId="4845" xr:uid="{00000000-0005-0000-0000-0000B2120000}"/>
    <cellStyle name="40% - Accent2 70 5" xfId="4846" xr:uid="{00000000-0005-0000-0000-0000B3120000}"/>
    <cellStyle name="40% - Accent2 70 6" xfId="4847" xr:uid="{00000000-0005-0000-0000-0000B4120000}"/>
    <cellStyle name="40% - Accent2 70 7" xfId="4848" xr:uid="{00000000-0005-0000-0000-0000B5120000}"/>
    <cellStyle name="40% - Accent2 70 8" xfId="4849" xr:uid="{00000000-0005-0000-0000-0000B6120000}"/>
    <cellStyle name="40% - Accent2 71" xfId="4850" xr:uid="{00000000-0005-0000-0000-0000B7120000}"/>
    <cellStyle name="40% - Accent2 71 2" xfId="4851" xr:uid="{00000000-0005-0000-0000-0000B8120000}"/>
    <cellStyle name="40% - Accent2 71 3" xfId="4852" xr:uid="{00000000-0005-0000-0000-0000B9120000}"/>
    <cellStyle name="40% - Accent2 71 4" xfId="4853" xr:uid="{00000000-0005-0000-0000-0000BA120000}"/>
    <cellStyle name="40% - Accent2 71 5" xfId="4854" xr:uid="{00000000-0005-0000-0000-0000BB120000}"/>
    <cellStyle name="40% - Accent2 71 6" xfId="4855" xr:uid="{00000000-0005-0000-0000-0000BC120000}"/>
    <cellStyle name="40% - Accent2 71 7" xfId="4856" xr:uid="{00000000-0005-0000-0000-0000BD120000}"/>
    <cellStyle name="40% - Accent2 71 8" xfId="4857" xr:uid="{00000000-0005-0000-0000-0000BE120000}"/>
    <cellStyle name="40% - Accent2 72" xfId="4858" xr:uid="{00000000-0005-0000-0000-0000BF120000}"/>
    <cellStyle name="40% - Accent2 72 2" xfId="4859" xr:uid="{00000000-0005-0000-0000-0000C0120000}"/>
    <cellStyle name="40% - Accent2 72 3" xfId="4860" xr:uid="{00000000-0005-0000-0000-0000C1120000}"/>
    <cellStyle name="40% - Accent2 72 4" xfId="4861" xr:uid="{00000000-0005-0000-0000-0000C2120000}"/>
    <cellStyle name="40% - Accent2 72 5" xfId="4862" xr:uid="{00000000-0005-0000-0000-0000C3120000}"/>
    <cellStyle name="40% - Accent2 72 6" xfId="4863" xr:uid="{00000000-0005-0000-0000-0000C4120000}"/>
    <cellStyle name="40% - Accent2 72 7" xfId="4864" xr:uid="{00000000-0005-0000-0000-0000C5120000}"/>
    <cellStyle name="40% - Accent2 72 8" xfId="4865" xr:uid="{00000000-0005-0000-0000-0000C6120000}"/>
    <cellStyle name="40% - Accent2 73" xfId="4866" xr:uid="{00000000-0005-0000-0000-0000C7120000}"/>
    <cellStyle name="40% - Accent2 73 2" xfId="4867" xr:uid="{00000000-0005-0000-0000-0000C8120000}"/>
    <cellStyle name="40% - Accent2 73 3" xfId="4868" xr:uid="{00000000-0005-0000-0000-0000C9120000}"/>
    <cellStyle name="40% - Accent2 73 4" xfId="4869" xr:uid="{00000000-0005-0000-0000-0000CA120000}"/>
    <cellStyle name="40% - Accent2 73 5" xfId="4870" xr:uid="{00000000-0005-0000-0000-0000CB120000}"/>
    <cellStyle name="40% - Accent2 73 6" xfId="4871" xr:uid="{00000000-0005-0000-0000-0000CC120000}"/>
    <cellStyle name="40% - Accent2 73 7" xfId="4872" xr:uid="{00000000-0005-0000-0000-0000CD120000}"/>
    <cellStyle name="40% - Accent2 73 8" xfId="4873" xr:uid="{00000000-0005-0000-0000-0000CE120000}"/>
    <cellStyle name="40% - Accent2 74" xfId="4874" xr:uid="{00000000-0005-0000-0000-0000CF120000}"/>
    <cellStyle name="40% - Accent2 74 2" xfId="4875" xr:uid="{00000000-0005-0000-0000-0000D0120000}"/>
    <cellStyle name="40% - Accent2 74 3" xfId="4876" xr:uid="{00000000-0005-0000-0000-0000D1120000}"/>
    <cellStyle name="40% - Accent2 74 4" xfId="4877" xr:uid="{00000000-0005-0000-0000-0000D2120000}"/>
    <cellStyle name="40% - Accent2 74 5" xfId="4878" xr:uid="{00000000-0005-0000-0000-0000D3120000}"/>
    <cellStyle name="40% - Accent2 74 6" xfId="4879" xr:uid="{00000000-0005-0000-0000-0000D4120000}"/>
    <cellStyle name="40% - Accent2 74 7" xfId="4880" xr:uid="{00000000-0005-0000-0000-0000D5120000}"/>
    <cellStyle name="40% - Accent2 74 8" xfId="4881" xr:uid="{00000000-0005-0000-0000-0000D6120000}"/>
    <cellStyle name="40% - Accent2 75" xfId="4882" xr:uid="{00000000-0005-0000-0000-0000D7120000}"/>
    <cellStyle name="40% - Accent2 75 2" xfId="4883" xr:uid="{00000000-0005-0000-0000-0000D8120000}"/>
    <cellStyle name="40% - Accent2 75 3" xfId="4884" xr:uid="{00000000-0005-0000-0000-0000D9120000}"/>
    <cellStyle name="40% - Accent2 75 4" xfId="4885" xr:uid="{00000000-0005-0000-0000-0000DA120000}"/>
    <cellStyle name="40% - Accent2 76" xfId="4886" xr:uid="{00000000-0005-0000-0000-0000DB120000}"/>
    <cellStyle name="40% - Accent2 77" xfId="4887" xr:uid="{00000000-0005-0000-0000-0000DC120000}"/>
    <cellStyle name="40% - Accent2 78" xfId="4888" xr:uid="{00000000-0005-0000-0000-0000DD120000}"/>
    <cellStyle name="40% - Accent2 79" xfId="4889" xr:uid="{00000000-0005-0000-0000-0000DE120000}"/>
    <cellStyle name="40% - Accent2 8" xfId="4890" xr:uid="{00000000-0005-0000-0000-0000DF120000}"/>
    <cellStyle name="40% - Accent2 8 2" xfId="4891" xr:uid="{00000000-0005-0000-0000-0000E0120000}"/>
    <cellStyle name="40% - Accent2 8 3" xfId="4892" xr:uid="{00000000-0005-0000-0000-0000E1120000}"/>
    <cellStyle name="40% - Accent2 8 4" xfId="4893" xr:uid="{00000000-0005-0000-0000-0000E2120000}"/>
    <cellStyle name="40% - Accent2 8 5" xfId="4894" xr:uid="{00000000-0005-0000-0000-0000E3120000}"/>
    <cellStyle name="40% - Accent2 8 6" xfId="4895" xr:uid="{00000000-0005-0000-0000-0000E4120000}"/>
    <cellStyle name="40% - Accent2 8 7" xfId="4896" xr:uid="{00000000-0005-0000-0000-0000E5120000}"/>
    <cellStyle name="40% - Accent2 8 8" xfId="4897" xr:uid="{00000000-0005-0000-0000-0000E6120000}"/>
    <cellStyle name="40% - Accent2 80" xfId="4898" xr:uid="{00000000-0005-0000-0000-0000E7120000}"/>
    <cellStyle name="40% - Accent2 80 2" xfId="4899" xr:uid="{00000000-0005-0000-0000-0000E8120000}"/>
    <cellStyle name="40% - Accent2 81" xfId="4900" xr:uid="{00000000-0005-0000-0000-0000E9120000}"/>
    <cellStyle name="40% - Accent2 82" xfId="4901" xr:uid="{00000000-0005-0000-0000-0000EA120000}"/>
    <cellStyle name="40% - Accent2 9" xfId="4902" xr:uid="{00000000-0005-0000-0000-0000EB120000}"/>
    <cellStyle name="40% - Accent2 9 2" xfId="4903" xr:uid="{00000000-0005-0000-0000-0000EC120000}"/>
    <cellStyle name="40% - Accent2 9 3" xfId="4904" xr:uid="{00000000-0005-0000-0000-0000ED120000}"/>
    <cellStyle name="40% - Accent2 9 4" xfId="4905" xr:uid="{00000000-0005-0000-0000-0000EE120000}"/>
    <cellStyle name="40% - Accent2 9 5" xfId="4906" xr:uid="{00000000-0005-0000-0000-0000EF120000}"/>
    <cellStyle name="40% - Accent2 9 6" xfId="4907" xr:uid="{00000000-0005-0000-0000-0000F0120000}"/>
    <cellStyle name="40% - Accent2 9 7" xfId="4908" xr:uid="{00000000-0005-0000-0000-0000F1120000}"/>
    <cellStyle name="40% - Accent2 9 8" xfId="4909" xr:uid="{00000000-0005-0000-0000-0000F2120000}"/>
    <cellStyle name="40% - Accent3 10" xfId="4910" xr:uid="{00000000-0005-0000-0000-0000F3120000}"/>
    <cellStyle name="40% - Accent3 10 2" xfId="4911" xr:uid="{00000000-0005-0000-0000-0000F4120000}"/>
    <cellStyle name="40% - Accent3 10 3" xfId="4912" xr:uid="{00000000-0005-0000-0000-0000F5120000}"/>
    <cellStyle name="40% - Accent3 10 4" xfId="4913" xr:uid="{00000000-0005-0000-0000-0000F6120000}"/>
    <cellStyle name="40% - Accent3 10 5" xfId="4914" xr:uid="{00000000-0005-0000-0000-0000F7120000}"/>
    <cellStyle name="40% - Accent3 10 6" xfId="4915" xr:uid="{00000000-0005-0000-0000-0000F8120000}"/>
    <cellStyle name="40% - Accent3 10 7" xfId="4916" xr:uid="{00000000-0005-0000-0000-0000F9120000}"/>
    <cellStyle name="40% - Accent3 10 8" xfId="4917" xr:uid="{00000000-0005-0000-0000-0000FA120000}"/>
    <cellStyle name="40% - Accent3 11" xfId="4918" xr:uid="{00000000-0005-0000-0000-0000FB120000}"/>
    <cellStyle name="40% - Accent3 11 2" xfId="4919" xr:uid="{00000000-0005-0000-0000-0000FC120000}"/>
    <cellStyle name="40% - Accent3 11 3" xfId="4920" xr:uid="{00000000-0005-0000-0000-0000FD120000}"/>
    <cellStyle name="40% - Accent3 11 4" xfId="4921" xr:uid="{00000000-0005-0000-0000-0000FE120000}"/>
    <cellStyle name="40% - Accent3 11 5" xfId="4922" xr:uid="{00000000-0005-0000-0000-0000FF120000}"/>
    <cellStyle name="40% - Accent3 11 6" xfId="4923" xr:uid="{00000000-0005-0000-0000-000000130000}"/>
    <cellStyle name="40% - Accent3 11 7" xfId="4924" xr:uid="{00000000-0005-0000-0000-000001130000}"/>
    <cellStyle name="40% - Accent3 11 8" xfId="4925" xr:uid="{00000000-0005-0000-0000-000002130000}"/>
    <cellStyle name="40% - Accent3 12" xfId="4926" xr:uid="{00000000-0005-0000-0000-000003130000}"/>
    <cellStyle name="40% - Accent3 12 2" xfId="4927" xr:uid="{00000000-0005-0000-0000-000004130000}"/>
    <cellStyle name="40% - Accent3 12 3" xfId="4928" xr:uid="{00000000-0005-0000-0000-000005130000}"/>
    <cellStyle name="40% - Accent3 12 4" xfId="4929" xr:uid="{00000000-0005-0000-0000-000006130000}"/>
    <cellStyle name="40% - Accent3 12 5" xfId="4930" xr:uid="{00000000-0005-0000-0000-000007130000}"/>
    <cellStyle name="40% - Accent3 12 6" xfId="4931" xr:uid="{00000000-0005-0000-0000-000008130000}"/>
    <cellStyle name="40% - Accent3 12 7" xfId="4932" xr:uid="{00000000-0005-0000-0000-000009130000}"/>
    <cellStyle name="40% - Accent3 12 8" xfId="4933" xr:uid="{00000000-0005-0000-0000-00000A130000}"/>
    <cellStyle name="40% - Accent3 13" xfId="4934" xr:uid="{00000000-0005-0000-0000-00000B130000}"/>
    <cellStyle name="40% - Accent3 13 2" xfId="4935" xr:uid="{00000000-0005-0000-0000-00000C130000}"/>
    <cellStyle name="40% - Accent3 13 3" xfId="4936" xr:uid="{00000000-0005-0000-0000-00000D130000}"/>
    <cellStyle name="40% - Accent3 13 4" xfId="4937" xr:uid="{00000000-0005-0000-0000-00000E130000}"/>
    <cellStyle name="40% - Accent3 13 5" xfId="4938" xr:uid="{00000000-0005-0000-0000-00000F130000}"/>
    <cellStyle name="40% - Accent3 13 6" xfId="4939" xr:uid="{00000000-0005-0000-0000-000010130000}"/>
    <cellStyle name="40% - Accent3 13 7" xfId="4940" xr:uid="{00000000-0005-0000-0000-000011130000}"/>
    <cellStyle name="40% - Accent3 13 8" xfId="4941" xr:uid="{00000000-0005-0000-0000-000012130000}"/>
    <cellStyle name="40% - Accent3 14" xfId="4942" xr:uid="{00000000-0005-0000-0000-000013130000}"/>
    <cellStyle name="40% - Accent3 14 2" xfId="4943" xr:uid="{00000000-0005-0000-0000-000014130000}"/>
    <cellStyle name="40% - Accent3 14 3" xfId="4944" xr:uid="{00000000-0005-0000-0000-000015130000}"/>
    <cellStyle name="40% - Accent3 14 4" xfId="4945" xr:uid="{00000000-0005-0000-0000-000016130000}"/>
    <cellStyle name="40% - Accent3 14 5" xfId="4946" xr:uid="{00000000-0005-0000-0000-000017130000}"/>
    <cellStyle name="40% - Accent3 14 6" xfId="4947" xr:uid="{00000000-0005-0000-0000-000018130000}"/>
    <cellStyle name="40% - Accent3 14 7" xfId="4948" xr:uid="{00000000-0005-0000-0000-000019130000}"/>
    <cellStyle name="40% - Accent3 14 8" xfId="4949" xr:uid="{00000000-0005-0000-0000-00001A130000}"/>
    <cellStyle name="40% - Accent3 15" xfId="4950" xr:uid="{00000000-0005-0000-0000-00001B130000}"/>
    <cellStyle name="40% - Accent3 15 2" xfId="4951" xr:uid="{00000000-0005-0000-0000-00001C130000}"/>
    <cellStyle name="40% - Accent3 15 3" xfId="4952" xr:uid="{00000000-0005-0000-0000-00001D130000}"/>
    <cellStyle name="40% - Accent3 15 4" xfId="4953" xr:uid="{00000000-0005-0000-0000-00001E130000}"/>
    <cellStyle name="40% - Accent3 15 5" xfId="4954" xr:uid="{00000000-0005-0000-0000-00001F130000}"/>
    <cellStyle name="40% - Accent3 15 6" xfId="4955" xr:uid="{00000000-0005-0000-0000-000020130000}"/>
    <cellStyle name="40% - Accent3 15 7" xfId="4956" xr:uid="{00000000-0005-0000-0000-000021130000}"/>
    <cellStyle name="40% - Accent3 15 8" xfId="4957" xr:uid="{00000000-0005-0000-0000-000022130000}"/>
    <cellStyle name="40% - Accent3 16" xfId="4958" xr:uid="{00000000-0005-0000-0000-000023130000}"/>
    <cellStyle name="40% - Accent3 16 2" xfId="4959" xr:uid="{00000000-0005-0000-0000-000024130000}"/>
    <cellStyle name="40% - Accent3 16 3" xfId="4960" xr:uid="{00000000-0005-0000-0000-000025130000}"/>
    <cellStyle name="40% - Accent3 16 4" xfId="4961" xr:uid="{00000000-0005-0000-0000-000026130000}"/>
    <cellStyle name="40% - Accent3 16 5" xfId="4962" xr:uid="{00000000-0005-0000-0000-000027130000}"/>
    <cellStyle name="40% - Accent3 16 6" xfId="4963" xr:uid="{00000000-0005-0000-0000-000028130000}"/>
    <cellStyle name="40% - Accent3 16 7" xfId="4964" xr:uid="{00000000-0005-0000-0000-000029130000}"/>
    <cellStyle name="40% - Accent3 16 8" xfId="4965" xr:uid="{00000000-0005-0000-0000-00002A130000}"/>
    <cellStyle name="40% - Accent3 17" xfId="4966" xr:uid="{00000000-0005-0000-0000-00002B130000}"/>
    <cellStyle name="40% - Accent3 17 2" xfId="4967" xr:uid="{00000000-0005-0000-0000-00002C130000}"/>
    <cellStyle name="40% - Accent3 17 3" xfId="4968" xr:uid="{00000000-0005-0000-0000-00002D130000}"/>
    <cellStyle name="40% - Accent3 17 4" xfId="4969" xr:uid="{00000000-0005-0000-0000-00002E130000}"/>
    <cellStyle name="40% - Accent3 17 5" xfId="4970" xr:uid="{00000000-0005-0000-0000-00002F130000}"/>
    <cellStyle name="40% - Accent3 17 6" xfId="4971" xr:uid="{00000000-0005-0000-0000-000030130000}"/>
    <cellStyle name="40% - Accent3 17 7" xfId="4972" xr:uid="{00000000-0005-0000-0000-000031130000}"/>
    <cellStyle name="40% - Accent3 17 8" xfId="4973" xr:uid="{00000000-0005-0000-0000-000032130000}"/>
    <cellStyle name="40% - Accent3 18" xfId="4974" xr:uid="{00000000-0005-0000-0000-000033130000}"/>
    <cellStyle name="40% - Accent3 18 2" xfId="4975" xr:uid="{00000000-0005-0000-0000-000034130000}"/>
    <cellStyle name="40% - Accent3 18 3" xfId="4976" xr:uid="{00000000-0005-0000-0000-000035130000}"/>
    <cellStyle name="40% - Accent3 18 4" xfId="4977" xr:uid="{00000000-0005-0000-0000-000036130000}"/>
    <cellStyle name="40% - Accent3 18 5" xfId="4978" xr:uid="{00000000-0005-0000-0000-000037130000}"/>
    <cellStyle name="40% - Accent3 18 6" xfId="4979" xr:uid="{00000000-0005-0000-0000-000038130000}"/>
    <cellStyle name="40% - Accent3 18 7" xfId="4980" xr:uid="{00000000-0005-0000-0000-000039130000}"/>
    <cellStyle name="40% - Accent3 18 8" xfId="4981" xr:uid="{00000000-0005-0000-0000-00003A130000}"/>
    <cellStyle name="40% - Accent3 19" xfId="4982" xr:uid="{00000000-0005-0000-0000-00003B130000}"/>
    <cellStyle name="40% - Accent3 19 2" xfId="4983" xr:uid="{00000000-0005-0000-0000-00003C130000}"/>
    <cellStyle name="40% - Accent3 19 3" xfId="4984" xr:uid="{00000000-0005-0000-0000-00003D130000}"/>
    <cellStyle name="40% - Accent3 19 4" xfId="4985" xr:uid="{00000000-0005-0000-0000-00003E130000}"/>
    <cellStyle name="40% - Accent3 19 5" xfId="4986" xr:uid="{00000000-0005-0000-0000-00003F130000}"/>
    <cellStyle name="40% - Accent3 19 6" xfId="4987" xr:uid="{00000000-0005-0000-0000-000040130000}"/>
    <cellStyle name="40% - Accent3 19 7" xfId="4988" xr:uid="{00000000-0005-0000-0000-000041130000}"/>
    <cellStyle name="40% - Accent3 19 8" xfId="4989" xr:uid="{00000000-0005-0000-0000-000042130000}"/>
    <cellStyle name="40% - Accent3 2" xfId="4990" xr:uid="{00000000-0005-0000-0000-000043130000}"/>
    <cellStyle name="40% - Accent3 2 10" xfId="4991" xr:uid="{00000000-0005-0000-0000-000044130000}"/>
    <cellStyle name="40% - Accent3 2 2" xfId="4992" xr:uid="{00000000-0005-0000-0000-000045130000}"/>
    <cellStyle name="40% - Accent3 2 2 2" xfId="4993" xr:uid="{00000000-0005-0000-0000-000046130000}"/>
    <cellStyle name="40% - Accent3 2 2 2 2" xfId="4994" xr:uid="{00000000-0005-0000-0000-000047130000}"/>
    <cellStyle name="40% - Accent3 2 3" xfId="4995" xr:uid="{00000000-0005-0000-0000-000048130000}"/>
    <cellStyle name="40% - Accent3 2 4" xfId="4996" xr:uid="{00000000-0005-0000-0000-000049130000}"/>
    <cellStyle name="40% - Accent3 2 5" xfId="4997" xr:uid="{00000000-0005-0000-0000-00004A130000}"/>
    <cellStyle name="40% - Accent3 2 6" xfId="4998" xr:uid="{00000000-0005-0000-0000-00004B130000}"/>
    <cellStyle name="40% - Accent3 2 7" xfId="4999" xr:uid="{00000000-0005-0000-0000-00004C130000}"/>
    <cellStyle name="40% - Accent3 2 8" xfId="5000" xr:uid="{00000000-0005-0000-0000-00004D130000}"/>
    <cellStyle name="40% - Accent3 2 9" xfId="5001" xr:uid="{00000000-0005-0000-0000-00004E130000}"/>
    <cellStyle name="40% - Accent3 20" xfId="5002" xr:uid="{00000000-0005-0000-0000-00004F130000}"/>
    <cellStyle name="40% - Accent3 20 2" xfId="5003" xr:uid="{00000000-0005-0000-0000-000050130000}"/>
    <cellStyle name="40% - Accent3 20 3" xfId="5004" xr:uid="{00000000-0005-0000-0000-000051130000}"/>
    <cellStyle name="40% - Accent3 20 4" xfId="5005" xr:uid="{00000000-0005-0000-0000-000052130000}"/>
    <cellStyle name="40% - Accent3 20 5" xfId="5006" xr:uid="{00000000-0005-0000-0000-000053130000}"/>
    <cellStyle name="40% - Accent3 20 6" xfId="5007" xr:uid="{00000000-0005-0000-0000-000054130000}"/>
    <cellStyle name="40% - Accent3 20 7" xfId="5008" xr:uid="{00000000-0005-0000-0000-000055130000}"/>
    <cellStyle name="40% - Accent3 20 8" xfId="5009" xr:uid="{00000000-0005-0000-0000-000056130000}"/>
    <cellStyle name="40% - Accent3 21" xfId="5010" xr:uid="{00000000-0005-0000-0000-000057130000}"/>
    <cellStyle name="40% - Accent3 21 2" xfId="5011" xr:uid="{00000000-0005-0000-0000-000058130000}"/>
    <cellStyle name="40% - Accent3 21 3" xfId="5012" xr:uid="{00000000-0005-0000-0000-000059130000}"/>
    <cellStyle name="40% - Accent3 21 4" xfId="5013" xr:uid="{00000000-0005-0000-0000-00005A130000}"/>
    <cellStyle name="40% - Accent3 21 5" xfId="5014" xr:uid="{00000000-0005-0000-0000-00005B130000}"/>
    <cellStyle name="40% - Accent3 21 6" xfId="5015" xr:uid="{00000000-0005-0000-0000-00005C130000}"/>
    <cellStyle name="40% - Accent3 21 7" xfId="5016" xr:uid="{00000000-0005-0000-0000-00005D130000}"/>
    <cellStyle name="40% - Accent3 21 8" xfId="5017" xr:uid="{00000000-0005-0000-0000-00005E130000}"/>
    <cellStyle name="40% - Accent3 22" xfId="5018" xr:uid="{00000000-0005-0000-0000-00005F130000}"/>
    <cellStyle name="40% - Accent3 22 2" xfId="5019" xr:uid="{00000000-0005-0000-0000-000060130000}"/>
    <cellStyle name="40% - Accent3 22 3" xfId="5020" xr:uid="{00000000-0005-0000-0000-000061130000}"/>
    <cellStyle name="40% - Accent3 22 4" xfId="5021" xr:uid="{00000000-0005-0000-0000-000062130000}"/>
    <cellStyle name="40% - Accent3 22 5" xfId="5022" xr:uid="{00000000-0005-0000-0000-000063130000}"/>
    <cellStyle name="40% - Accent3 22 6" xfId="5023" xr:uid="{00000000-0005-0000-0000-000064130000}"/>
    <cellStyle name="40% - Accent3 22 7" xfId="5024" xr:uid="{00000000-0005-0000-0000-000065130000}"/>
    <cellStyle name="40% - Accent3 22 8" xfId="5025" xr:uid="{00000000-0005-0000-0000-000066130000}"/>
    <cellStyle name="40% - Accent3 23" xfId="5026" xr:uid="{00000000-0005-0000-0000-000067130000}"/>
    <cellStyle name="40% - Accent3 23 2" xfId="5027" xr:uid="{00000000-0005-0000-0000-000068130000}"/>
    <cellStyle name="40% - Accent3 23 3" xfId="5028" xr:uid="{00000000-0005-0000-0000-000069130000}"/>
    <cellStyle name="40% - Accent3 23 4" xfId="5029" xr:uid="{00000000-0005-0000-0000-00006A130000}"/>
    <cellStyle name="40% - Accent3 23 5" xfId="5030" xr:uid="{00000000-0005-0000-0000-00006B130000}"/>
    <cellStyle name="40% - Accent3 23 6" xfId="5031" xr:uid="{00000000-0005-0000-0000-00006C130000}"/>
    <cellStyle name="40% - Accent3 23 7" xfId="5032" xr:uid="{00000000-0005-0000-0000-00006D130000}"/>
    <cellStyle name="40% - Accent3 23 8" xfId="5033" xr:uid="{00000000-0005-0000-0000-00006E130000}"/>
    <cellStyle name="40% - Accent3 24" xfId="5034" xr:uid="{00000000-0005-0000-0000-00006F130000}"/>
    <cellStyle name="40% - Accent3 24 2" xfId="5035" xr:uid="{00000000-0005-0000-0000-000070130000}"/>
    <cellStyle name="40% - Accent3 24 3" xfId="5036" xr:uid="{00000000-0005-0000-0000-000071130000}"/>
    <cellStyle name="40% - Accent3 24 4" xfId="5037" xr:uid="{00000000-0005-0000-0000-000072130000}"/>
    <cellStyle name="40% - Accent3 24 5" xfId="5038" xr:uid="{00000000-0005-0000-0000-000073130000}"/>
    <cellStyle name="40% - Accent3 24 6" xfId="5039" xr:uid="{00000000-0005-0000-0000-000074130000}"/>
    <cellStyle name="40% - Accent3 24 7" xfId="5040" xr:uid="{00000000-0005-0000-0000-000075130000}"/>
    <cellStyle name="40% - Accent3 24 8" xfId="5041" xr:uid="{00000000-0005-0000-0000-000076130000}"/>
    <cellStyle name="40% - Accent3 25" xfId="5042" xr:uid="{00000000-0005-0000-0000-000077130000}"/>
    <cellStyle name="40% - Accent3 25 2" xfId="5043" xr:uid="{00000000-0005-0000-0000-000078130000}"/>
    <cellStyle name="40% - Accent3 25 3" xfId="5044" xr:uid="{00000000-0005-0000-0000-000079130000}"/>
    <cellStyle name="40% - Accent3 25 4" xfId="5045" xr:uid="{00000000-0005-0000-0000-00007A130000}"/>
    <cellStyle name="40% - Accent3 25 5" xfId="5046" xr:uid="{00000000-0005-0000-0000-00007B130000}"/>
    <cellStyle name="40% - Accent3 25 6" xfId="5047" xr:uid="{00000000-0005-0000-0000-00007C130000}"/>
    <cellStyle name="40% - Accent3 25 7" xfId="5048" xr:uid="{00000000-0005-0000-0000-00007D130000}"/>
    <cellStyle name="40% - Accent3 25 8" xfId="5049" xr:uid="{00000000-0005-0000-0000-00007E130000}"/>
    <cellStyle name="40% - Accent3 26" xfId="5050" xr:uid="{00000000-0005-0000-0000-00007F130000}"/>
    <cellStyle name="40% - Accent3 26 2" xfId="5051" xr:uid="{00000000-0005-0000-0000-000080130000}"/>
    <cellStyle name="40% - Accent3 26 3" xfId="5052" xr:uid="{00000000-0005-0000-0000-000081130000}"/>
    <cellStyle name="40% - Accent3 26 4" xfId="5053" xr:uid="{00000000-0005-0000-0000-000082130000}"/>
    <cellStyle name="40% - Accent3 26 5" xfId="5054" xr:uid="{00000000-0005-0000-0000-000083130000}"/>
    <cellStyle name="40% - Accent3 26 6" xfId="5055" xr:uid="{00000000-0005-0000-0000-000084130000}"/>
    <cellStyle name="40% - Accent3 26 7" xfId="5056" xr:uid="{00000000-0005-0000-0000-000085130000}"/>
    <cellStyle name="40% - Accent3 26 8" xfId="5057" xr:uid="{00000000-0005-0000-0000-000086130000}"/>
    <cellStyle name="40% - Accent3 27" xfId="5058" xr:uid="{00000000-0005-0000-0000-000087130000}"/>
    <cellStyle name="40% - Accent3 27 2" xfId="5059" xr:uid="{00000000-0005-0000-0000-000088130000}"/>
    <cellStyle name="40% - Accent3 27 3" xfId="5060" xr:uid="{00000000-0005-0000-0000-000089130000}"/>
    <cellStyle name="40% - Accent3 27 4" xfId="5061" xr:uid="{00000000-0005-0000-0000-00008A130000}"/>
    <cellStyle name="40% - Accent3 27 5" xfId="5062" xr:uid="{00000000-0005-0000-0000-00008B130000}"/>
    <cellStyle name="40% - Accent3 27 6" xfId="5063" xr:uid="{00000000-0005-0000-0000-00008C130000}"/>
    <cellStyle name="40% - Accent3 27 7" xfId="5064" xr:uid="{00000000-0005-0000-0000-00008D130000}"/>
    <cellStyle name="40% - Accent3 27 8" xfId="5065" xr:uid="{00000000-0005-0000-0000-00008E130000}"/>
    <cellStyle name="40% - Accent3 28" xfId="5066" xr:uid="{00000000-0005-0000-0000-00008F130000}"/>
    <cellStyle name="40% - Accent3 28 2" xfId="5067" xr:uid="{00000000-0005-0000-0000-000090130000}"/>
    <cellStyle name="40% - Accent3 28 3" xfId="5068" xr:uid="{00000000-0005-0000-0000-000091130000}"/>
    <cellStyle name="40% - Accent3 28 4" xfId="5069" xr:uid="{00000000-0005-0000-0000-000092130000}"/>
    <cellStyle name="40% - Accent3 28 5" xfId="5070" xr:uid="{00000000-0005-0000-0000-000093130000}"/>
    <cellStyle name="40% - Accent3 28 6" xfId="5071" xr:uid="{00000000-0005-0000-0000-000094130000}"/>
    <cellStyle name="40% - Accent3 28 7" xfId="5072" xr:uid="{00000000-0005-0000-0000-000095130000}"/>
    <cellStyle name="40% - Accent3 28 8" xfId="5073" xr:uid="{00000000-0005-0000-0000-000096130000}"/>
    <cellStyle name="40% - Accent3 29" xfId="5074" xr:uid="{00000000-0005-0000-0000-000097130000}"/>
    <cellStyle name="40% - Accent3 29 2" xfId="5075" xr:uid="{00000000-0005-0000-0000-000098130000}"/>
    <cellStyle name="40% - Accent3 29 3" xfId="5076" xr:uid="{00000000-0005-0000-0000-000099130000}"/>
    <cellStyle name="40% - Accent3 29 4" xfId="5077" xr:uid="{00000000-0005-0000-0000-00009A130000}"/>
    <cellStyle name="40% - Accent3 29 5" xfId="5078" xr:uid="{00000000-0005-0000-0000-00009B130000}"/>
    <cellStyle name="40% - Accent3 29 6" xfId="5079" xr:uid="{00000000-0005-0000-0000-00009C130000}"/>
    <cellStyle name="40% - Accent3 29 7" xfId="5080" xr:uid="{00000000-0005-0000-0000-00009D130000}"/>
    <cellStyle name="40% - Accent3 29 8" xfId="5081" xr:uid="{00000000-0005-0000-0000-00009E130000}"/>
    <cellStyle name="40% - Accent3 3" xfId="5082" xr:uid="{00000000-0005-0000-0000-00009F130000}"/>
    <cellStyle name="40% - Accent3 3 2" xfId="5083" xr:uid="{00000000-0005-0000-0000-0000A0130000}"/>
    <cellStyle name="40% - Accent3 3 2 2" xfId="5084" xr:uid="{00000000-0005-0000-0000-0000A1130000}"/>
    <cellStyle name="40% - Accent3 3 2 2 2" xfId="5085" xr:uid="{00000000-0005-0000-0000-0000A2130000}"/>
    <cellStyle name="40% - Accent3 3 3" xfId="5086" xr:uid="{00000000-0005-0000-0000-0000A3130000}"/>
    <cellStyle name="40% - Accent3 3 4" xfId="5087" xr:uid="{00000000-0005-0000-0000-0000A4130000}"/>
    <cellStyle name="40% - Accent3 3 5" xfId="5088" xr:uid="{00000000-0005-0000-0000-0000A5130000}"/>
    <cellStyle name="40% - Accent3 3 6" xfId="5089" xr:uid="{00000000-0005-0000-0000-0000A6130000}"/>
    <cellStyle name="40% - Accent3 3 7" xfId="5090" xr:uid="{00000000-0005-0000-0000-0000A7130000}"/>
    <cellStyle name="40% - Accent3 3 8" xfId="5091" xr:uid="{00000000-0005-0000-0000-0000A8130000}"/>
    <cellStyle name="40% - Accent3 3 9" xfId="5092" xr:uid="{00000000-0005-0000-0000-0000A9130000}"/>
    <cellStyle name="40% - Accent3 30" xfId="5093" xr:uid="{00000000-0005-0000-0000-0000AA130000}"/>
    <cellStyle name="40% - Accent3 30 2" xfId="5094" xr:uid="{00000000-0005-0000-0000-0000AB130000}"/>
    <cellStyle name="40% - Accent3 30 3" xfId="5095" xr:uid="{00000000-0005-0000-0000-0000AC130000}"/>
    <cellStyle name="40% - Accent3 30 4" xfId="5096" xr:uid="{00000000-0005-0000-0000-0000AD130000}"/>
    <cellStyle name="40% - Accent3 30 5" xfId="5097" xr:uid="{00000000-0005-0000-0000-0000AE130000}"/>
    <cellStyle name="40% - Accent3 30 6" xfId="5098" xr:uid="{00000000-0005-0000-0000-0000AF130000}"/>
    <cellStyle name="40% - Accent3 30 7" xfId="5099" xr:uid="{00000000-0005-0000-0000-0000B0130000}"/>
    <cellStyle name="40% - Accent3 30 8" xfId="5100" xr:uid="{00000000-0005-0000-0000-0000B1130000}"/>
    <cellStyle name="40% - Accent3 31" xfId="5101" xr:uid="{00000000-0005-0000-0000-0000B2130000}"/>
    <cellStyle name="40% - Accent3 31 2" xfId="5102" xr:uid="{00000000-0005-0000-0000-0000B3130000}"/>
    <cellStyle name="40% - Accent3 31 3" xfId="5103" xr:uid="{00000000-0005-0000-0000-0000B4130000}"/>
    <cellStyle name="40% - Accent3 31 4" xfId="5104" xr:uid="{00000000-0005-0000-0000-0000B5130000}"/>
    <cellStyle name="40% - Accent3 31 5" xfId="5105" xr:uid="{00000000-0005-0000-0000-0000B6130000}"/>
    <cellStyle name="40% - Accent3 31 6" xfId="5106" xr:uid="{00000000-0005-0000-0000-0000B7130000}"/>
    <cellStyle name="40% - Accent3 31 7" xfId="5107" xr:uid="{00000000-0005-0000-0000-0000B8130000}"/>
    <cellStyle name="40% - Accent3 31 8" xfId="5108" xr:uid="{00000000-0005-0000-0000-0000B9130000}"/>
    <cellStyle name="40% - Accent3 32" xfId="5109" xr:uid="{00000000-0005-0000-0000-0000BA130000}"/>
    <cellStyle name="40% - Accent3 32 2" xfId="5110" xr:uid="{00000000-0005-0000-0000-0000BB130000}"/>
    <cellStyle name="40% - Accent3 32 3" xfId="5111" xr:uid="{00000000-0005-0000-0000-0000BC130000}"/>
    <cellStyle name="40% - Accent3 32 4" xfId="5112" xr:uid="{00000000-0005-0000-0000-0000BD130000}"/>
    <cellStyle name="40% - Accent3 32 5" xfId="5113" xr:uid="{00000000-0005-0000-0000-0000BE130000}"/>
    <cellStyle name="40% - Accent3 32 6" xfId="5114" xr:uid="{00000000-0005-0000-0000-0000BF130000}"/>
    <cellStyle name="40% - Accent3 32 7" xfId="5115" xr:uid="{00000000-0005-0000-0000-0000C0130000}"/>
    <cellStyle name="40% - Accent3 32 8" xfId="5116" xr:uid="{00000000-0005-0000-0000-0000C1130000}"/>
    <cellStyle name="40% - Accent3 33" xfId="5117" xr:uid="{00000000-0005-0000-0000-0000C2130000}"/>
    <cellStyle name="40% - Accent3 33 2" xfId="5118" xr:uid="{00000000-0005-0000-0000-0000C3130000}"/>
    <cellStyle name="40% - Accent3 33 3" xfId="5119" xr:uid="{00000000-0005-0000-0000-0000C4130000}"/>
    <cellStyle name="40% - Accent3 33 4" xfId="5120" xr:uid="{00000000-0005-0000-0000-0000C5130000}"/>
    <cellStyle name="40% - Accent3 33 5" xfId="5121" xr:uid="{00000000-0005-0000-0000-0000C6130000}"/>
    <cellStyle name="40% - Accent3 33 6" xfId="5122" xr:uid="{00000000-0005-0000-0000-0000C7130000}"/>
    <cellStyle name="40% - Accent3 33 7" xfId="5123" xr:uid="{00000000-0005-0000-0000-0000C8130000}"/>
    <cellStyle name="40% - Accent3 33 8" xfId="5124" xr:uid="{00000000-0005-0000-0000-0000C9130000}"/>
    <cellStyle name="40% - Accent3 34" xfId="5125" xr:uid="{00000000-0005-0000-0000-0000CA130000}"/>
    <cellStyle name="40% - Accent3 34 2" xfId="5126" xr:uid="{00000000-0005-0000-0000-0000CB130000}"/>
    <cellStyle name="40% - Accent3 34 3" xfId="5127" xr:uid="{00000000-0005-0000-0000-0000CC130000}"/>
    <cellStyle name="40% - Accent3 34 4" xfId="5128" xr:uid="{00000000-0005-0000-0000-0000CD130000}"/>
    <cellStyle name="40% - Accent3 34 5" xfId="5129" xr:uid="{00000000-0005-0000-0000-0000CE130000}"/>
    <cellStyle name="40% - Accent3 34 6" xfId="5130" xr:uid="{00000000-0005-0000-0000-0000CF130000}"/>
    <cellStyle name="40% - Accent3 34 7" xfId="5131" xr:uid="{00000000-0005-0000-0000-0000D0130000}"/>
    <cellStyle name="40% - Accent3 34 8" xfId="5132" xr:uid="{00000000-0005-0000-0000-0000D1130000}"/>
    <cellStyle name="40% - Accent3 35" xfId="5133" xr:uid="{00000000-0005-0000-0000-0000D2130000}"/>
    <cellStyle name="40% - Accent3 35 2" xfId="5134" xr:uid="{00000000-0005-0000-0000-0000D3130000}"/>
    <cellStyle name="40% - Accent3 35 3" xfId="5135" xr:uid="{00000000-0005-0000-0000-0000D4130000}"/>
    <cellStyle name="40% - Accent3 35 4" xfId="5136" xr:uid="{00000000-0005-0000-0000-0000D5130000}"/>
    <cellStyle name="40% - Accent3 35 5" xfId="5137" xr:uid="{00000000-0005-0000-0000-0000D6130000}"/>
    <cellStyle name="40% - Accent3 35 6" xfId="5138" xr:uid="{00000000-0005-0000-0000-0000D7130000}"/>
    <cellStyle name="40% - Accent3 35 7" xfId="5139" xr:uid="{00000000-0005-0000-0000-0000D8130000}"/>
    <cellStyle name="40% - Accent3 35 8" xfId="5140" xr:uid="{00000000-0005-0000-0000-0000D9130000}"/>
    <cellStyle name="40% - Accent3 36" xfId="5141" xr:uid="{00000000-0005-0000-0000-0000DA130000}"/>
    <cellStyle name="40% - Accent3 36 2" xfId="5142" xr:uid="{00000000-0005-0000-0000-0000DB130000}"/>
    <cellStyle name="40% - Accent3 36 3" xfId="5143" xr:uid="{00000000-0005-0000-0000-0000DC130000}"/>
    <cellStyle name="40% - Accent3 36 4" xfId="5144" xr:uid="{00000000-0005-0000-0000-0000DD130000}"/>
    <cellStyle name="40% - Accent3 36 5" xfId="5145" xr:uid="{00000000-0005-0000-0000-0000DE130000}"/>
    <cellStyle name="40% - Accent3 36 6" xfId="5146" xr:uid="{00000000-0005-0000-0000-0000DF130000}"/>
    <cellStyle name="40% - Accent3 36 7" xfId="5147" xr:uid="{00000000-0005-0000-0000-0000E0130000}"/>
    <cellStyle name="40% - Accent3 36 8" xfId="5148" xr:uid="{00000000-0005-0000-0000-0000E1130000}"/>
    <cellStyle name="40% - Accent3 37" xfId="5149" xr:uid="{00000000-0005-0000-0000-0000E2130000}"/>
    <cellStyle name="40% - Accent3 37 2" xfId="5150" xr:uid="{00000000-0005-0000-0000-0000E3130000}"/>
    <cellStyle name="40% - Accent3 37 3" xfId="5151" xr:uid="{00000000-0005-0000-0000-0000E4130000}"/>
    <cellStyle name="40% - Accent3 37 4" xfId="5152" xr:uid="{00000000-0005-0000-0000-0000E5130000}"/>
    <cellStyle name="40% - Accent3 37 5" xfId="5153" xr:uid="{00000000-0005-0000-0000-0000E6130000}"/>
    <cellStyle name="40% - Accent3 37 6" xfId="5154" xr:uid="{00000000-0005-0000-0000-0000E7130000}"/>
    <cellStyle name="40% - Accent3 37 7" xfId="5155" xr:uid="{00000000-0005-0000-0000-0000E8130000}"/>
    <cellStyle name="40% - Accent3 37 8" xfId="5156" xr:uid="{00000000-0005-0000-0000-0000E9130000}"/>
    <cellStyle name="40% - Accent3 38" xfId="5157" xr:uid="{00000000-0005-0000-0000-0000EA130000}"/>
    <cellStyle name="40% - Accent3 38 2" xfId="5158" xr:uid="{00000000-0005-0000-0000-0000EB130000}"/>
    <cellStyle name="40% - Accent3 38 3" xfId="5159" xr:uid="{00000000-0005-0000-0000-0000EC130000}"/>
    <cellStyle name="40% - Accent3 38 4" xfId="5160" xr:uid="{00000000-0005-0000-0000-0000ED130000}"/>
    <cellStyle name="40% - Accent3 38 5" xfId="5161" xr:uid="{00000000-0005-0000-0000-0000EE130000}"/>
    <cellStyle name="40% - Accent3 38 6" xfId="5162" xr:uid="{00000000-0005-0000-0000-0000EF130000}"/>
    <cellStyle name="40% - Accent3 38 7" xfId="5163" xr:uid="{00000000-0005-0000-0000-0000F0130000}"/>
    <cellStyle name="40% - Accent3 38 8" xfId="5164" xr:uid="{00000000-0005-0000-0000-0000F1130000}"/>
    <cellStyle name="40% - Accent3 39" xfId="5165" xr:uid="{00000000-0005-0000-0000-0000F2130000}"/>
    <cellStyle name="40% - Accent3 39 2" xfId="5166" xr:uid="{00000000-0005-0000-0000-0000F3130000}"/>
    <cellStyle name="40% - Accent3 39 3" xfId="5167" xr:uid="{00000000-0005-0000-0000-0000F4130000}"/>
    <cellStyle name="40% - Accent3 39 4" xfId="5168" xr:uid="{00000000-0005-0000-0000-0000F5130000}"/>
    <cellStyle name="40% - Accent3 39 5" xfId="5169" xr:uid="{00000000-0005-0000-0000-0000F6130000}"/>
    <cellStyle name="40% - Accent3 39 6" xfId="5170" xr:uid="{00000000-0005-0000-0000-0000F7130000}"/>
    <cellStyle name="40% - Accent3 39 7" xfId="5171" xr:uid="{00000000-0005-0000-0000-0000F8130000}"/>
    <cellStyle name="40% - Accent3 39 8" xfId="5172" xr:uid="{00000000-0005-0000-0000-0000F9130000}"/>
    <cellStyle name="40% - Accent3 4" xfId="5173" xr:uid="{00000000-0005-0000-0000-0000FA130000}"/>
    <cellStyle name="40% - Accent3 4 2" xfId="5174" xr:uid="{00000000-0005-0000-0000-0000FB130000}"/>
    <cellStyle name="40% - Accent3 4 3" xfId="5175" xr:uid="{00000000-0005-0000-0000-0000FC130000}"/>
    <cellStyle name="40% - Accent3 4 4" xfId="5176" xr:uid="{00000000-0005-0000-0000-0000FD130000}"/>
    <cellStyle name="40% - Accent3 4 5" xfId="5177" xr:uid="{00000000-0005-0000-0000-0000FE130000}"/>
    <cellStyle name="40% - Accent3 4 6" xfId="5178" xr:uid="{00000000-0005-0000-0000-0000FF130000}"/>
    <cellStyle name="40% - Accent3 4 7" xfId="5179" xr:uid="{00000000-0005-0000-0000-000000140000}"/>
    <cellStyle name="40% - Accent3 4 8" xfId="5180" xr:uid="{00000000-0005-0000-0000-000001140000}"/>
    <cellStyle name="40% - Accent3 4 9" xfId="5181" xr:uid="{00000000-0005-0000-0000-000002140000}"/>
    <cellStyle name="40% - Accent3 4 9 2" xfId="5182" xr:uid="{00000000-0005-0000-0000-000003140000}"/>
    <cellStyle name="40% - Accent3 40" xfId="5183" xr:uid="{00000000-0005-0000-0000-000004140000}"/>
    <cellStyle name="40% - Accent3 40 2" xfId="5184" xr:uid="{00000000-0005-0000-0000-000005140000}"/>
    <cellStyle name="40% - Accent3 40 3" xfId="5185" xr:uid="{00000000-0005-0000-0000-000006140000}"/>
    <cellStyle name="40% - Accent3 40 4" xfId="5186" xr:uid="{00000000-0005-0000-0000-000007140000}"/>
    <cellStyle name="40% - Accent3 40 5" xfId="5187" xr:uid="{00000000-0005-0000-0000-000008140000}"/>
    <cellStyle name="40% - Accent3 40 6" xfId="5188" xr:uid="{00000000-0005-0000-0000-000009140000}"/>
    <cellStyle name="40% - Accent3 40 7" xfId="5189" xr:uid="{00000000-0005-0000-0000-00000A140000}"/>
    <cellStyle name="40% - Accent3 40 8" xfId="5190" xr:uid="{00000000-0005-0000-0000-00000B140000}"/>
    <cellStyle name="40% - Accent3 41" xfId="5191" xr:uid="{00000000-0005-0000-0000-00000C140000}"/>
    <cellStyle name="40% - Accent3 41 2" xfId="5192" xr:uid="{00000000-0005-0000-0000-00000D140000}"/>
    <cellStyle name="40% - Accent3 41 3" xfId="5193" xr:uid="{00000000-0005-0000-0000-00000E140000}"/>
    <cellStyle name="40% - Accent3 41 4" xfId="5194" xr:uid="{00000000-0005-0000-0000-00000F140000}"/>
    <cellStyle name="40% - Accent3 41 5" xfId="5195" xr:uid="{00000000-0005-0000-0000-000010140000}"/>
    <cellStyle name="40% - Accent3 41 6" xfId="5196" xr:uid="{00000000-0005-0000-0000-000011140000}"/>
    <cellStyle name="40% - Accent3 41 7" xfId="5197" xr:uid="{00000000-0005-0000-0000-000012140000}"/>
    <cellStyle name="40% - Accent3 41 8" xfId="5198" xr:uid="{00000000-0005-0000-0000-000013140000}"/>
    <cellStyle name="40% - Accent3 42" xfId="5199" xr:uid="{00000000-0005-0000-0000-000014140000}"/>
    <cellStyle name="40% - Accent3 42 2" xfId="5200" xr:uid="{00000000-0005-0000-0000-000015140000}"/>
    <cellStyle name="40% - Accent3 42 3" xfId="5201" xr:uid="{00000000-0005-0000-0000-000016140000}"/>
    <cellStyle name="40% - Accent3 42 4" xfId="5202" xr:uid="{00000000-0005-0000-0000-000017140000}"/>
    <cellStyle name="40% - Accent3 42 5" xfId="5203" xr:uid="{00000000-0005-0000-0000-000018140000}"/>
    <cellStyle name="40% - Accent3 42 6" xfId="5204" xr:uid="{00000000-0005-0000-0000-000019140000}"/>
    <cellStyle name="40% - Accent3 42 7" xfId="5205" xr:uid="{00000000-0005-0000-0000-00001A140000}"/>
    <cellStyle name="40% - Accent3 42 8" xfId="5206" xr:uid="{00000000-0005-0000-0000-00001B140000}"/>
    <cellStyle name="40% - Accent3 43" xfId="5207" xr:uid="{00000000-0005-0000-0000-00001C140000}"/>
    <cellStyle name="40% - Accent3 43 2" xfId="5208" xr:uid="{00000000-0005-0000-0000-00001D140000}"/>
    <cellStyle name="40% - Accent3 43 3" xfId="5209" xr:uid="{00000000-0005-0000-0000-00001E140000}"/>
    <cellStyle name="40% - Accent3 43 4" xfId="5210" xr:uid="{00000000-0005-0000-0000-00001F140000}"/>
    <cellStyle name="40% - Accent3 43 5" xfId="5211" xr:uid="{00000000-0005-0000-0000-000020140000}"/>
    <cellStyle name="40% - Accent3 43 6" xfId="5212" xr:uid="{00000000-0005-0000-0000-000021140000}"/>
    <cellStyle name="40% - Accent3 43 7" xfId="5213" xr:uid="{00000000-0005-0000-0000-000022140000}"/>
    <cellStyle name="40% - Accent3 43 8" xfId="5214" xr:uid="{00000000-0005-0000-0000-000023140000}"/>
    <cellStyle name="40% - Accent3 44" xfId="5215" xr:uid="{00000000-0005-0000-0000-000024140000}"/>
    <cellStyle name="40% - Accent3 44 2" xfId="5216" xr:uid="{00000000-0005-0000-0000-000025140000}"/>
    <cellStyle name="40% - Accent3 44 3" xfId="5217" xr:uid="{00000000-0005-0000-0000-000026140000}"/>
    <cellStyle name="40% - Accent3 44 4" xfId="5218" xr:uid="{00000000-0005-0000-0000-000027140000}"/>
    <cellStyle name="40% - Accent3 44 5" xfId="5219" xr:uid="{00000000-0005-0000-0000-000028140000}"/>
    <cellStyle name="40% - Accent3 44 6" xfId="5220" xr:uid="{00000000-0005-0000-0000-000029140000}"/>
    <cellStyle name="40% - Accent3 44 7" xfId="5221" xr:uid="{00000000-0005-0000-0000-00002A140000}"/>
    <cellStyle name="40% - Accent3 44 8" xfId="5222" xr:uid="{00000000-0005-0000-0000-00002B140000}"/>
    <cellStyle name="40% - Accent3 45" xfId="5223" xr:uid="{00000000-0005-0000-0000-00002C140000}"/>
    <cellStyle name="40% - Accent3 45 2" xfId="5224" xr:uid="{00000000-0005-0000-0000-00002D140000}"/>
    <cellStyle name="40% - Accent3 45 3" xfId="5225" xr:uid="{00000000-0005-0000-0000-00002E140000}"/>
    <cellStyle name="40% - Accent3 45 4" xfId="5226" xr:uid="{00000000-0005-0000-0000-00002F140000}"/>
    <cellStyle name="40% - Accent3 45 5" xfId="5227" xr:uid="{00000000-0005-0000-0000-000030140000}"/>
    <cellStyle name="40% - Accent3 45 6" xfId="5228" xr:uid="{00000000-0005-0000-0000-000031140000}"/>
    <cellStyle name="40% - Accent3 45 7" xfId="5229" xr:uid="{00000000-0005-0000-0000-000032140000}"/>
    <cellStyle name="40% - Accent3 45 8" xfId="5230" xr:uid="{00000000-0005-0000-0000-000033140000}"/>
    <cellStyle name="40% - Accent3 46" xfId="5231" xr:uid="{00000000-0005-0000-0000-000034140000}"/>
    <cellStyle name="40% - Accent3 46 2" xfId="5232" xr:uid="{00000000-0005-0000-0000-000035140000}"/>
    <cellStyle name="40% - Accent3 46 3" xfId="5233" xr:uid="{00000000-0005-0000-0000-000036140000}"/>
    <cellStyle name="40% - Accent3 46 4" xfId="5234" xr:uid="{00000000-0005-0000-0000-000037140000}"/>
    <cellStyle name="40% - Accent3 46 5" xfId="5235" xr:uid="{00000000-0005-0000-0000-000038140000}"/>
    <cellStyle name="40% - Accent3 46 6" xfId="5236" xr:uid="{00000000-0005-0000-0000-000039140000}"/>
    <cellStyle name="40% - Accent3 46 7" xfId="5237" xr:uid="{00000000-0005-0000-0000-00003A140000}"/>
    <cellStyle name="40% - Accent3 46 8" xfId="5238" xr:uid="{00000000-0005-0000-0000-00003B140000}"/>
    <cellStyle name="40% - Accent3 47" xfId="5239" xr:uid="{00000000-0005-0000-0000-00003C140000}"/>
    <cellStyle name="40% - Accent3 47 2" xfId="5240" xr:uid="{00000000-0005-0000-0000-00003D140000}"/>
    <cellStyle name="40% - Accent3 47 3" xfId="5241" xr:uid="{00000000-0005-0000-0000-00003E140000}"/>
    <cellStyle name="40% - Accent3 47 4" xfId="5242" xr:uid="{00000000-0005-0000-0000-00003F140000}"/>
    <cellStyle name="40% - Accent3 47 5" xfId="5243" xr:uid="{00000000-0005-0000-0000-000040140000}"/>
    <cellStyle name="40% - Accent3 47 6" xfId="5244" xr:uid="{00000000-0005-0000-0000-000041140000}"/>
    <cellStyle name="40% - Accent3 47 7" xfId="5245" xr:uid="{00000000-0005-0000-0000-000042140000}"/>
    <cellStyle name="40% - Accent3 47 8" xfId="5246" xr:uid="{00000000-0005-0000-0000-000043140000}"/>
    <cellStyle name="40% - Accent3 48" xfId="5247" xr:uid="{00000000-0005-0000-0000-000044140000}"/>
    <cellStyle name="40% - Accent3 48 2" xfId="5248" xr:uid="{00000000-0005-0000-0000-000045140000}"/>
    <cellStyle name="40% - Accent3 48 3" xfId="5249" xr:uid="{00000000-0005-0000-0000-000046140000}"/>
    <cellStyle name="40% - Accent3 48 4" xfId="5250" xr:uid="{00000000-0005-0000-0000-000047140000}"/>
    <cellStyle name="40% - Accent3 48 5" xfId="5251" xr:uid="{00000000-0005-0000-0000-000048140000}"/>
    <cellStyle name="40% - Accent3 48 6" xfId="5252" xr:uid="{00000000-0005-0000-0000-000049140000}"/>
    <cellStyle name="40% - Accent3 48 7" xfId="5253" xr:uid="{00000000-0005-0000-0000-00004A140000}"/>
    <cellStyle name="40% - Accent3 48 8" xfId="5254" xr:uid="{00000000-0005-0000-0000-00004B140000}"/>
    <cellStyle name="40% - Accent3 49" xfId="5255" xr:uid="{00000000-0005-0000-0000-00004C140000}"/>
    <cellStyle name="40% - Accent3 49 2" xfId="5256" xr:uid="{00000000-0005-0000-0000-00004D140000}"/>
    <cellStyle name="40% - Accent3 49 3" xfId="5257" xr:uid="{00000000-0005-0000-0000-00004E140000}"/>
    <cellStyle name="40% - Accent3 49 4" xfId="5258" xr:uid="{00000000-0005-0000-0000-00004F140000}"/>
    <cellStyle name="40% - Accent3 49 5" xfId="5259" xr:uid="{00000000-0005-0000-0000-000050140000}"/>
    <cellStyle name="40% - Accent3 49 6" xfId="5260" xr:uid="{00000000-0005-0000-0000-000051140000}"/>
    <cellStyle name="40% - Accent3 49 7" xfId="5261" xr:uid="{00000000-0005-0000-0000-000052140000}"/>
    <cellStyle name="40% - Accent3 49 8" xfId="5262" xr:uid="{00000000-0005-0000-0000-000053140000}"/>
    <cellStyle name="40% - Accent3 5" xfId="5263" xr:uid="{00000000-0005-0000-0000-000054140000}"/>
    <cellStyle name="40% - Accent3 5 2" xfId="5264" xr:uid="{00000000-0005-0000-0000-000055140000}"/>
    <cellStyle name="40% - Accent3 5 3" xfId="5265" xr:uid="{00000000-0005-0000-0000-000056140000}"/>
    <cellStyle name="40% - Accent3 5 4" xfId="5266" xr:uid="{00000000-0005-0000-0000-000057140000}"/>
    <cellStyle name="40% - Accent3 5 5" xfId="5267" xr:uid="{00000000-0005-0000-0000-000058140000}"/>
    <cellStyle name="40% - Accent3 5 6" xfId="5268" xr:uid="{00000000-0005-0000-0000-000059140000}"/>
    <cellStyle name="40% - Accent3 5 7" xfId="5269" xr:uid="{00000000-0005-0000-0000-00005A140000}"/>
    <cellStyle name="40% - Accent3 5 8" xfId="5270" xr:uid="{00000000-0005-0000-0000-00005B140000}"/>
    <cellStyle name="40% - Accent3 50" xfId="5271" xr:uid="{00000000-0005-0000-0000-00005C140000}"/>
    <cellStyle name="40% - Accent3 50 2" xfId="5272" xr:uid="{00000000-0005-0000-0000-00005D140000}"/>
    <cellStyle name="40% - Accent3 50 3" xfId="5273" xr:uid="{00000000-0005-0000-0000-00005E140000}"/>
    <cellStyle name="40% - Accent3 50 4" xfId="5274" xr:uid="{00000000-0005-0000-0000-00005F140000}"/>
    <cellStyle name="40% - Accent3 50 5" xfId="5275" xr:uid="{00000000-0005-0000-0000-000060140000}"/>
    <cellStyle name="40% - Accent3 50 6" xfId="5276" xr:uid="{00000000-0005-0000-0000-000061140000}"/>
    <cellStyle name="40% - Accent3 50 7" xfId="5277" xr:uid="{00000000-0005-0000-0000-000062140000}"/>
    <cellStyle name="40% - Accent3 50 8" xfId="5278" xr:uid="{00000000-0005-0000-0000-000063140000}"/>
    <cellStyle name="40% - Accent3 51" xfId="5279" xr:uid="{00000000-0005-0000-0000-000064140000}"/>
    <cellStyle name="40% - Accent3 51 2" xfId="5280" xr:uid="{00000000-0005-0000-0000-000065140000}"/>
    <cellStyle name="40% - Accent3 51 3" xfId="5281" xr:uid="{00000000-0005-0000-0000-000066140000}"/>
    <cellStyle name="40% - Accent3 51 4" xfId="5282" xr:uid="{00000000-0005-0000-0000-000067140000}"/>
    <cellStyle name="40% - Accent3 51 5" xfId="5283" xr:uid="{00000000-0005-0000-0000-000068140000}"/>
    <cellStyle name="40% - Accent3 51 6" xfId="5284" xr:uid="{00000000-0005-0000-0000-000069140000}"/>
    <cellStyle name="40% - Accent3 51 7" xfId="5285" xr:uid="{00000000-0005-0000-0000-00006A140000}"/>
    <cellStyle name="40% - Accent3 51 8" xfId="5286" xr:uid="{00000000-0005-0000-0000-00006B140000}"/>
    <cellStyle name="40% - Accent3 52" xfId="5287" xr:uid="{00000000-0005-0000-0000-00006C140000}"/>
    <cellStyle name="40% - Accent3 52 2" xfId="5288" xr:uid="{00000000-0005-0000-0000-00006D140000}"/>
    <cellStyle name="40% - Accent3 52 3" xfId="5289" xr:uid="{00000000-0005-0000-0000-00006E140000}"/>
    <cellStyle name="40% - Accent3 52 4" xfId="5290" xr:uid="{00000000-0005-0000-0000-00006F140000}"/>
    <cellStyle name="40% - Accent3 52 5" xfId="5291" xr:uid="{00000000-0005-0000-0000-000070140000}"/>
    <cellStyle name="40% - Accent3 52 6" xfId="5292" xr:uid="{00000000-0005-0000-0000-000071140000}"/>
    <cellStyle name="40% - Accent3 52 7" xfId="5293" xr:uid="{00000000-0005-0000-0000-000072140000}"/>
    <cellStyle name="40% - Accent3 52 8" xfId="5294" xr:uid="{00000000-0005-0000-0000-000073140000}"/>
    <cellStyle name="40% - Accent3 53" xfId="5295" xr:uid="{00000000-0005-0000-0000-000074140000}"/>
    <cellStyle name="40% - Accent3 53 2" xfId="5296" xr:uid="{00000000-0005-0000-0000-000075140000}"/>
    <cellStyle name="40% - Accent3 53 3" xfId="5297" xr:uid="{00000000-0005-0000-0000-000076140000}"/>
    <cellStyle name="40% - Accent3 53 4" xfId="5298" xr:uid="{00000000-0005-0000-0000-000077140000}"/>
    <cellStyle name="40% - Accent3 53 5" xfId="5299" xr:uid="{00000000-0005-0000-0000-000078140000}"/>
    <cellStyle name="40% - Accent3 53 6" xfId="5300" xr:uid="{00000000-0005-0000-0000-000079140000}"/>
    <cellStyle name="40% - Accent3 53 7" xfId="5301" xr:uid="{00000000-0005-0000-0000-00007A140000}"/>
    <cellStyle name="40% - Accent3 53 8" xfId="5302" xr:uid="{00000000-0005-0000-0000-00007B140000}"/>
    <cellStyle name="40% - Accent3 54" xfId="5303" xr:uid="{00000000-0005-0000-0000-00007C140000}"/>
    <cellStyle name="40% - Accent3 54 2" xfId="5304" xr:uid="{00000000-0005-0000-0000-00007D140000}"/>
    <cellStyle name="40% - Accent3 54 3" xfId="5305" xr:uid="{00000000-0005-0000-0000-00007E140000}"/>
    <cellStyle name="40% - Accent3 54 4" xfId="5306" xr:uid="{00000000-0005-0000-0000-00007F140000}"/>
    <cellStyle name="40% - Accent3 54 5" xfId="5307" xr:uid="{00000000-0005-0000-0000-000080140000}"/>
    <cellStyle name="40% - Accent3 54 6" xfId="5308" xr:uid="{00000000-0005-0000-0000-000081140000}"/>
    <cellStyle name="40% - Accent3 54 7" xfId="5309" xr:uid="{00000000-0005-0000-0000-000082140000}"/>
    <cellStyle name="40% - Accent3 54 8" xfId="5310" xr:uid="{00000000-0005-0000-0000-000083140000}"/>
    <cellStyle name="40% - Accent3 55" xfId="5311" xr:uid="{00000000-0005-0000-0000-000084140000}"/>
    <cellStyle name="40% - Accent3 55 2" xfId="5312" xr:uid="{00000000-0005-0000-0000-000085140000}"/>
    <cellStyle name="40% - Accent3 55 3" xfId="5313" xr:uid="{00000000-0005-0000-0000-000086140000}"/>
    <cellStyle name="40% - Accent3 55 4" xfId="5314" xr:uid="{00000000-0005-0000-0000-000087140000}"/>
    <cellStyle name="40% - Accent3 55 5" xfId="5315" xr:uid="{00000000-0005-0000-0000-000088140000}"/>
    <cellStyle name="40% - Accent3 55 6" xfId="5316" xr:uid="{00000000-0005-0000-0000-000089140000}"/>
    <cellStyle name="40% - Accent3 55 7" xfId="5317" xr:uid="{00000000-0005-0000-0000-00008A140000}"/>
    <cellStyle name="40% - Accent3 55 8" xfId="5318" xr:uid="{00000000-0005-0000-0000-00008B140000}"/>
    <cellStyle name="40% - Accent3 56" xfId="5319" xr:uid="{00000000-0005-0000-0000-00008C140000}"/>
    <cellStyle name="40% - Accent3 56 2" xfId="5320" xr:uid="{00000000-0005-0000-0000-00008D140000}"/>
    <cellStyle name="40% - Accent3 56 3" xfId="5321" xr:uid="{00000000-0005-0000-0000-00008E140000}"/>
    <cellStyle name="40% - Accent3 56 4" xfId="5322" xr:uid="{00000000-0005-0000-0000-00008F140000}"/>
    <cellStyle name="40% - Accent3 56 5" xfId="5323" xr:uid="{00000000-0005-0000-0000-000090140000}"/>
    <cellStyle name="40% - Accent3 56 6" xfId="5324" xr:uid="{00000000-0005-0000-0000-000091140000}"/>
    <cellStyle name="40% - Accent3 56 7" xfId="5325" xr:uid="{00000000-0005-0000-0000-000092140000}"/>
    <cellStyle name="40% - Accent3 56 8" xfId="5326" xr:uid="{00000000-0005-0000-0000-000093140000}"/>
    <cellStyle name="40% - Accent3 57" xfId="5327" xr:uid="{00000000-0005-0000-0000-000094140000}"/>
    <cellStyle name="40% - Accent3 57 2" xfId="5328" xr:uid="{00000000-0005-0000-0000-000095140000}"/>
    <cellStyle name="40% - Accent3 57 3" xfId="5329" xr:uid="{00000000-0005-0000-0000-000096140000}"/>
    <cellStyle name="40% - Accent3 57 4" xfId="5330" xr:uid="{00000000-0005-0000-0000-000097140000}"/>
    <cellStyle name="40% - Accent3 57 5" xfId="5331" xr:uid="{00000000-0005-0000-0000-000098140000}"/>
    <cellStyle name="40% - Accent3 57 6" xfId="5332" xr:uid="{00000000-0005-0000-0000-000099140000}"/>
    <cellStyle name="40% - Accent3 57 7" xfId="5333" xr:uid="{00000000-0005-0000-0000-00009A140000}"/>
    <cellStyle name="40% - Accent3 57 8" xfId="5334" xr:uid="{00000000-0005-0000-0000-00009B140000}"/>
    <cellStyle name="40% - Accent3 58" xfId="5335" xr:uid="{00000000-0005-0000-0000-00009C140000}"/>
    <cellStyle name="40% - Accent3 58 2" xfId="5336" xr:uid="{00000000-0005-0000-0000-00009D140000}"/>
    <cellStyle name="40% - Accent3 58 3" xfId="5337" xr:uid="{00000000-0005-0000-0000-00009E140000}"/>
    <cellStyle name="40% - Accent3 58 4" xfId="5338" xr:uid="{00000000-0005-0000-0000-00009F140000}"/>
    <cellStyle name="40% - Accent3 58 5" xfId="5339" xr:uid="{00000000-0005-0000-0000-0000A0140000}"/>
    <cellStyle name="40% - Accent3 58 6" xfId="5340" xr:uid="{00000000-0005-0000-0000-0000A1140000}"/>
    <cellStyle name="40% - Accent3 58 7" xfId="5341" xr:uid="{00000000-0005-0000-0000-0000A2140000}"/>
    <cellStyle name="40% - Accent3 58 8" xfId="5342" xr:uid="{00000000-0005-0000-0000-0000A3140000}"/>
    <cellStyle name="40% - Accent3 59" xfId="5343" xr:uid="{00000000-0005-0000-0000-0000A4140000}"/>
    <cellStyle name="40% - Accent3 59 2" xfId="5344" xr:uid="{00000000-0005-0000-0000-0000A5140000}"/>
    <cellStyle name="40% - Accent3 59 3" xfId="5345" xr:uid="{00000000-0005-0000-0000-0000A6140000}"/>
    <cellStyle name="40% - Accent3 59 4" xfId="5346" xr:uid="{00000000-0005-0000-0000-0000A7140000}"/>
    <cellStyle name="40% - Accent3 59 5" xfId="5347" xr:uid="{00000000-0005-0000-0000-0000A8140000}"/>
    <cellStyle name="40% - Accent3 59 6" xfId="5348" xr:uid="{00000000-0005-0000-0000-0000A9140000}"/>
    <cellStyle name="40% - Accent3 59 7" xfId="5349" xr:uid="{00000000-0005-0000-0000-0000AA140000}"/>
    <cellStyle name="40% - Accent3 59 8" xfId="5350" xr:uid="{00000000-0005-0000-0000-0000AB140000}"/>
    <cellStyle name="40% - Accent3 6" xfId="5351" xr:uid="{00000000-0005-0000-0000-0000AC140000}"/>
    <cellStyle name="40% - Accent3 6 2" xfId="5352" xr:uid="{00000000-0005-0000-0000-0000AD140000}"/>
    <cellStyle name="40% - Accent3 6 3" xfId="5353" xr:uid="{00000000-0005-0000-0000-0000AE140000}"/>
    <cellStyle name="40% - Accent3 6 4" xfId="5354" xr:uid="{00000000-0005-0000-0000-0000AF140000}"/>
    <cellStyle name="40% - Accent3 6 5" xfId="5355" xr:uid="{00000000-0005-0000-0000-0000B0140000}"/>
    <cellStyle name="40% - Accent3 6 6" xfId="5356" xr:uid="{00000000-0005-0000-0000-0000B1140000}"/>
    <cellStyle name="40% - Accent3 6 7" xfId="5357" xr:uid="{00000000-0005-0000-0000-0000B2140000}"/>
    <cellStyle name="40% - Accent3 6 8" xfId="5358" xr:uid="{00000000-0005-0000-0000-0000B3140000}"/>
    <cellStyle name="40% - Accent3 60" xfId="5359" xr:uid="{00000000-0005-0000-0000-0000B4140000}"/>
    <cellStyle name="40% - Accent3 60 2" xfId="5360" xr:uid="{00000000-0005-0000-0000-0000B5140000}"/>
    <cellStyle name="40% - Accent3 60 3" xfId="5361" xr:uid="{00000000-0005-0000-0000-0000B6140000}"/>
    <cellStyle name="40% - Accent3 60 4" xfId="5362" xr:uid="{00000000-0005-0000-0000-0000B7140000}"/>
    <cellStyle name="40% - Accent3 60 5" xfId="5363" xr:uid="{00000000-0005-0000-0000-0000B8140000}"/>
    <cellStyle name="40% - Accent3 60 6" xfId="5364" xr:uid="{00000000-0005-0000-0000-0000B9140000}"/>
    <cellStyle name="40% - Accent3 60 7" xfId="5365" xr:uid="{00000000-0005-0000-0000-0000BA140000}"/>
    <cellStyle name="40% - Accent3 60 8" xfId="5366" xr:uid="{00000000-0005-0000-0000-0000BB140000}"/>
    <cellStyle name="40% - Accent3 61" xfId="5367" xr:uid="{00000000-0005-0000-0000-0000BC140000}"/>
    <cellStyle name="40% - Accent3 61 2" xfId="5368" xr:uid="{00000000-0005-0000-0000-0000BD140000}"/>
    <cellStyle name="40% - Accent3 61 3" xfId="5369" xr:uid="{00000000-0005-0000-0000-0000BE140000}"/>
    <cellStyle name="40% - Accent3 61 4" xfId="5370" xr:uid="{00000000-0005-0000-0000-0000BF140000}"/>
    <cellStyle name="40% - Accent3 61 5" xfId="5371" xr:uid="{00000000-0005-0000-0000-0000C0140000}"/>
    <cellStyle name="40% - Accent3 61 6" xfId="5372" xr:uid="{00000000-0005-0000-0000-0000C1140000}"/>
    <cellStyle name="40% - Accent3 61 7" xfId="5373" xr:uid="{00000000-0005-0000-0000-0000C2140000}"/>
    <cellStyle name="40% - Accent3 61 8" xfId="5374" xr:uid="{00000000-0005-0000-0000-0000C3140000}"/>
    <cellStyle name="40% - Accent3 62" xfId="5375" xr:uid="{00000000-0005-0000-0000-0000C4140000}"/>
    <cellStyle name="40% - Accent3 62 2" xfId="5376" xr:uid="{00000000-0005-0000-0000-0000C5140000}"/>
    <cellStyle name="40% - Accent3 62 3" xfId="5377" xr:uid="{00000000-0005-0000-0000-0000C6140000}"/>
    <cellStyle name="40% - Accent3 62 4" xfId="5378" xr:uid="{00000000-0005-0000-0000-0000C7140000}"/>
    <cellStyle name="40% - Accent3 62 5" xfId="5379" xr:uid="{00000000-0005-0000-0000-0000C8140000}"/>
    <cellStyle name="40% - Accent3 62 6" xfId="5380" xr:uid="{00000000-0005-0000-0000-0000C9140000}"/>
    <cellStyle name="40% - Accent3 62 7" xfId="5381" xr:uid="{00000000-0005-0000-0000-0000CA140000}"/>
    <cellStyle name="40% - Accent3 62 8" xfId="5382" xr:uid="{00000000-0005-0000-0000-0000CB140000}"/>
    <cellStyle name="40% - Accent3 63" xfId="5383" xr:uid="{00000000-0005-0000-0000-0000CC140000}"/>
    <cellStyle name="40% - Accent3 63 2" xfId="5384" xr:uid="{00000000-0005-0000-0000-0000CD140000}"/>
    <cellStyle name="40% - Accent3 63 3" xfId="5385" xr:uid="{00000000-0005-0000-0000-0000CE140000}"/>
    <cellStyle name="40% - Accent3 63 4" xfId="5386" xr:uid="{00000000-0005-0000-0000-0000CF140000}"/>
    <cellStyle name="40% - Accent3 63 5" xfId="5387" xr:uid="{00000000-0005-0000-0000-0000D0140000}"/>
    <cellStyle name="40% - Accent3 63 6" xfId="5388" xr:uid="{00000000-0005-0000-0000-0000D1140000}"/>
    <cellStyle name="40% - Accent3 63 7" xfId="5389" xr:uid="{00000000-0005-0000-0000-0000D2140000}"/>
    <cellStyle name="40% - Accent3 63 8" xfId="5390" xr:uid="{00000000-0005-0000-0000-0000D3140000}"/>
    <cellStyle name="40% - Accent3 64" xfId="5391" xr:uid="{00000000-0005-0000-0000-0000D4140000}"/>
    <cellStyle name="40% - Accent3 64 2" xfId="5392" xr:uid="{00000000-0005-0000-0000-0000D5140000}"/>
    <cellStyle name="40% - Accent3 64 3" xfId="5393" xr:uid="{00000000-0005-0000-0000-0000D6140000}"/>
    <cellStyle name="40% - Accent3 64 4" xfId="5394" xr:uid="{00000000-0005-0000-0000-0000D7140000}"/>
    <cellStyle name="40% - Accent3 64 5" xfId="5395" xr:uid="{00000000-0005-0000-0000-0000D8140000}"/>
    <cellStyle name="40% - Accent3 64 6" xfId="5396" xr:uid="{00000000-0005-0000-0000-0000D9140000}"/>
    <cellStyle name="40% - Accent3 64 7" xfId="5397" xr:uid="{00000000-0005-0000-0000-0000DA140000}"/>
    <cellStyle name="40% - Accent3 64 8" xfId="5398" xr:uid="{00000000-0005-0000-0000-0000DB140000}"/>
    <cellStyle name="40% - Accent3 65" xfId="5399" xr:uid="{00000000-0005-0000-0000-0000DC140000}"/>
    <cellStyle name="40% - Accent3 65 2" xfId="5400" xr:uid="{00000000-0005-0000-0000-0000DD140000}"/>
    <cellStyle name="40% - Accent3 65 3" xfId="5401" xr:uid="{00000000-0005-0000-0000-0000DE140000}"/>
    <cellStyle name="40% - Accent3 65 4" xfId="5402" xr:uid="{00000000-0005-0000-0000-0000DF140000}"/>
    <cellStyle name="40% - Accent3 65 5" xfId="5403" xr:uid="{00000000-0005-0000-0000-0000E0140000}"/>
    <cellStyle name="40% - Accent3 65 6" xfId="5404" xr:uid="{00000000-0005-0000-0000-0000E1140000}"/>
    <cellStyle name="40% - Accent3 65 7" xfId="5405" xr:uid="{00000000-0005-0000-0000-0000E2140000}"/>
    <cellStyle name="40% - Accent3 65 8" xfId="5406" xr:uid="{00000000-0005-0000-0000-0000E3140000}"/>
    <cellStyle name="40% - Accent3 66" xfId="5407" xr:uid="{00000000-0005-0000-0000-0000E4140000}"/>
    <cellStyle name="40% - Accent3 66 2" xfId="5408" xr:uid="{00000000-0005-0000-0000-0000E5140000}"/>
    <cellStyle name="40% - Accent3 66 3" xfId="5409" xr:uid="{00000000-0005-0000-0000-0000E6140000}"/>
    <cellStyle name="40% - Accent3 66 4" xfId="5410" xr:uid="{00000000-0005-0000-0000-0000E7140000}"/>
    <cellStyle name="40% - Accent3 66 5" xfId="5411" xr:uid="{00000000-0005-0000-0000-0000E8140000}"/>
    <cellStyle name="40% - Accent3 66 6" xfId="5412" xr:uid="{00000000-0005-0000-0000-0000E9140000}"/>
    <cellStyle name="40% - Accent3 66 7" xfId="5413" xr:uid="{00000000-0005-0000-0000-0000EA140000}"/>
    <cellStyle name="40% - Accent3 66 8" xfId="5414" xr:uid="{00000000-0005-0000-0000-0000EB140000}"/>
    <cellStyle name="40% - Accent3 67" xfId="5415" xr:uid="{00000000-0005-0000-0000-0000EC140000}"/>
    <cellStyle name="40% - Accent3 67 2" xfId="5416" xr:uid="{00000000-0005-0000-0000-0000ED140000}"/>
    <cellStyle name="40% - Accent3 67 3" xfId="5417" xr:uid="{00000000-0005-0000-0000-0000EE140000}"/>
    <cellStyle name="40% - Accent3 67 4" xfId="5418" xr:uid="{00000000-0005-0000-0000-0000EF140000}"/>
    <cellStyle name="40% - Accent3 67 5" xfId="5419" xr:uid="{00000000-0005-0000-0000-0000F0140000}"/>
    <cellStyle name="40% - Accent3 67 6" xfId="5420" xr:uid="{00000000-0005-0000-0000-0000F1140000}"/>
    <cellStyle name="40% - Accent3 67 7" xfId="5421" xr:uid="{00000000-0005-0000-0000-0000F2140000}"/>
    <cellStyle name="40% - Accent3 67 8" xfId="5422" xr:uid="{00000000-0005-0000-0000-0000F3140000}"/>
    <cellStyle name="40% - Accent3 68" xfId="5423" xr:uid="{00000000-0005-0000-0000-0000F4140000}"/>
    <cellStyle name="40% - Accent3 68 2" xfId="5424" xr:uid="{00000000-0005-0000-0000-0000F5140000}"/>
    <cellStyle name="40% - Accent3 68 3" xfId="5425" xr:uid="{00000000-0005-0000-0000-0000F6140000}"/>
    <cellStyle name="40% - Accent3 68 4" xfId="5426" xr:uid="{00000000-0005-0000-0000-0000F7140000}"/>
    <cellStyle name="40% - Accent3 68 5" xfId="5427" xr:uid="{00000000-0005-0000-0000-0000F8140000}"/>
    <cellStyle name="40% - Accent3 68 6" xfId="5428" xr:uid="{00000000-0005-0000-0000-0000F9140000}"/>
    <cellStyle name="40% - Accent3 68 7" xfId="5429" xr:uid="{00000000-0005-0000-0000-0000FA140000}"/>
    <cellStyle name="40% - Accent3 68 8" xfId="5430" xr:uid="{00000000-0005-0000-0000-0000FB140000}"/>
    <cellStyle name="40% - Accent3 69" xfId="5431" xr:uid="{00000000-0005-0000-0000-0000FC140000}"/>
    <cellStyle name="40% - Accent3 69 2" xfId="5432" xr:uid="{00000000-0005-0000-0000-0000FD140000}"/>
    <cellStyle name="40% - Accent3 69 3" xfId="5433" xr:uid="{00000000-0005-0000-0000-0000FE140000}"/>
    <cellStyle name="40% - Accent3 69 4" xfId="5434" xr:uid="{00000000-0005-0000-0000-0000FF140000}"/>
    <cellStyle name="40% - Accent3 69 5" xfId="5435" xr:uid="{00000000-0005-0000-0000-000000150000}"/>
    <cellStyle name="40% - Accent3 69 6" xfId="5436" xr:uid="{00000000-0005-0000-0000-000001150000}"/>
    <cellStyle name="40% - Accent3 69 7" xfId="5437" xr:uid="{00000000-0005-0000-0000-000002150000}"/>
    <cellStyle name="40% - Accent3 69 8" xfId="5438" xr:uid="{00000000-0005-0000-0000-000003150000}"/>
    <cellStyle name="40% - Accent3 7" xfId="5439" xr:uid="{00000000-0005-0000-0000-000004150000}"/>
    <cellStyle name="40% - Accent3 7 2" xfId="5440" xr:uid="{00000000-0005-0000-0000-000005150000}"/>
    <cellStyle name="40% - Accent3 7 3" xfId="5441" xr:uid="{00000000-0005-0000-0000-000006150000}"/>
    <cellStyle name="40% - Accent3 7 4" xfId="5442" xr:uid="{00000000-0005-0000-0000-000007150000}"/>
    <cellStyle name="40% - Accent3 7 5" xfId="5443" xr:uid="{00000000-0005-0000-0000-000008150000}"/>
    <cellStyle name="40% - Accent3 7 6" xfId="5444" xr:uid="{00000000-0005-0000-0000-000009150000}"/>
    <cellStyle name="40% - Accent3 7 7" xfId="5445" xr:uid="{00000000-0005-0000-0000-00000A150000}"/>
    <cellStyle name="40% - Accent3 7 8" xfId="5446" xr:uid="{00000000-0005-0000-0000-00000B150000}"/>
    <cellStyle name="40% - Accent3 70" xfId="5447" xr:uid="{00000000-0005-0000-0000-00000C150000}"/>
    <cellStyle name="40% - Accent3 70 2" xfId="5448" xr:uid="{00000000-0005-0000-0000-00000D150000}"/>
    <cellStyle name="40% - Accent3 70 3" xfId="5449" xr:uid="{00000000-0005-0000-0000-00000E150000}"/>
    <cellStyle name="40% - Accent3 70 4" xfId="5450" xr:uid="{00000000-0005-0000-0000-00000F150000}"/>
    <cellStyle name="40% - Accent3 70 5" xfId="5451" xr:uid="{00000000-0005-0000-0000-000010150000}"/>
    <cellStyle name="40% - Accent3 70 6" xfId="5452" xr:uid="{00000000-0005-0000-0000-000011150000}"/>
    <cellStyle name="40% - Accent3 70 7" xfId="5453" xr:uid="{00000000-0005-0000-0000-000012150000}"/>
    <cellStyle name="40% - Accent3 70 8" xfId="5454" xr:uid="{00000000-0005-0000-0000-000013150000}"/>
    <cellStyle name="40% - Accent3 71" xfId="5455" xr:uid="{00000000-0005-0000-0000-000014150000}"/>
    <cellStyle name="40% - Accent3 71 2" xfId="5456" xr:uid="{00000000-0005-0000-0000-000015150000}"/>
    <cellStyle name="40% - Accent3 71 3" xfId="5457" xr:uid="{00000000-0005-0000-0000-000016150000}"/>
    <cellStyle name="40% - Accent3 71 4" xfId="5458" xr:uid="{00000000-0005-0000-0000-000017150000}"/>
    <cellStyle name="40% - Accent3 71 5" xfId="5459" xr:uid="{00000000-0005-0000-0000-000018150000}"/>
    <cellStyle name="40% - Accent3 71 6" xfId="5460" xr:uid="{00000000-0005-0000-0000-000019150000}"/>
    <cellStyle name="40% - Accent3 71 7" xfId="5461" xr:uid="{00000000-0005-0000-0000-00001A150000}"/>
    <cellStyle name="40% - Accent3 71 8" xfId="5462" xr:uid="{00000000-0005-0000-0000-00001B150000}"/>
    <cellStyle name="40% - Accent3 72" xfId="5463" xr:uid="{00000000-0005-0000-0000-00001C150000}"/>
    <cellStyle name="40% - Accent3 72 2" xfId="5464" xr:uid="{00000000-0005-0000-0000-00001D150000}"/>
    <cellStyle name="40% - Accent3 72 3" xfId="5465" xr:uid="{00000000-0005-0000-0000-00001E150000}"/>
    <cellStyle name="40% - Accent3 72 4" xfId="5466" xr:uid="{00000000-0005-0000-0000-00001F150000}"/>
    <cellStyle name="40% - Accent3 72 5" xfId="5467" xr:uid="{00000000-0005-0000-0000-000020150000}"/>
    <cellStyle name="40% - Accent3 72 6" xfId="5468" xr:uid="{00000000-0005-0000-0000-000021150000}"/>
    <cellStyle name="40% - Accent3 72 7" xfId="5469" xr:uid="{00000000-0005-0000-0000-000022150000}"/>
    <cellStyle name="40% - Accent3 72 8" xfId="5470" xr:uid="{00000000-0005-0000-0000-000023150000}"/>
    <cellStyle name="40% - Accent3 73" xfId="5471" xr:uid="{00000000-0005-0000-0000-000024150000}"/>
    <cellStyle name="40% - Accent3 73 2" xfId="5472" xr:uid="{00000000-0005-0000-0000-000025150000}"/>
    <cellStyle name="40% - Accent3 73 3" xfId="5473" xr:uid="{00000000-0005-0000-0000-000026150000}"/>
    <cellStyle name="40% - Accent3 73 4" xfId="5474" xr:uid="{00000000-0005-0000-0000-000027150000}"/>
    <cellStyle name="40% - Accent3 73 5" xfId="5475" xr:uid="{00000000-0005-0000-0000-000028150000}"/>
    <cellStyle name="40% - Accent3 73 6" xfId="5476" xr:uid="{00000000-0005-0000-0000-000029150000}"/>
    <cellStyle name="40% - Accent3 73 7" xfId="5477" xr:uid="{00000000-0005-0000-0000-00002A150000}"/>
    <cellStyle name="40% - Accent3 73 8" xfId="5478" xr:uid="{00000000-0005-0000-0000-00002B150000}"/>
    <cellStyle name="40% - Accent3 74" xfId="5479" xr:uid="{00000000-0005-0000-0000-00002C150000}"/>
    <cellStyle name="40% - Accent3 74 2" xfId="5480" xr:uid="{00000000-0005-0000-0000-00002D150000}"/>
    <cellStyle name="40% - Accent3 74 3" xfId="5481" xr:uid="{00000000-0005-0000-0000-00002E150000}"/>
    <cellStyle name="40% - Accent3 74 4" xfId="5482" xr:uid="{00000000-0005-0000-0000-00002F150000}"/>
    <cellStyle name="40% - Accent3 74 5" xfId="5483" xr:uid="{00000000-0005-0000-0000-000030150000}"/>
    <cellStyle name="40% - Accent3 74 6" xfId="5484" xr:uid="{00000000-0005-0000-0000-000031150000}"/>
    <cellStyle name="40% - Accent3 74 7" xfId="5485" xr:uid="{00000000-0005-0000-0000-000032150000}"/>
    <cellStyle name="40% - Accent3 74 8" xfId="5486" xr:uid="{00000000-0005-0000-0000-000033150000}"/>
    <cellStyle name="40% - Accent3 75" xfId="5487" xr:uid="{00000000-0005-0000-0000-000034150000}"/>
    <cellStyle name="40% - Accent3 75 2" xfId="5488" xr:uid="{00000000-0005-0000-0000-000035150000}"/>
    <cellStyle name="40% - Accent3 75 3" xfId="5489" xr:uid="{00000000-0005-0000-0000-000036150000}"/>
    <cellStyle name="40% - Accent3 75 4" xfId="5490" xr:uid="{00000000-0005-0000-0000-000037150000}"/>
    <cellStyle name="40% - Accent3 76" xfId="5491" xr:uid="{00000000-0005-0000-0000-000038150000}"/>
    <cellStyle name="40% - Accent3 77" xfId="5492" xr:uid="{00000000-0005-0000-0000-000039150000}"/>
    <cellStyle name="40% - Accent3 78" xfId="5493" xr:uid="{00000000-0005-0000-0000-00003A150000}"/>
    <cellStyle name="40% - Accent3 79" xfId="5494" xr:uid="{00000000-0005-0000-0000-00003B150000}"/>
    <cellStyle name="40% - Accent3 8" xfId="5495" xr:uid="{00000000-0005-0000-0000-00003C150000}"/>
    <cellStyle name="40% - Accent3 8 2" xfId="5496" xr:uid="{00000000-0005-0000-0000-00003D150000}"/>
    <cellStyle name="40% - Accent3 8 3" xfId="5497" xr:uid="{00000000-0005-0000-0000-00003E150000}"/>
    <cellStyle name="40% - Accent3 8 4" xfId="5498" xr:uid="{00000000-0005-0000-0000-00003F150000}"/>
    <cellStyle name="40% - Accent3 8 5" xfId="5499" xr:uid="{00000000-0005-0000-0000-000040150000}"/>
    <cellStyle name="40% - Accent3 8 6" xfId="5500" xr:uid="{00000000-0005-0000-0000-000041150000}"/>
    <cellStyle name="40% - Accent3 8 7" xfId="5501" xr:uid="{00000000-0005-0000-0000-000042150000}"/>
    <cellStyle name="40% - Accent3 8 8" xfId="5502" xr:uid="{00000000-0005-0000-0000-000043150000}"/>
    <cellStyle name="40% - Accent3 80" xfId="5503" xr:uid="{00000000-0005-0000-0000-000044150000}"/>
    <cellStyle name="40% - Accent3 80 2" xfId="5504" xr:uid="{00000000-0005-0000-0000-000045150000}"/>
    <cellStyle name="40% - Accent3 81" xfId="5505" xr:uid="{00000000-0005-0000-0000-000046150000}"/>
    <cellStyle name="40% - Accent3 82" xfId="5506" xr:uid="{00000000-0005-0000-0000-000047150000}"/>
    <cellStyle name="40% - Accent3 83" xfId="22268" xr:uid="{00000000-0005-0000-0000-000048150000}"/>
    <cellStyle name="40% - Accent3 83 2" xfId="22270" xr:uid="{00000000-0005-0000-0000-000049150000}"/>
    <cellStyle name="40% - Accent3 9" xfId="5507" xr:uid="{00000000-0005-0000-0000-00004A150000}"/>
    <cellStyle name="40% - Accent3 9 2" xfId="5508" xr:uid="{00000000-0005-0000-0000-00004B150000}"/>
    <cellStyle name="40% - Accent3 9 3" xfId="5509" xr:uid="{00000000-0005-0000-0000-00004C150000}"/>
    <cellStyle name="40% - Accent3 9 4" xfId="5510" xr:uid="{00000000-0005-0000-0000-00004D150000}"/>
    <cellStyle name="40% - Accent3 9 5" xfId="5511" xr:uid="{00000000-0005-0000-0000-00004E150000}"/>
    <cellStyle name="40% - Accent3 9 6" xfId="5512" xr:uid="{00000000-0005-0000-0000-00004F150000}"/>
    <cellStyle name="40% - Accent3 9 7" xfId="5513" xr:uid="{00000000-0005-0000-0000-000050150000}"/>
    <cellStyle name="40% - Accent3 9 8" xfId="5514" xr:uid="{00000000-0005-0000-0000-000051150000}"/>
    <cellStyle name="40% - Accent4 10" xfId="5515" xr:uid="{00000000-0005-0000-0000-000052150000}"/>
    <cellStyle name="40% - Accent4 10 2" xfId="5516" xr:uid="{00000000-0005-0000-0000-000053150000}"/>
    <cellStyle name="40% - Accent4 10 3" xfId="5517" xr:uid="{00000000-0005-0000-0000-000054150000}"/>
    <cellStyle name="40% - Accent4 10 4" xfId="5518" xr:uid="{00000000-0005-0000-0000-000055150000}"/>
    <cellStyle name="40% - Accent4 10 5" xfId="5519" xr:uid="{00000000-0005-0000-0000-000056150000}"/>
    <cellStyle name="40% - Accent4 10 6" xfId="5520" xr:uid="{00000000-0005-0000-0000-000057150000}"/>
    <cellStyle name="40% - Accent4 10 7" xfId="5521" xr:uid="{00000000-0005-0000-0000-000058150000}"/>
    <cellStyle name="40% - Accent4 10 8" xfId="5522" xr:uid="{00000000-0005-0000-0000-000059150000}"/>
    <cellStyle name="40% - Accent4 11" xfId="5523" xr:uid="{00000000-0005-0000-0000-00005A150000}"/>
    <cellStyle name="40% - Accent4 11 2" xfId="5524" xr:uid="{00000000-0005-0000-0000-00005B150000}"/>
    <cellStyle name="40% - Accent4 11 3" xfId="5525" xr:uid="{00000000-0005-0000-0000-00005C150000}"/>
    <cellStyle name="40% - Accent4 11 4" xfId="5526" xr:uid="{00000000-0005-0000-0000-00005D150000}"/>
    <cellStyle name="40% - Accent4 11 5" xfId="5527" xr:uid="{00000000-0005-0000-0000-00005E150000}"/>
    <cellStyle name="40% - Accent4 11 6" xfId="5528" xr:uid="{00000000-0005-0000-0000-00005F150000}"/>
    <cellStyle name="40% - Accent4 11 7" xfId="5529" xr:uid="{00000000-0005-0000-0000-000060150000}"/>
    <cellStyle name="40% - Accent4 11 8" xfId="5530" xr:uid="{00000000-0005-0000-0000-000061150000}"/>
    <cellStyle name="40% - Accent4 12" xfId="5531" xr:uid="{00000000-0005-0000-0000-000062150000}"/>
    <cellStyle name="40% - Accent4 12 2" xfId="5532" xr:uid="{00000000-0005-0000-0000-000063150000}"/>
    <cellStyle name="40% - Accent4 12 3" xfId="5533" xr:uid="{00000000-0005-0000-0000-000064150000}"/>
    <cellStyle name="40% - Accent4 12 4" xfId="5534" xr:uid="{00000000-0005-0000-0000-000065150000}"/>
    <cellStyle name="40% - Accent4 12 5" xfId="5535" xr:uid="{00000000-0005-0000-0000-000066150000}"/>
    <cellStyle name="40% - Accent4 12 6" xfId="5536" xr:uid="{00000000-0005-0000-0000-000067150000}"/>
    <cellStyle name="40% - Accent4 12 7" xfId="5537" xr:uid="{00000000-0005-0000-0000-000068150000}"/>
    <cellStyle name="40% - Accent4 12 8" xfId="5538" xr:uid="{00000000-0005-0000-0000-000069150000}"/>
    <cellStyle name="40% - Accent4 13" xfId="5539" xr:uid="{00000000-0005-0000-0000-00006A150000}"/>
    <cellStyle name="40% - Accent4 13 2" xfId="5540" xr:uid="{00000000-0005-0000-0000-00006B150000}"/>
    <cellStyle name="40% - Accent4 13 3" xfId="5541" xr:uid="{00000000-0005-0000-0000-00006C150000}"/>
    <cellStyle name="40% - Accent4 13 4" xfId="5542" xr:uid="{00000000-0005-0000-0000-00006D150000}"/>
    <cellStyle name="40% - Accent4 13 5" xfId="5543" xr:uid="{00000000-0005-0000-0000-00006E150000}"/>
    <cellStyle name="40% - Accent4 13 6" xfId="5544" xr:uid="{00000000-0005-0000-0000-00006F150000}"/>
    <cellStyle name="40% - Accent4 13 7" xfId="5545" xr:uid="{00000000-0005-0000-0000-000070150000}"/>
    <cellStyle name="40% - Accent4 13 8" xfId="5546" xr:uid="{00000000-0005-0000-0000-000071150000}"/>
    <cellStyle name="40% - Accent4 14" xfId="5547" xr:uid="{00000000-0005-0000-0000-000072150000}"/>
    <cellStyle name="40% - Accent4 14 2" xfId="5548" xr:uid="{00000000-0005-0000-0000-000073150000}"/>
    <cellStyle name="40% - Accent4 14 3" xfId="5549" xr:uid="{00000000-0005-0000-0000-000074150000}"/>
    <cellStyle name="40% - Accent4 14 4" xfId="5550" xr:uid="{00000000-0005-0000-0000-000075150000}"/>
    <cellStyle name="40% - Accent4 14 5" xfId="5551" xr:uid="{00000000-0005-0000-0000-000076150000}"/>
    <cellStyle name="40% - Accent4 14 6" xfId="5552" xr:uid="{00000000-0005-0000-0000-000077150000}"/>
    <cellStyle name="40% - Accent4 14 7" xfId="5553" xr:uid="{00000000-0005-0000-0000-000078150000}"/>
    <cellStyle name="40% - Accent4 14 8" xfId="5554" xr:uid="{00000000-0005-0000-0000-000079150000}"/>
    <cellStyle name="40% - Accent4 15" xfId="5555" xr:uid="{00000000-0005-0000-0000-00007A150000}"/>
    <cellStyle name="40% - Accent4 15 2" xfId="5556" xr:uid="{00000000-0005-0000-0000-00007B150000}"/>
    <cellStyle name="40% - Accent4 15 3" xfId="5557" xr:uid="{00000000-0005-0000-0000-00007C150000}"/>
    <cellStyle name="40% - Accent4 15 4" xfId="5558" xr:uid="{00000000-0005-0000-0000-00007D150000}"/>
    <cellStyle name="40% - Accent4 15 5" xfId="5559" xr:uid="{00000000-0005-0000-0000-00007E150000}"/>
    <cellStyle name="40% - Accent4 15 6" xfId="5560" xr:uid="{00000000-0005-0000-0000-00007F150000}"/>
    <cellStyle name="40% - Accent4 15 7" xfId="5561" xr:uid="{00000000-0005-0000-0000-000080150000}"/>
    <cellStyle name="40% - Accent4 15 8" xfId="5562" xr:uid="{00000000-0005-0000-0000-000081150000}"/>
    <cellStyle name="40% - Accent4 16" xfId="5563" xr:uid="{00000000-0005-0000-0000-000082150000}"/>
    <cellStyle name="40% - Accent4 16 2" xfId="5564" xr:uid="{00000000-0005-0000-0000-000083150000}"/>
    <cellStyle name="40% - Accent4 16 2 2" xfId="5565" xr:uid="{00000000-0005-0000-0000-000084150000}"/>
    <cellStyle name="40% - Accent4 16 2 2 2" xfId="5566" xr:uid="{00000000-0005-0000-0000-000085150000}"/>
    <cellStyle name="40% - Accent4 16 2 3" xfId="5567" xr:uid="{00000000-0005-0000-0000-000086150000}"/>
    <cellStyle name="40% - Accent4 16 2 4" xfId="5568" xr:uid="{00000000-0005-0000-0000-000087150000}"/>
    <cellStyle name="40% - Accent4 16 3" xfId="5569" xr:uid="{00000000-0005-0000-0000-000088150000}"/>
    <cellStyle name="40% - Accent4 16 3 2" xfId="5570" xr:uid="{00000000-0005-0000-0000-000089150000}"/>
    <cellStyle name="40% - Accent4 16 4" xfId="5571" xr:uid="{00000000-0005-0000-0000-00008A150000}"/>
    <cellStyle name="40% - Accent4 16 4 2" xfId="5572" xr:uid="{00000000-0005-0000-0000-00008B150000}"/>
    <cellStyle name="40% - Accent4 16 5" xfId="5573" xr:uid="{00000000-0005-0000-0000-00008C150000}"/>
    <cellStyle name="40% - Accent4 16 5 2" xfId="5574" xr:uid="{00000000-0005-0000-0000-00008D150000}"/>
    <cellStyle name="40% - Accent4 16 6" xfId="5575" xr:uid="{00000000-0005-0000-0000-00008E150000}"/>
    <cellStyle name="40% - Accent4 16 6 2" xfId="5576" xr:uid="{00000000-0005-0000-0000-00008F150000}"/>
    <cellStyle name="40% - Accent4 16 7" xfId="5577" xr:uid="{00000000-0005-0000-0000-000090150000}"/>
    <cellStyle name="40% - Accent4 16 8" xfId="5578" xr:uid="{00000000-0005-0000-0000-000091150000}"/>
    <cellStyle name="40% - Accent4 17" xfId="5579" xr:uid="{00000000-0005-0000-0000-000092150000}"/>
    <cellStyle name="40% - Accent4 17 2" xfId="5580" xr:uid="{00000000-0005-0000-0000-000093150000}"/>
    <cellStyle name="40% - Accent4 17 2 2" xfId="5581" xr:uid="{00000000-0005-0000-0000-000094150000}"/>
    <cellStyle name="40% - Accent4 17 3" xfId="5582" xr:uid="{00000000-0005-0000-0000-000095150000}"/>
    <cellStyle name="40% - Accent4 17 3 2" xfId="5583" xr:uid="{00000000-0005-0000-0000-000096150000}"/>
    <cellStyle name="40% - Accent4 17 4" xfId="5584" xr:uid="{00000000-0005-0000-0000-000097150000}"/>
    <cellStyle name="40% - Accent4 17 4 2" xfId="5585" xr:uid="{00000000-0005-0000-0000-000098150000}"/>
    <cellStyle name="40% - Accent4 17 5" xfId="5586" xr:uid="{00000000-0005-0000-0000-000099150000}"/>
    <cellStyle name="40% - Accent4 17 5 2" xfId="5587" xr:uid="{00000000-0005-0000-0000-00009A150000}"/>
    <cellStyle name="40% - Accent4 17 6" xfId="5588" xr:uid="{00000000-0005-0000-0000-00009B150000}"/>
    <cellStyle name="40% - Accent4 17 6 2" xfId="5589" xr:uid="{00000000-0005-0000-0000-00009C150000}"/>
    <cellStyle name="40% - Accent4 17 7" xfId="5590" xr:uid="{00000000-0005-0000-0000-00009D150000}"/>
    <cellStyle name="40% - Accent4 17 7 2" xfId="5591" xr:uid="{00000000-0005-0000-0000-00009E150000}"/>
    <cellStyle name="40% - Accent4 17 8" xfId="5592" xr:uid="{00000000-0005-0000-0000-00009F150000}"/>
    <cellStyle name="40% - Accent4 18" xfId="5593" xr:uid="{00000000-0005-0000-0000-0000A0150000}"/>
    <cellStyle name="40% - Accent4 18 2" xfId="5594" xr:uid="{00000000-0005-0000-0000-0000A1150000}"/>
    <cellStyle name="40% - Accent4 18 2 2" xfId="5595" xr:uid="{00000000-0005-0000-0000-0000A2150000}"/>
    <cellStyle name="40% - Accent4 18 3" xfId="5596" xr:uid="{00000000-0005-0000-0000-0000A3150000}"/>
    <cellStyle name="40% - Accent4 18 3 2" xfId="5597" xr:uid="{00000000-0005-0000-0000-0000A4150000}"/>
    <cellStyle name="40% - Accent4 18 4" xfId="5598" xr:uid="{00000000-0005-0000-0000-0000A5150000}"/>
    <cellStyle name="40% - Accent4 18 4 2" xfId="5599" xr:uid="{00000000-0005-0000-0000-0000A6150000}"/>
    <cellStyle name="40% - Accent4 18 5" xfId="5600" xr:uid="{00000000-0005-0000-0000-0000A7150000}"/>
    <cellStyle name="40% - Accent4 18 5 2" xfId="5601" xr:uid="{00000000-0005-0000-0000-0000A8150000}"/>
    <cellStyle name="40% - Accent4 18 6" xfId="5602" xr:uid="{00000000-0005-0000-0000-0000A9150000}"/>
    <cellStyle name="40% - Accent4 18 6 2" xfId="5603" xr:uid="{00000000-0005-0000-0000-0000AA150000}"/>
    <cellStyle name="40% - Accent4 18 7" xfId="5604" xr:uid="{00000000-0005-0000-0000-0000AB150000}"/>
    <cellStyle name="40% - Accent4 18 7 2" xfId="5605" xr:uid="{00000000-0005-0000-0000-0000AC150000}"/>
    <cellStyle name="40% - Accent4 18 8" xfId="5606" xr:uid="{00000000-0005-0000-0000-0000AD150000}"/>
    <cellStyle name="40% - Accent4 19" xfId="5607" xr:uid="{00000000-0005-0000-0000-0000AE150000}"/>
    <cellStyle name="40% - Accent4 19 2" xfId="5608" xr:uid="{00000000-0005-0000-0000-0000AF150000}"/>
    <cellStyle name="40% - Accent4 19 2 2" xfId="5609" xr:uid="{00000000-0005-0000-0000-0000B0150000}"/>
    <cellStyle name="40% - Accent4 19 3" xfId="5610" xr:uid="{00000000-0005-0000-0000-0000B1150000}"/>
    <cellStyle name="40% - Accent4 19 3 2" xfId="5611" xr:uid="{00000000-0005-0000-0000-0000B2150000}"/>
    <cellStyle name="40% - Accent4 19 4" xfId="5612" xr:uid="{00000000-0005-0000-0000-0000B3150000}"/>
    <cellStyle name="40% - Accent4 19 4 2" xfId="5613" xr:uid="{00000000-0005-0000-0000-0000B4150000}"/>
    <cellStyle name="40% - Accent4 19 5" xfId="5614" xr:uid="{00000000-0005-0000-0000-0000B5150000}"/>
    <cellStyle name="40% - Accent4 19 5 2" xfId="5615" xr:uid="{00000000-0005-0000-0000-0000B6150000}"/>
    <cellStyle name="40% - Accent4 19 6" xfId="5616" xr:uid="{00000000-0005-0000-0000-0000B7150000}"/>
    <cellStyle name="40% - Accent4 19 6 2" xfId="5617" xr:uid="{00000000-0005-0000-0000-0000B8150000}"/>
    <cellStyle name="40% - Accent4 19 7" xfId="5618" xr:uid="{00000000-0005-0000-0000-0000B9150000}"/>
    <cellStyle name="40% - Accent4 19 7 2" xfId="5619" xr:uid="{00000000-0005-0000-0000-0000BA150000}"/>
    <cellStyle name="40% - Accent4 19 8" xfId="5620" xr:uid="{00000000-0005-0000-0000-0000BB150000}"/>
    <cellStyle name="40% - Accent4 2" xfId="5621" xr:uid="{00000000-0005-0000-0000-0000BC150000}"/>
    <cellStyle name="40% - Accent4 2 10" xfId="5622" xr:uid="{00000000-0005-0000-0000-0000BD150000}"/>
    <cellStyle name="40% - Accent4 2 2" xfId="5623" xr:uid="{00000000-0005-0000-0000-0000BE150000}"/>
    <cellStyle name="40% - Accent4 2 2 2" xfId="5624" xr:uid="{00000000-0005-0000-0000-0000BF150000}"/>
    <cellStyle name="40% - Accent4 2 2 3" xfId="5625" xr:uid="{00000000-0005-0000-0000-0000C0150000}"/>
    <cellStyle name="40% - Accent4 2 2 3 2" xfId="5626" xr:uid="{00000000-0005-0000-0000-0000C1150000}"/>
    <cellStyle name="40% - Accent4 2 3" xfId="5627" xr:uid="{00000000-0005-0000-0000-0000C2150000}"/>
    <cellStyle name="40% - Accent4 2 3 2" xfId="5628" xr:uid="{00000000-0005-0000-0000-0000C3150000}"/>
    <cellStyle name="40% - Accent4 2 4" xfId="5629" xr:uid="{00000000-0005-0000-0000-0000C4150000}"/>
    <cellStyle name="40% - Accent4 2 4 2" xfId="5630" xr:uid="{00000000-0005-0000-0000-0000C5150000}"/>
    <cellStyle name="40% - Accent4 2 5" xfId="5631" xr:uid="{00000000-0005-0000-0000-0000C6150000}"/>
    <cellStyle name="40% - Accent4 2 5 2" xfId="5632" xr:uid="{00000000-0005-0000-0000-0000C7150000}"/>
    <cellStyle name="40% - Accent4 2 6" xfId="5633" xr:uid="{00000000-0005-0000-0000-0000C8150000}"/>
    <cellStyle name="40% - Accent4 2 6 2" xfId="5634" xr:uid="{00000000-0005-0000-0000-0000C9150000}"/>
    <cellStyle name="40% - Accent4 2 7" xfId="5635" xr:uid="{00000000-0005-0000-0000-0000CA150000}"/>
    <cellStyle name="40% - Accent4 2 7 2" xfId="5636" xr:uid="{00000000-0005-0000-0000-0000CB150000}"/>
    <cellStyle name="40% - Accent4 2 8" xfId="5637" xr:uid="{00000000-0005-0000-0000-0000CC150000}"/>
    <cellStyle name="40% - Accent4 2 9" xfId="5638" xr:uid="{00000000-0005-0000-0000-0000CD150000}"/>
    <cellStyle name="40% - Accent4 20" xfId="5639" xr:uid="{00000000-0005-0000-0000-0000CE150000}"/>
    <cellStyle name="40% - Accent4 20 2" xfId="5640" xr:uid="{00000000-0005-0000-0000-0000CF150000}"/>
    <cellStyle name="40% - Accent4 20 2 2" xfId="5641" xr:uid="{00000000-0005-0000-0000-0000D0150000}"/>
    <cellStyle name="40% - Accent4 20 3" xfId="5642" xr:uid="{00000000-0005-0000-0000-0000D1150000}"/>
    <cellStyle name="40% - Accent4 20 3 2" xfId="5643" xr:uid="{00000000-0005-0000-0000-0000D2150000}"/>
    <cellStyle name="40% - Accent4 20 4" xfId="5644" xr:uid="{00000000-0005-0000-0000-0000D3150000}"/>
    <cellStyle name="40% - Accent4 20 4 2" xfId="5645" xr:uid="{00000000-0005-0000-0000-0000D4150000}"/>
    <cellStyle name="40% - Accent4 20 5" xfId="5646" xr:uid="{00000000-0005-0000-0000-0000D5150000}"/>
    <cellStyle name="40% - Accent4 20 5 2" xfId="5647" xr:uid="{00000000-0005-0000-0000-0000D6150000}"/>
    <cellStyle name="40% - Accent4 20 6" xfId="5648" xr:uid="{00000000-0005-0000-0000-0000D7150000}"/>
    <cellStyle name="40% - Accent4 20 6 2" xfId="5649" xr:uid="{00000000-0005-0000-0000-0000D8150000}"/>
    <cellStyle name="40% - Accent4 20 7" xfId="5650" xr:uid="{00000000-0005-0000-0000-0000D9150000}"/>
    <cellStyle name="40% - Accent4 20 7 2" xfId="5651" xr:uid="{00000000-0005-0000-0000-0000DA150000}"/>
    <cellStyle name="40% - Accent4 20 8" xfId="5652" xr:uid="{00000000-0005-0000-0000-0000DB150000}"/>
    <cellStyle name="40% - Accent4 21" xfId="5653" xr:uid="{00000000-0005-0000-0000-0000DC150000}"/>
    <cellStyle name="40% - Accent4 21 2" xfId="5654" xr:uid="{00000000-0005-0000-0000-0000DD150000}"/>
    <cellStyle name="40% - Accent4 21 2 2" xfId="5655" xr:uid="{00000000-0005-0000-0000-0000DE150000}"/>
    <cellStyle name="40% - Accent4 21 3" xfId="5656" xr:uid="{00000000-0005-0000-0000-0000DF150000}"/>
    <cellStyle name="40% - Accent4 21 3 2" xfId="5657" xr:uid="{00000000-0005-0000-0000-0000E0150000}"/>
    <cellStyle name="40% - Accent4 21 4" xfId="5658" xr:uid="{00000000-0005-0000-0000-0000E1150000}"/>
    <cellStyle name="40% - Accent4 21 4 2" xfId="5659" xr:uid="{00000000-0005-0000-0000-0000E2150000}"/>
    <cellStyle name="40% - Accent4 21 5" xfId="5660" xr:uid="{00000000-0005-0000-0000-0000E3150000}"/>
    <cellStyle name="40% - Accent4 21 5 2" xfId="5661" xr:uid="{00000000-0005-0000-0000-0000E4150000}"/>
    <cellStyle name="40% - Accent4 21 6" xfId="5662" xr:uid="{00000000-0005-0000-0000-0000E5150000}"/>
    <cellStyle name="40% - Accent4 21 6 2" xfId="5663" xr:uid="{00000000-0005-0000-0000-0000E6150000}"/>
    <cellStyle name="40% - Accent4 21 7" xfId="5664" xr:uid="{00000000-0005-0000-0000-0000E7150000}"/>
    <cellStyle name="40% - Accent4 21 7 2" xfId="5665" xr:uid="{00000000-0005-0000-0000-0000E8150000}"/>
    <cellStyle name="40% - Accent4 21 8" xfId="5666" xr:uid="{00000000-0005-0000-0000-0000E9150000}"/>
    <cellStyle name="40% - Accent4 22" xfId="5667" xr:uid="{00000000-0005-0000-0000-0000EA150000}"/>
    <cellStyle name="40% - Accent4 22 2" xfId="5668" xr:uid="{00000000-0005-0000-0000-0000EB150000}"/>
    <cellStyle name="40% - Accent4 22 2 2" xfId="5669" xr:uid="{00000000-0005-0000-0000-0000EC150000}"/>
    <cellStyle name="40% - Accent4 22 3" xfId="5670" xr:uid="{00000000-0005-0000-0000-0000ED150000}"/>
    <cellStyle name="40% - Accent4 22 3 2" xfId="5671" xr:uid="{00000000-0005-0000-0000-0000EE150000}"/>
    <cellStyle name="40% - Accent4 22 4" xfId="5672" xr:uid="{00000000-0005-0000-0000-0000EF150000}"/>
    <cellStyle name="40% - Accent4 22 4 2" xfId="5673" xr:uid="{00000000-0005-0000-0000-0000F0150000}"/>
    <cellStyle name="40% - Accent4 22 5" xfId="5674" xr:uid="{00000000-0005-0000-0000-0000F1150000}"/>
    <cellStyle name="40% - Accent4 22 5 2" xfId="5675" xr:uid="{00000000-0005-0000-0000-0000F2150000}"/>
    <cellStyle name="40% - Accent4 22 6" xfId="5676" xr:uid="{00000000-0005-0000-0000-0000F3150000}"/>
    <cellStyle name="40% - Accent4 22 6 2" xfId="5677" xr:uid="{00000000-0005-0000-0000-0000F4150000}"/>
    <cellStyle name="40% - Accent4 22 7" xfId="5678" xr:uid="{00000000-0005-0000-0000-0000F5150000}"/>
    <cellStyle name="40% - Accent4 22 7 2" xfId="5679" xr:uid="{00000000-0005-0000-0000-0000F6150000}"/>
    <cellStyle name="40% - Accent4 22 8" xfId="5680" xr:uid="{00000000-0005-0000-0000-0000F7150000}"/>
    <cellStyle name="40% - Accent4 23" xfId="5681" xr:uid="{00000000-0005-0000-0000-0000F8150000}"/>
    <cellStyle name="40% - Accent4 23 2" xfId="5682" xr:uid="{00000000-0005-0000-0000-0000F9150000}"/>
    <cellStyle name="40% - Accent4 23 2 2" xfId="5683" xr:uid="{00000000-0005-0000-0000-0000FA150000}"/>
    <cellStyle name="40% - Accent4 23 3" xfId="5684" xr:uid="{00000000-0005-0000-0000-0000FB150000}"/>
    <cellStyle name="40% - Accent4 23 3 2" xfId="5685" xr:uid="{00000000-0005-0000-0000-0000FC150000}"/>
    <cellStyle name="40% - Accent4 23 4" xfId="5686" xr:uid="{00000000-0005-0000-0000-0000FD150000}"/>
    <cellStyle name="40% - Accent4 23 4 2" xfId="5687" xr:uid="{00000000-0005-0000-0000-0000FE150000}"/>
    <cellStyle name="40% - Accent4 23 5" xfId="5688" xr:uid="{00000000-0005-0000-0000-0000FF150000}"/>
    <cellStyle name="40% - Accent4 23 5 2" xfId="5689" xr:uid="{00000000-0005-0000-0000-000000160000}"/>
    <cellStyle name="40% - Accent4 23 6" xfId="5690" xr:uid="{00000000-0005-0000-0000-000001160000}"/>
    <cellStyle name="40% - Accent4 23 6 2" xfId="5691" xr:uid="{00000000-0005-0000-0000-000002160000}"/>
    <cellStyle name="40% - Accent4 23 7" xfId="5692" xr:uid="{00000000-0005-0000-0000-000003160000}"/>
    <cellStyle name="40% - Accent4 23 7 2" xfId="5693" xr:uid="{00000000-0005-0000-0000-000004160000}"/>
    <cellStyle name="40% - Accent4 23 8" xfId="5694" xr:uid="{00000000-0005-0000-0000-000005160000}"/>
    <cellStyle name="40% - Accent4 24" xfId="5695" xr:uid="{00000000-0005-0000-0000-000006160000}"/>
    <cellStyle name="40% - Accent4 24 2" xfId="5696" xr:uid="{00000000-0005-0000-0000-000007160000}"/>
    <cellStyle name="40% - Accent4 24 2 2" xfId="5697" xr:uid="{00000000-0005-0000-0000-000008160000}"/>
    <cellStyle name="40% - Accent4 24 3" xfId="5698" xr:uid="{00000000-0005-0000-0000-000009160000}"/>
    <cellStyle name="40% - Accent4 24 3 2" xfId="5699" xr:uid="{00000000-0005-0000-0000-00000A160000}"/>
    <cellStyle name="40% - Accent4 24 4" xfId="5700" xr:uid="{00000000-0005-0000-0000-00000B160000}"/>
    <cellStyle name="40% - Accent4 24 4 2" xfId="5701" xr:uid="{00000000-0005-0000-0000-00000C160000}"/>
    <cellStyle name="40% - Accent4 24 5" xfId="5702" xr:uid="{00000000-0005-0000-0000-00000D160000}"/>
    <cellStyle name="40% - Accent4 24 5 2" xfId="5703" xr:uid="{00000000-0005-0000-0000-00000E160000}"/>
    <cellStyle name="40% - Accent4 24 6" xfId="5704" xr:uid="{00000000-0005-0000-0000-00000F160000}"/>
    <cellStyle name="40% - Accent4 24 6 2" xfId="5705" xr:uid="{00000000-0005-0000-0000-000010160000}"/>
    <cellStyle name="40% - Accent4 24 7" xfId="5706" xr:uid="{00000000-0005-0000-0000-000011160000}"/>
    <cellStyle name="40% - Accent4 24 7 2" xfId="5707" xr:uid="{00000000-0005-0000-0000-000012160000}"/>
    <cellStyle name="40% - Accent4 24 8" xfId="5708" xr:uid="{00000000-0005-0000-0000-000013160000}"/>
    <cellStyle name="40% - Accent4 25" xfId="5709" xr:uid="{00000000-0005-0000-0000-000014160000}"/>
    <cellStyle name="40% - Accent4 25 2" xfId="5710" xr:uid="{00000000-0005-0000-0000-000015160000}"/>
    <cellStyle name="40% - Accent4 25 2 2" xfId="5711" xr:uid="{00000000-0005-0000-0000-000016160000}"/>
    <cellStyle name="40% - Accent4 25 3" xfId="5712" xr:uid="{00000000-0005-0000-0000-000017160000}"/>
    <cellStyle name="40% - Accent4 25 3 2" xfId="5713" xr:uid="{00000000-0005-0000-0000-000018160000}"/>
    <cellStyle name="40% - Accent4 25 4" xfId="5714" xr:uid="{00000000-0005-0000-0000-000019160000}"/>
    <cellStyle name="40% - Accent4 25 4 2" xfId="5715" xr:uid="{00000000-0005-0000-0000-00001A160000}"/>
    <cellStyle name="40% - Accent4 25 5" xfId="5716" xr:uid="{00000000-0005-0000-0000-00001B160000}"/>
    <cellStyle name="40% - Accent4 25 5 2" xfId="5717" xr:uid="{00000000-0005-0000-0000-00001C160000}"/>
    <cellStyle name="40% - Accent4 25 6" xfId="5718" xr:uid="{00000000-0005-0000-0000-00001D160000}"/>
    <cellStyle name="40% - Accent4 25 6 2" xfId="5719" xr:uid="{00000000-0005-0000-0000-00001E160000}"/>
    <cellStyle name="40% - Accent4 25 7" xfId="5720" xr:uid="{00000000-0005-0000-0000-00001F160000}"/>
    <cellStyle name="40% - Accent4 25 7 2" xfId="5721" xr:uid="{00000000-0005-0000-0000-000020160000}"/>
    <cellStyle name="40% - Accent4 25 8" xfId="5722" xr:uid="{00000000-0005-0000-0000-000021160000}"/>
    <cellStyle name="40% - Accent4 26" xfId="5723" xr:uid="{00000000-0005-0000-0000-000022160000}"/>
    <cellStyle name="40% - Accent4 26 2" xfId="5724" xr:uid="{00000000-0005-0000-0000-000023160000}"/>
    <cellStyle name="40% - Accent4 26 2 2" xfId="5725" xr:uid="{00000000-0005-0000-0000-000024160000}"/>
    <cellStyle name="40% - Accent4 26 3" xfId="5726" xr:uid="{00000000-0005-0000-0000-000025160000}"/>
    <cellStyle name="40% - Accent4 26 3 2" xfId="5727" xr:uid="{00000000-0005-0000-0000-000026160000}"/>
    <cellStyle name="40% - Accent4 26 4" xfId="5728" xr:uid="{00000000-0005-0000-0000-000027160000}"/>
    <cellStyle name="40% - Accent4 26 4 2" xfId="5729" xr:uid="{00000000-0005-0000-0000-000028160000}"/>
    <cellStyle name="40% - Accent4 26 5" xfId="5730" xr:uid="{00000000-0005-0000-0000-000029160000}"/>
    <cellStyle name="40% - Accent4 26 5 2" xfId="5731" xr:uid="{00000000-0005-0000-0000-00002A160000}"/>
    <cellStyle name="40% - Accent4 26 6" xfId="5732" xr:uid="{00000000-0005-0000-0000-00002B160000}"/>
    <cellStyle name="40% - Accent4 26 6 2" xfId="5733" xr:uid="{00000000-0005-0000-0000-00002C160000}"/>
    <cellStyle name="40% - Accent4 26 7" xfId="5734" xr:uid="{00000000-0005-0000-0000-00002D160000}"/>
    <cellStyle name="40% - Accent4 26 7 2" xfId="5735" xr:uid="{00000000-0005-0000-0000-00002E160000}"/>
    <cellStyle name="40% - Accent4 26 8" xfId="5736" xr:uid="{00000000-0005-0000-0000-00002F160000}"/>
    <cellStyle name="40% - Accent4 27" xfId="5737" xr:uid="{00000000-0005-0000-0000-000030160000}"/>
    <cellStyle name="40% - Accent4 27 2" xfId="5738" xr:uid="{00000000-0005-0000-0000-000031160000}"/>
    <cellStyle name="40% - Accent4 27 2 2" xfId="5739" xr:uid="{00000000-0005-0000-0000-000032160000}"/>
    <cellStyle name="40% - Accent4 27 3" xfId="5740" xr:uid="{00000000-0005-0000-0000-000033160000}"/>
    <cellStyle name="40% - Accent4 27 3 2" xfId="5741" xr:uid="{00000000-0005-0000-0000-000034160000}"/>
    <cellStyle name="40% - Accent4 27 4" xfId="5742" xr:uid="{00000000-0005-0000-0000-000035160000}"/>
    <cellStyle name="40% - Accent4 27 4 2" xfId="5743" xr:uid="{00000000-0005-0000-0000-000036160000}"/>
    <cellStyle name="40% - Accent4 27 5" xfId="5744" xr:uid="{00000000-0005-0000-0000-000037160000}"/>
    <cellStyle name="40% - Accent4 27 5 2" xfId="5745" xr:uid="{00000000-0005-0000-0000-000038160000}"/>
    <cellStyle name="40% - Accent4 27 6" xfId="5746" xr:uid="{00000000-0005-0000-0000-000039160000}"/>
    <cellStyle name="40% - Accent4 27 6 2" xfId="5747" xr:uid="{00000000-0005-0000-0000-00003A160000}"/>
    <cellStyle name="40% - Accent4 27 7" xfId="5748" xr:uid="{00000000-0005-0000-0000-00003B160000}"/>
    <cellStyle name="40% - Accent4 27 7 2" xfId="5749" xr:uid="{00000000-0005-0000-0000-00003C160000}"/>
    <cellStyle name="40% - Accent4 27 8" xfId="5750" xr:uid="{00000000-0005-0000-0000-00003D160000}"/>
    <cellStyle name="40% - Accent4 28" xfId="5751" xr:uid="{00000000-0005-0000-0000-00003E160000}"/>
    <cellStyle name="40% - Accent4 28 2" xfId="5752" xr:uid="{00000000-0005-0000-0000-00003F160000}"/>
    <cellStyle name="40% - Accent4 28 2 2" xfId="5753" xr:uid="{00000000-0005-0000-0000-000040160000}"/>
    <cellStyle name="40% - Accent4 28 3" xfId="5754" xr:uid="{00000000-0005-0000-0000-000041160000}"/>
    <cellStyle name="40% - Accent4 28 3 2" xfId="5755" xr:uid="{00000000-0005-0000-0000-000042160000}"/>
    <cellStyle name="40% - Accent4 28 4" xfId="5756" xr:uid="{00000000-0005-0000-0000-000043160000}"/>
    <cellStyle name="40% - Accent4 28 4 2" xfId="5757" xr:uid="{00000000-0005-0000-0000-000044160000}"/>
    <cellStyle name="40% - Accent4 28 5" xfId="5758" xr:uid="{00000000-0005-0000-0000-000045160000}"/>
    <cellStyle name="40% - Accent4 28 5 2" xfId="5759" xr:uid="{00000000-0005-0000-0000-000046160000}"/>
    <cellStyle name="40% - Accent4 28 6" xfId="5760" xr:uid="{00000000-0005-0000-0000-000047160000}"/>
    <cellStyle name="40% - Accent4 28 6 2" xfId="5761" xr:uid="{00000000-0005-0000-0000-000048160000}"/>
    <cellStyle name="40% - Accent4 28 7" xfId="5762" xr:uid="{00000000-0005-0000-0000-000049160000}"/>
    <cellStyle name="40% - Accent4 28 7 2" xfId="5763" xr:uid="{00000000-0005-0000-0000-00004A160000}"/>
    <cellStyle name="40% - Accent4 28 8" xfId="5764" xr:uid="{00000000-0005-0000-0000-00004B160000}"/>
    <cellStyle name="40% - Accent4 29" xfId="5765" xr:uid="{00000000-0005-0000-0000-00004C160000}"/>
    <cellStyle name="40% - Accent4 29 2" xfId="5766" xr:uid="{00000000-0005-0000-0000-00004D160000}"/>
    <cellStyle name="40% - Accent4 29 2 2" xfId="5767" xr:uid="{00000000-0005-0000-0000-00004E160000}"/>
    <cellStyle name="40% - Accent4 29 3" xfId="5768" xr:uid="{00000000-0005-0000-0000-00004F160000}"/>
    <cellStyle name="40% - Accent4 29 3 2" xfId="5769" xr:uid="{00000000-0005-0000-0000-000050160000}"/>
    <cellStyle name="40% - Accent4 29 4" xfId="5770" xr:uid="{00000000-0005-0000-0000-000051160000}"/>
    <cellStyle name="40% - Accent4 29 4 2" xfId="5771" xr:uid="{00000000-0005-0000-0000-000052160000}"/>
    <cellStyle name="40% - Accent4 29 5" xfId="5772" xr:uid="{00000000-0005-0000-0000-000053160000}"/>
    <cellStyle name="40% - Accent4 29 5 2" xfId="5773" xr:uid="{00000000-0005-0000-0000-000054160000}"/>
    <cellStyle name="40% - Accent4 29 6" xfId="5774" xr:uid="{00000000-0005-0000-0000-000055160000}"/>
    <cellStyle name="40% - Accent4 29 6 2" xfId="5775" xr:uid="{00000000-0005-0000-0000-000056160000}"/>
    <cellStyle name="40% - Accent4 29 7" xfId="5776" xr:uid="{00000000-0005-0000-0000-000057160000}"/>
    <cellStyle name="40% - Accent4 29 7 2" xfId="5777" xr:uid="{00000000-0005-0000-0000-000058160000}"/>
    <cellStyle name="40% - Accent4 29 8" xfId="5778" xr:uid="{00000000-0005-0000-0000-000059160000}"/>
    <cellStyle name="40% - Accent4 3" xfId="5779" xr:uid="{00000000-0005-0000-0000-00005A160000}"/>
    <cellStyle name="40% - Accent4 3 2" xfId="5780" xr:uid="{00000000-0005-0000-0000-00005B160000}"/>
    <cellStyle name="40% - Accent4 3 2 2" xfId="5781" xr:uid="{00000000-0005-0000-0000-00005C160000}"/>
    <cellStyle name="40% - Accent4 3 2 3" xfId="5782" xr:uid="{00000000-0005-0000-0000-00005D160000}"/>
    <cellStyle name="40% - Accent4 3 2 3 2" xfId="5783" xr:uid="{00000000-0005-0000-0000-00005E160000}"/>
    <cellStyle name="40% - Accent4 3 3" xfId="5784" xr:uid="{00000000-0005-0000-0000-00005F160000}"/>
    <cellStyle name="40% - Accent4 3 3 2" xfId="5785" xr:uid="{00000000-0005-0000-0000-000060160000}"/>
    <cellStyle name="40% - Accent4 3 4" xfId="5786" xr:uid="{00000000-0005-0000-0000-000061160000}"/>
    <cellStyle name="40% - Accent4 3 4 2" xfId="5787" xr:uid="{00000000-0005-0000-0000-000062160000}"/>
    <cellStyle name="40% - Accent4 3 5" xfId="5788" xr:uid="{00000000-0005-0000-0000-000063160000}"/>
    <cellStyle name="40% - Accent4 3 5 2" xfId="5789" xr:uid="{00000000-0005-0000-0000-000064160000}"/>
    <cellStyle name="40% - Accent4 3 6" xfId="5790" xr:uid="{00000000-0005-0000-0000-000065160000}"/>
    <cellStyle name="40% - Accent4 3 6 2" xfId="5791" xr:uid="{00000000-0005-0000-0000-000066160000}"/>
    <cellStyle name="40% - Accent4 3 7" xfId="5792" xr:uid="{00000000-0005-0000-0000-000067160000}"/>
    <cellStyle name="40% - Accent4 3 7 2" xfId="5793" xr:uid="{00000000-0005-0000-0000-000068160000}"/>
    <cellStyle name="40% - Accent4 3 8" xfId="5794" xr:uid="{00000000-0005-0000-0000-000069160000}"/>
    <cellStyle name="40% - Accent4 3 9" xfId="5795" xr:uid="{00000000-0005-0000-0000-00006A160000}"/>
    <cellStyle name="40% - Accent4 30" xfId="5796" xr:uid="{00000000-0005-0000-0000-00006B160000}"/>
    <cellStyle name="40% - Accent4 30 2" xfId="5797" xr:uid="{00000000-0005-0000-0000-00006C160000}"/>
    <cellStyle name="40% - Accent4 30 2 2" xfId="5798" xr:uid="{00000000-0005-0000-0000-00006D160000}"/>
    <cellStyle name="40% - Accent4 30 3" xfId="5799" xr:uid="{00000000-0005-0000-0000-00006E160000}"/>
    <cellStyle name="40% - Accent4 30 3 2" xfId="5800" xr:uid="{00000000-0005-0000-0000-00006F160000}"/>
    <cellStyle name="40% - Accent4 30 4" xfId="5801" xr:uid="{00000000-0005-0000-0000-000070160000}"/>
    <cellStyle name="40% - Accent4 30 4 2" xfId="5802" xr:uid="{00000000-0005-0000-0000-000071160000}"/>
    <cellStyle name="40% - Accent4 30 5" xfId="5803" xr:uid="{00000000-0005-0000-0000-000072160000}"/>
    <cellStyle name="40% - Accent4 30 5 2" xfId="5804" xr:uid="{00000000-0005-0000-0000-000073160000}"/>
    <cellStyle name="40% - Accent4 30 6" xfId="5805" xr:uid="{00000000-0005-0000-0000-000074160000}"/>
    <cellStyle name="40% - Accent4 30 6 2" xfId="5806" xr:uid="{00000000-0005-0000-0000-000075160000}"/>
    <cellStyle name="40% - Accent4 30 7" xfId="5807" xr:uid="{00000000-0005-0000-0000-000076160000}"/>
    <cellStyle name="40% - Accent4 30 7 2" xfId="5808" xr:uid="{00000000-0005-0000-0000-000077160000}"/>
    <cellStyle name="40% - Accent4 30 8" xfId="5809" xr:uid="{00000000-0005-0000-0000-000078160000}"/>
    <cellStyle name="40% - Accent4 31" xfId="5810" xr:uid="{00000000-0005-0000-0000-000079160000}"/>
    <cellStyle name="40% - Accent4 31 2" xfId="5811" xr:uid="{00000000-0005-0000-0000-00007A160000}"/>
    <cellStyle name="40% - Accent4 31 2 2" xfId="5812" xr:uid="{00000000-0005-0000-0000-00007B160000}"/>
    <cellStyle name="40% - Accent4 31 3" xfId="5813" xr:uid="{00000000-0005-0000-0000-00007C160000}"/>
    <cellStyle name="40% - Accent4 31 3 2" xfId="5814" xr:uid="{00000000-0005-0000-0000-00007D160000}"/>
    <cellStyle name="40% - Accent4 31 4" xfId="5815" xr:uid="{00000000-0005-0000-0000-00007E160000}"/>
    <cellStyle name="40% - Accent4 31 4 2" xfId="5816" xr:uid="{00000000-0005-0000-0000-00007F160000}"/>
    <cellStyle name="40% - Accent4 31 5" xfId="5817" xr:uid="{00000000-0005-0000-0000-000080160000}"/>
    <cellStyle name="40% - Accent4 31 5 2" xfId="5818" xr:uid="{00000000-0005-0000-0000-000081160000}"/>
    <cellStyle name="40% - Accent4 31 6" xfId="5819" xr:uid="{00000000-0005-0000-0000-000082160000}"/>
    <cellStyle name="40% - Accent4 31 6 2" xfId="5820" xr:uid="{00000000-0005-0000-0000-000083160000}"/>
    <cellStyle name="40% - Accent4 31 7" xfId="5821" xr:uid="{00000000-0005-0000-0000-000084160000}"/>
    <cellStyle name="40% - Accent4 31 7 2" xfId="5822" xr:uid="{00000000-0005-0000-0000-000085160000}"/>
    <cellStyle name="40% - Accent4 31 8" xfId="5823" xr:uid="{00000000-0005-0000-0000-000086160000}"/>
    <cellStyle name="40% - Accent4 32" xfId="5824" xr:uid="{00000000-0005-0000-0000-000087160000}"/>
    <cellStyle name="40% - Accent4 32 2" xfId="5825" xr:uid="{00000000-0005-0000-0000-000088160000}"/>
    <cellStyle name="40% - Accent4 32 2 2" xfId="5826" xr:uid="{00000000-0005-0000-0000-000089160000}"/>
    <cellStyle name="40% - Accent4 32 3" xfId="5827" xr:uid="{00000000-0005-0000-0000-00008A160000}"/>
    <cellStyle name="40% - Accent4 32 3 2" xfId="5828" xr:uid="{00000000-0005-0000-0000-00008B160000}"/>
    <cellStyle name="40% - Accent4 32 4" xfId="5829" xr:uid="{00000000-0005-0000-0000-00008C160000}"/>
    <cellStyle name="40% - Accent4 32 4 2" xfId="5830" xr:uid="{00000000-0005-0000-0000-00008D160000}"/>
    <cellStyle name="40% - Accent4 32 5" xfId="5831" xr:uid="{00000000-0005-0000-0000-00008E160000}"/>
    <cellStyle name="40% - Accent4 32 5 2" xfId="5832" xr:uid="{00000000-0005-0000-0000-00008F160000}"/>
    <cellStyle name="40% - Accent4 32 6" xfId="5833" xr:uid="{00000000-0005-0000-0000-000090160000}"/>
    <cellStyle name="40% - Accent4 32 6 2" xfId="5834" xr:uid="{00000000-0005-0000-0000-000091160000}"/>
    <cellStyle name="40% - Accent4 32 7" xfId="5835" xr:uid="{00000000-0005-0000-0000-000092160000}"/>
    <cellStyle name="40% - Accent4 32 7 2" xfId="5836" xr:uid="{00000000-0005-0000-0000-000093160000}"/>
    <cellStyle name="40% - Accent4 32 8" xfId="5837" xr:uid="{00000000-0005-0000-0000-000094160000}"/>
    <cellStyle name="40% - Accent4 33" xfId="5838" xr:uid="{00000000-0005-0000-0000-000095160000}"/>
    <cellStyle name="40% - Accent4 33 2" xfId="5839" xr:uid="{00000000-0005-0000-0000-000096160000}"/>
    <cellStyle name="40% - Accent4 33 2 2" xfId="5840" xr:uid="{00000000-0005-0000-0000-000097160000}"/>
    <cellStyle name="40% - Accent4 33 3" xfId="5841" xr:uid="{00000000-0005-0000-0000-000098160000}"/>
    <cellStyle name="40% - Accent4 33 3 2" xfId="5842" xr:uid="{00000000-0005-0000-0000-000099160000}"/>
    <cellStyle name="40% - Accent4 33 4" xfId="5843" xr:uid="{00000000-0005-0000-0000-00009A160000}"/>
    <cellStyle name="40% - Accent4 33 4 2" xfId="5844" xr:uid="{00000000-0005-0000-0000-00009B160000}"/>
    <cellStyle name="40% - Accent4 33 5" xfId="5845" xr:uid="{00000000-0005-0000-0000-00009C160000}"/>
    <cellStyle name="40% - Accent4 33 5 2" xfId="5846" xr:uid="{00000000-0005-0000-0000-00009D160000}"/>
    <cellStyle name="40% - Accent4 33 6" xfId="5847" xr:uid="{00000000-0005-0000-0000-00009E160000}"/>
    <cellStyle name="40% - Accent4 33 6 2" xfId="5848" xr:uid="{00000000-0005-0000-0000-00009F160000}"/>
    <cellStyle name="40% - Accent4 33 7" xfId="5849" xr:uid="{00000000-0005-0000-0000-0000A0160000}"/>
    <cellStyle name="40% - Accent4 33 7 2" xfId="5850" xr:uid="{00000000-0005-0000-0000-0000A1160000}"/>
    <cellStyle name="40% - Accent4 33 8" xfId="5851" xr:uid="{00000000-0005-0000-0000-0000A2160000}"/>
    <cellStyle name="40% - Accent4 34" xfId="5852" xr:uid="{00000000-0005-0000-0000-0000A3160000}"/>
    <cellStyle name="40% - Accent4 34 2" xfId="5853" xr:uid="{00000000-0005-0000-0000-0000A4160000}"/>
    <cellStyle name="40% - Accent4 34 2 2" xfId="5854" xr:uid="{00000000-0005-0000-0000-0000A5160000}"/>
    <cellStyle name="40% - Accent4 34 3" xfId="5855" xr:uid="{00000000-0005-0000-0000-0000A6160000}"/>
    <cellStyle name="40% - Accent4 34 3 2" xfId="5856" xr:uid="{00000000-0005-0000-0000-0000A7160000}"/>
    <cellStyle name="40% - Accent4 34 4" xfId="5857" xr:uid="{00000000-0005-0000-0000-0000A8160000}"/>
    <cellStyle name="40% - Accent4 34 4 2" xfId="5858" xr:uid="{00000000-0005-0000-0000-0000A9160000}"/>
    <cellStyle name="40% - Accent4 34 5" xfId="5859" xr:uid="{00000000-0005-0000-0000-0000AA160000}"/>
    <cellStyle name="40% - Accent4 34 5 2" xfId="5860" xr:uid="{00000000-0005-0000-0000-0000AB160000}"/>
    <cellStyle name="40% - Accent4 34 6" xfId="5861" xr:uid="{00000000-0005-0000-0000-0000AC160000}"/>
    <cellStyle name="40% - Accent4 34 6 2" xfId="5862" xr:uid="{00000000-0005-0000-0000-0000AD160000}"/>
    <cellStyle name="40% - Accent4 34 7" xfId="5863" xr:uid="{00000000-0005-0000-0000-0000AE160000}"/>
    <cellStyle name="40% - Accent4 34 7 2" xfId="5864" xr:uid="{00000000-0005-0000-0000-0000AF160000}"/>
    <cellStyle name="40% - Accent4 34 8" xfId="5865" xr:uid="{00000000-0005-0000-0000-0000B0160000}"/>
    <cellStyle name="40% - Accent4 35" xfId="5866" xr:uid="{00000000-0005-0000-0000-0000B1160000}"/>
    <cellStyle name="40% - Accent4 35 2" xfId="5867" xr:uid="{00000000-0005-0000-0000-0000B2160000}"/>
    <cellStyle name="40% - Accent4 35 2 2" xfId="5868" xr:uid="{00000000-0005-0000-0000-0000B3160000}"/>
    <cellStyle name="40% - Accent4 35 3" xfId="5869" xr:uid="{00000000-0005-0000-0000-0000B4160000}"/>
    <cellStyle name="40% - Accent4 35 3 2" xfId="5870" xr:uid="{00000000-0005-0000-0000-0000B5160000}"/>
    <cellStyle name="40% - Accent4 35 4" xfId="5871" xr:uid="{00000000-0005-0000-0000-0000B6160000}"/>
    <cellStyle name="40% - Accent4 35 4 2" xfId="5872" xr:uid="{00000000-0005-0000-0000-0000B7160000}"/>
    <cellStyle name="40% - Accent4 35 5" xfId="5873" xr:uid="{00000000-0005-0000-0000-0000B8160000}"/>
    <cellStyle name="40% - Accent4 35 5 2" xfId="5874" xr:uid="{00000000-0005-0000-0000-0000B9160000}"/>
    <cellStyle name="40% - Accent4 35 6" xfId="5875" xr:uid="{00000000-0005-0000-0000-0000BA160000}"/>
    <cellStyle name="40% - Accent4 35 6 2" xfId="5876" xr:uid="{00000000-0005-0000-0000-0000BB160000}"/>
    <cellStyle name="40% - Accent4 35 7" xfId="5877" xr:uid="{00000000-0005-0000-0000-0000BC160000}"/>
    <cellStyle name="40% - Accent4 35 7 2" xfId="5878" xr:uid="{00000000-0005-0000-0000-0000BD160000}"/>
    <cellStyle name="40% - Accent4 35 8" xfId="5879" xr:uid="{00000000-0005-0000-0000-0000BE160000}"/>
    <cellStyle name="40% - Accent4 36" xfId="5880" xr:uid="{00000000-0005-0000-0000-0000BF160000}"/>
    <cellStyle name="40% - Accent4 36 2" xfId="5881" xr:uid="{00000000-0005-0000-0000-0000C0160000}"/>
    <cellStyle name="40% - Accent4 36 2 2" xfId="5882" xr:uid="{00000000-0005-0000-0000-0000C1160000}"/>
    <cellStyle name="40% - Accent4 36 3" xfId="5883" xr:uid="{00000000-0005-0000-0000-0000C2160000}"/>
    <cellStyle name="40% - Accent4 36 3 2" xfId="5884" xr:uid="{00000000-0005-0000-0000-0000C3160000}"/>
    <cellStyle name="40% - Accent4 36 4" xfId="5885" xr:uid="{00000000-0005-0000-0000-0000C4160000}"/>
    <cellStyle name="40% - Accent4 36 4 2" xfId="5886" xr:uid="{00000000-0005-0000-0000-0000C5160000}"/>
    <cellStyle name="40% - Accent4 36 5" xfId="5887" xr:uid="{00000000-0005-0000-0000-0000C6160000}"/>
    <cellStyle name="40% - Accent4 36 5 2" xfId="5888" xr:uid="{00000000-0005-0000-0000-0000C7160000}"/>
    <cellStyle name="40% - Accent4 36 6" xfId="5889" xr:uid="{00000000-0005-0000-0000-0000C8160000}"/>
    <cellStyle name="40% - Accent4 36 6 2" xfId="5890" xr:uid="{00000000-0005-0000-0000-0000C9160000}"/>
    <cellStyle name="40% - Accent4 36 7" xfId="5891" xr:uid="{00000000-0005-0000-0000-0000CA160000}"/>
    <cellStyle name="40% - Accent4 36 7 2" xfId="5892" xr:uid="{00000000-0005-0000-0000-0000CB160000}"/>
    <cellStyle name="40% - Accent4 36 8" xfId="5893" xr:uid="{00000000-0005-0000-0000-0000CC160000}"/>
    <cellStyle name="40% - Accent4 37" xfId="5894" xr:uid="{00000000-0005-0000-0000-0000CD160000}"/>
    <cellStyle name="40% - Accent4 37 2" xfId="5895" xr:uid="{00000000-0005-0000-0000-0000CE160000}"/>
    <cellStyle name="40% - Accent4 37 2 2" xfId="5896" xr:uid="{00000000-0005-0000-0000-0000CF160000}"/>
    <cellStyle name="40% - Accent4 37 3" xfId="5897" xr:uid="{00000000-0005-0000-0000-0000D0160000}"/>
    <cellStyle name="40% - Accent4 37 3 2" xfId="5898" xr:uid="{00000000-0005-0000-0000-0000D1160000}"/>
    <cellStyle name="40% - Accent4 37 4" xfId="5899" xr:uid="{00000000-0005-0000-0000-0000D2160000}"/>
    <cellStyle name="40% - Accent4 37 4 2" xfId="5900" xr:uid="{00000000-0005-0000-0000-0000D3160000}"/>
    <cellStyle name="40% - Accent4 37 5" xfId="5901" xr:uid="{00000000-0005-0000-0000-0000D4160000}"/>
    <cellStyle name="40% - Accent4 37 5 2" xfId="5902" xr:uid="{00000000-0005-0000-0000-0000D5160000}"/>
    <cellStyle name="40% - Accent4 37 6" xfId="5903" xr:uid="{00000000-0005-0000-0000-0000D6160000}"/>
    <cellStyle name="40% - Accent4 37 6 2" xfId="5904" xr:uid="{00000000-0005-0000-0000-0000D7160000}"/>
    <cellStyle name="40% - Accent4 37 7" xfId="5905" xr:uid="{00000000-0005-0000-0000-0000D8160000}"/>
    <cellStyle name="40% - Accent4 37 7 2" xfId="5906" xr:uid="{00000000-0005-0000-0000-0000D9160000}"/>
    <cellStyle name="40% - Accent4 37 8" xfId="5907" xr:uid="{00000000-0005-0000-0000-0000DA160000}"/>
    <cellStyle name="40% - Accent4 38" xfId="5908" xr:uid="{00000000-0005-0000-0000-0000DB160000}"/>
    <cellStyle name="40% - Accent4 38 2" xfId="5909" xr:uid="{00000000-0005-0000-0000-0000DC160000}"/>
    <cellStyle name="40% - Accent4 38 2 2" xfId="5910" xr:uid="{00000000-0005-0000-0000-0000DD160000}"/>
    <cellStyle name="40% - Accent4 38 3" xfId="5911" xr:uid="{00000000-0005-0000-0000-0000DE160000}"/>
    <cellStyle name="40% - Accent4 38 3 2" xfId="5912" xr:uid="{00000000-0005-0000-0000-0000DF160000}"/>
    <cellStyle name="40% - Accent4 38 4" xfId="5913" xr:uid="{00000000-0005-0000-0000-0000E0160000}"/>
    <cellStyle name="40% - Accent4 38 4 2" xfId="5914" xr:uid="{00000000-0005-0000-0000-0000E1160000}"/>
    <cellStyle name="40% - Accent4 38 5" xfId="5915" xr:uid="{00000000-0005-0000-0000-0000E2160000}"/>
    <cellStyle name="40% - Accent4 38 5 2" xfId="5916" xr:uid="{00000000-0005-0000-0000-0000E3160000}"/>
    <cellStyle name="40% - Accent4 38 6" xfId="5917" xr:uid="{00000000-0005-0000-0000-0000E4160000}"/>
    <cellStyle name="40% - Accent4 38 6 2" xfId="5918" xr:uid="{00000000-0005-0000-0000-0000E5160000}"/>
    <cellStyle name="40% - Accent4 38 7" xfId="5919" xr:uid="{00000000-0005-0000-0000-0000E6160000}"/>
    <cellStyle name="40% - Accent4 38 7 2" xfId="5920" xr:uid="{00000000-0005-0000-0000-0000E7160000}"/>
    <cellStyle name="40% - Accent4 38 8" xfId="5921" xr:uid="{00000000-0005-0000-0000-0000E8160000}"/>
    <cellStyle name="40% - Accent4 39" xfId="5922" xr:uid="{00000000-0005-0000-0000-0000E9160000}"/>
    <cellStyle name="40% - Accent4 39 2" xfId="5923" xr:uid="{00000000-0005-0000-0000-0000EA160000}"/>
    <cellStyle name="40% - Accent4 39 2 2" xfId="5924" xr:uid="{00000000-0005-0000-0000-0000EB160000}"/>
    <cellStyle name="40% - Accent4 39 3" xfId="5925" xr:uid="{00000000-0005-0000-0000-0000EC160000}"/>
    <cellStyle name="40% - Accent4 39 3 2" xfId="5926" xr:uid="{00000000-0005-0000-0000-0000ED160000}"/>
    <cellStyle name="40% - Accent4 39 4" xfId="5927" xr:uid="{00000000-0005-0000-0000-0000EE160000}"/>
    <cellStyle name="40% - Accent4 39 4 2" xfId="5928" xr:uid="{00000000-0005-0000-0000-0000EF160000}"/>
    <cellStyle name="40% - Accent4 39 5" xfId="5929" xr:uid="{00000000-0005-0000-0000-0000F0160000}"/>
    <cellStyle name="40% - Accent4 39 5 2" xfId="5930" xr:uid="{00000000-0005-0000-0000-0000F1160000}"/>
    <cellStyle name="40% - Accent4 39 6" xfId="5931" xr:uid="{00000000-0005-0000-0000-0000F2160000}"/>
    <cellStyle name="40% - Accent4 39 6 2" xfId="5932" xr:uid="{00000000-0005-0000-0000-0000F3160000}"/>
    <cellStyle name="40% - Accent4 39 7" xfId="5933" xr:uid="{00000000-0005-0000-0000-0000F4160000}"/>
    <cellStyle name="40% - Accent4 39 7 2" xfId="5934" xr:uid="{00000000-0005-0000-0000-0000F5160000}"/>
    <cellStyle name="40% - Accent4 39 8" xfId="5935" xr:uid="{00000000-0005-0000-0000-0000F6160000}"/>
    <cellStyle name="40% - Accent4 4" xfId="5936" xr:uid="{00000000-0005-0000-0000-0000F7160000}"/>
    <cellStyle name="40% - Accent4 4 2" xfId="5937" xr:uid="{00000000-0005-0000-0000-0000F8160000}"/>
    <cellStyle name="40% - Accent4 4 2 2" xfId="5938" xr:uid="{00000000-0005-0000-0000-0000F9160000}"/>
    <cellStyle name="40% - Accent4 4 3" xfId="5939" xr:uid="{00000000-0005-0000-0000-0000FA160000}"/>
    <cellStyle name="40% - Accent4 4 3 2" xfId="5940" xr:uid="{00000000-0005-0000-0000-0000FB160000}"/>
    <cellStyle name="40% - Accent4 4 4" xfId="5941" xr:uid="{00000000-0005-0000-0000-0000FC160000}"/>
    <cellStyle name="40% - Accent4 4 4 2" xfId="5942" xr:uid="{00000000-0005-0000-0000-0000FD160000}"/>
    <cellStyle name="40% - Accent4 4 5" xfId="5943" xr:uid="{00000000-0005-0000-0000-0000FE160000}"/>
    <cellStyle name="40% - Accent4 4 5 2" xfId="5944" xr:uid="{00000000-0005-0000-0000-0000FF160000}"/>
    <cellStyle name="40% - Accent4 4 6" xfId="5945" xr:uid="{00000000-0005-0000-0000-000000170000}"/>
    <cellStyle name="40% - Accent4 4 6 2" xfId="5946" xr:uid="{00000000-0005-0000-0000-000001170000}"/>
    <cellStyle name="40% - Accent4 4 7" xfId="5947" xr:uid="{00000000-0005-0000-0000-000002170000}"/>
    <cellStyle name="40% - Accent4 4 7 2" xfId="5948" xr:uid="{00000000-0005-0000-0000-000003170000}"/>
    <cellStyle name="40% - Accent4 4 8" xfId="5949" xr:uid="{00000000-0005-0000-0000-000004170000}"/>
    <cellStyle name="40% - Accent4 4 9" xfId="5950" xr:uid="{00000000-0005-0000-0000-000005170000}"/>
    <cellStyle name="40% - Accent4 4 9 2" xfId="5951" xr:uid="{00000000-0005-0000-0000-000006170000}"/>
    <cellStyle name="40% - Accent4 40" xfId="5952" xr:uid="{00000000-0005-0000-0000-000007170000}"/>
    <cellStyle name="40% - Accent4 40 2" xfId="5953" xr:uid="{00000000-0005-0000-0000-000008170000}"/>
    <cellStyle name="40% - Accent4 40 2 2" xfId="5954" xr:uid="{00000000-0005-0000-0000-000009170000}"/>
    <cellStyle name="40% - Accent4 40 3" xfId="5955" xr:uid="{00000000-0005-0000-0000-00000A170000}"/>
    <cellStyle name="40% - Accent4 40 3 2" xfId="5956" xr:uid="{00000000-0005-0000-0000-00000B170000}"/>
    <cellStyle name="40% - Accent4 40 4" xfId="5957" xr:uid="{00000000-0005-0000-0000-00000C170000}"/>
    <cellStyle name="40% - Accent4 40 4 2" xfId="5958" xr:uid="{00000000-0005-0000-0000-00000D170000}"/>
    <cellStyle name="40% - Accent4 40 5" xfId="5959" xr:uid="{00000000-0005-0000-0000-00000E170000}"/>
    <cellStyle name="40% - Accent4 40 5 2" xfId="5960" xr:uid="{00000000-0005-0000-0000-00000F170000}"/>
    <cellStyle name="40% - Accent4 40 6" xfId="5961" xr:uid="{00000000-0005-0000-0000-000010170000}"/>
    <cellStyle name="40% - Accent4 40 6 2" xfId="5962" xr:uid="{00000000-0005-0000-0000-000011170000}"/>
    <cellStyle name="40% - Accent4 40 7" xfId="5963" xr:uid="{00000000-0005-0000-0000-000012170000}"/>
    <cellStyle name="40% - Accent4 40 7 2" xfId="5964" xr:uid="{00000000-0005-0000-0000-000013170000}"/>
    <cellStyle name="40% - Accent4 40 8" xfId="5965" xr:uid="{00000000-0005-0000-0000-000014170000}"/>
    <cellStyle name="40% - Accent4 41" xfId="5966" xr:uid="{00000000-0005-0000-0000-000015170000}"/>
    <cellStyle name="40% - Accent4 41 2" xfId="5967" xr:uid="{00000000-0005-0000-0000-000016170000}"/>
    <cellStyle name="40% - Accent4 41 2 2" xfId="5968" xr:uid="{00000000-0005-0000-0000-000017170000}"/>
    <cellStyle name="40% - Accent4 41 3" xfId="5969" xr:uid="{00000000-0005-0000-0000-000018170000}"/>
    <cellStyle name="40% - Accent4 41 3 2" xfId="5970" xr:uid="{00000000-0005-0000-0000-000019170000}"/>
    <cellStyle name="40% - Accent4 41 4" xfId="5971" xr:uid="{00000000-0005-0000-0000-00001A170000}"/>
    <cellStyle name="40% - Accent4 41 4 2" xfId="5972" xr:uid="{00000000-0005-0000-0000-00001B170000}"/>
    <cellStyle name="40% - Accent4 41 5" xfId="5973" xr:uid="{00000000-0005-0000-0000-00001C170000}"/>
    <cellStyle name="40% - Accent4 41 5 2" xfId="5974" xr:uid="{00000000-0005-0000-0000-00001D170000}"/>
    <cellStyle name="40% - Accent4 41 6" xfId="5975" xr:uid="{00000000-0005-0000-0000-00001E170000}"/>
    <cellStyle name="40% - Accent4 41 6 2" xfId="5976" xr:uid="{00000000-0005-0000-0000-00001F170000}"/>
    <cellStyle name="40% - Accent4 41 7" xfId="5977" xr:uid="{00000000-0005-0000-0000-000020170000}"/>
    <cellStyle name="40% - Accent4 41 7 2" xfId="5978" xr:uid="{00000000-0005-0000-0000-000021170000}"/>
    <cellStyle name="40% - Accent4 41 8" xfId="5979" xr:uid="{00000000-0005-0000-0000-000022170000}"/>
    <cellStyle name="40% - Accent4 42" xfId="5980" xr:uid="{00000000-0005-0000-0000-000023170000}"/>
    <cellStyle name="40% - Accent4 42 2" xfId="5981" xr:uid="{00000000-0005-0000-0000-000024170000}"/>
    <cellStyle name="40% - Accent4 42 2 2" xfId="5982" xr:uid="{00000000-0005-0000-0000-000025170000}"/>
    <cellStyle name="40% - Accent4 42 3" xfId="5983" xr:uid="{00000000-0005-0000-0000-000026170000}"/>
    <cellStyle name="40% - Accent4 42 3 2" xfId="5984" xr:uid="{00000000-0005-0000-0000-000027170000}"/>
    <cellStyle name="40% - Accent4 42 4" xfId="5985" xr:uid="{00000000-0005-0000-0000-000028170000}"/>
    <cellStyle name="40% - Accent4 42 4 2" xfId="5986" xr:uid="{00000000-0005-0000-0000-000029170000}"/>
    <cellStyle name="40% - Accent4 42 5" xfId="5987" xr:uid="{00000000-0005-0000-0000-00002A170000}"/>
    <cellStyle name="40% - Accent4 42 5 2" xfId="5988" xr:uid="{00000000-0005-0000-0000-00002B170000}"/>
    <cellStyle name="40% - Accent4 42 6" xfId="5989" xr:uid="{00000000-0005-0000-0000-00002C170000}"/>
    <cellStyle name="40% - Accent4 42 6 2" xfId="5990" xr:uid="{00000000-0005-0000-0000-00002D170000}"/>
    <cellStyle name="40% - Accent4 42 7" xfId="5991" xr:uid="{00000000-0005-0000-0000-00002E170000}"/>
    <cellStyle name="40% - Accent4 42 7 2" xfId="5992" xr:uid="{00000000-0005-0000-0000-00002F170000}"/>
    <cellStyle name="40% - Accent4 42 8" xfId="5993" xr:uid="{00000000-0005-0000-0000-000030170000}"/>
    <cellStyle name="40% - Accent4 43" xfId="5994" xr:uid="{00000000-0005-0000-0000-000031170000}"/>
    <cellStyle name="40% - Accent4 43 2" xfId="5995" xr:uid="{00000000-0005-0000-0000-000032170000}"/>
    <cellStyle name="40% - Accent4 43 2 2" xfId="5996" xr:uid="{00000000-0005-0000-0000-000033170000}"/>
    <cellStyle name="40% - Accent4 43 3" xfId="5997" xr:uid="{00000000-0005-0000-0000-000034170000}"/>
    <cellStyle name="40% - Accent4 43 3 2" xfId="5998" xr:uid="{00000000-0005-0000-0000-000035170000}"/>
    <cellStyle name="40% - Accent4 43 4" xfId="5999" xr:uid="{00000000-0005-0000-0000-000036170000}"/>
    <cellStyle name="40% - Accent4 43 4 2" xfId="6000" xr:uid="{00000000-0005-0000-0000-000037170000}"/>
    <cellStyle name="40% - Accent4 43 5" xfId="6001" xr:uid="{00000000-0005-0000-0000-000038170000}"/>
    <cellStyle name="40% - Accent4 43 5 2" xfId="6002" xr:uid="{00000000-0005-0000-0000-000039170000}"/>
    <cellStyle name="40% - Accent4 43 6" xfId="6003" xr:uid="{00000000-0005-0000-0000-00003A170000}"/>
    <cellStyle name="40% - Accent4 43 6 2" xfId="6004" xr:uid="{00000000-0005-0000-0000-00003B170000}"/>
    <cellStyle name="40% - Accent4 43 7" xfId="6005" xr:uid="{00000000-0005-0000-0000-00003C170000}"/>
    <cellStyle name="40% - Accent4 43 7 2" xfId="6006" xr:uid="{00000000-0005-0000-0000-00003D170000}"/>
    <cellStyle name="40% - Accent4 43 8" xfId="6007" xr:uid="{00000000-0005-0000-0000-00003E170000}"/>
    <cellStyle name="40% - Accent4 44" xfId="6008" xr:uid="{00000000-0005-0000-0000-00003F170000}"/>
    <cellStyle name="40% - Accent4 44 2" xfId="6009" xr:uid="{00000000-0005-0000-0000-000040170000}"/>
    <cellStyle name="40% - Accent4 44 2 2" xfId="6010" xr:uid="{00000000-0005-0000-0000-000041170000}"/>
    <cellStyle name="40% - Accent4 44 3" xfId="6011" xr:uid="{00000000-0005-0000-0000-000042170000}"/>
    <cellStyle name="40% - Accent4 44 3 2" xfId="6012" xr:uid="{00000000-0005-0000-0000-000043170000}"/>
    <cellStyle name="40% - Accent4 44 4" xfId="6013" xr:uid="{00000000-0005-0000-0000-000044170000}"/>
    <cellStyle name="40% - Accent4 44 4 2" xfId="6014" xr:uid="{00000000-0005-0000-0000-000045170000}"/>
    <cellStyle name="40% - Accent4 44 5" xfId="6015" xr:uid="{00000000-0005-0000-0000-000046170000}"/>
    <cellStyle name="40% - Accent4 44 5 2" xfId="6016" xr:uid="{00000000-0005-0000-0000-000047170000}"/>
    <cellStyle name="40% - Accent4 44 6" xfId="6017" xr:uid="{00000000-0005-0000-0000-000048170000}"/>
    <cellStyle name="40% - Accent4 44 6 2" xfId="6018" xr:uid="{00000000-0005-0000-0000-000049170000}"/>
    <cellStyle name="40% - Accent4 44 7" xfId="6019" xr:uid="{00000000-0005-0000-0000-00004A170000}"/>
    <cellStyle name="40% - Accent4 44 7 2" xfId="6020" xr:uid="{00000000-0005-0000-0000-00004B170000}"/>
    <cellStyle name="40% - Accent4 44 8" xfId="6021" xr:uid="{00000000-0005-0000-0000-00004C170000}"/>
    <cellStyle name="40% - Accent4 45" xfId="6022" xr:uid="{00000000-0005-0000-0000-00004D170000}"/>
    <cellStyle name="40% - Accent4 45 2" xfId="6023" xr:uid="{00000000-0005-0000-0000-00004E170000}"/>
    <cellStyle name="40% - Accent4 45 2 2" xfId="6024" xr:uid="{00000000-0005-0000-0000-00004F170000}"/>
    <cellStyle name="40% - Accent4 45 3" xfId="6025" xr:uid="{00000000-0005-0000-0000-000050170000}"/>
    <cellStyle name="40% - Accent4 45 3 2" xfId="6026" xr:uid="{00000000-0005-0000-0000-000051170000}"/>
    <cellStyle name="40% - Accent4 45 4" xfId="6027" xr:uid="{00000000-0005-0000-0000-000052170000}"/>
    <cellStyle name="40% - Accent4 45 4 2" xfId="6028" xr:uid="{00000000-0005-0000-0000-000053170000}"/>
    <cellStyle name="40% - Accent4 45 5" xfId="6029" xr:uid="{00000000-0005-0000-0000-000054170000}"/>
    <cellStyle name="40% - Accent4 45 5 2" xfId="6030" xr:uid="{00000000-0005-0000-0000-000055170000}"/>
    <cellStyle name="40% - Accent4 45 6" xfId="6031" xr:uid="{00000000-0005-0000-0000-000056170000}"/>
    <cellStyle name="40% - Accent4 45 6 2" xfId="6032" xr:uid="{00000000-0005-0000-0000-000057170000}"/>
    <cellStyle name="40% - Accent4 45 7" xfId="6033" xr:uid="{00000000-0005-0000-0000-000058170000}"/>
    <cellStyle name="40% - Accent4 45 7 2" xfId="6034" xr:uid="{00000000-0005-0000-0000-000059170000}"/>
    <cellStyle name="40% - Accent4 45 8" xfId="6035" xr:uid="{00000000-0005-0000-0000-00005A170000}"/>
    <cellStyle name="40% - Accent4 46" xfId="6036" xr:uid="{00000000-0005-0000-0000-00005B170000}"/>
    <cellStyle name="40% - Accent4 46 2" xfId="6037" xr:uid="{00000000-0005-0000-0000-00005C170000}"/>
    <cellStyle name="40% - Accent4 46 2 2" xfId="6038" xr:uid="{00000000-0005-0000-0000-00005D170000}"/>
    <cellStyle name="40% - Accent4 46 3" xfId="6039" xr:uid="{00000000-0005-0000-0000-00005E170000}"/>
    <cellStyle name="40% - Accent4 46 3 2" xfId="6040" xr:uid="{00000000-0005-0000-0000-00005F170000}"/>
    <cellStyle name="40% - Accent4 46 4" xfId="6041" xr:uid="{00000000-0005-0000-0000-000060170000}"/>
    <cellStyle name="40% - Accent4 46 4 2" xfId="6042" xr:uid="{00000000-0005-0000-0000-000061170000}"/>
    <cellStyle name="40% - Accent4 46 5" xfId="6043" xr:uid="{00000000-0005-0000-0000-000062170000}"/>
    <cellStyle name="40% - Accent4 46 5 2" xfId="6044" xr:uid="{00000000-0005-0000-0000-000063170000}"/>
    <cellStyle name="40% - Accent4 46 6" xfId="6045" xr:uid="{00000000-0005-0000-0000-000064170000}"/>
    <cellStyle name="40% - Accent4 46 6 2" xfId="6046" xr:uid="{00000000-0005-0000-0000-000065170000}"/>
    <cellStyle name="40% - Accent4 46 7" xfId="6047" xr:uid="{00000000-0005-0000-0000-000066170000}"/>
    <cellStyle name="40% - Accent4 46 7 2" xfId="6048" xr:uid="{00000000-0005-0000-0000-000067170000}"/>
    <cellStyle name="40% - Accent4 46 8" xfId="6049" xr:uid="{00000000-0005-0000-0000-000068170000}"/>
    <cellStyle name="40% - Accent4 47" xfId="6050" xr:uid="{00000000-0005-0000-0000-000069170000}"/>
    <cellStyle name="40% - Accent4 47 2" xfId="6051" xr:uid="{00000000-0005-0000-0000-00006A170000}"/>
    <cellStyle name="40% - Accent4 47 2 2" xfId="6052" xr:uid="{00000000-0005-0000-0000-00006B170000}"/>
    <cellStyle name="40% - Accent4 47 3" xfId="6053" xr:uid="{00000000-0005-0000-0000-00006C170000}"/>
    <cellStyle name="40% - Accent4 47 3 2" xfId="6054" xr:uid="{00000000-0005-0000-0000-00006D170000}"/>
    <cellStyle name="40% - Accent4 47 4" xfId="6055" xr:uid="{00000000-0005-0000-0000-00006E170000}"/>
    <cellStyle name="40% - Accent4 47 4 2" xfId="6056" xr:uid="{00000000-0005-0000-0000-00006F170000}"/>
    <cellStyle name="40% - Accent4 47 5" xfId="6057" xr:uid="{00000000-0005-0000-0000-000070170000}"/>
    <cellStyle name="40% - Accent4 47 5 2" xfId="6058" xr:uid="{00000000-0005-0000-0000-000071170000}"/>
    <cellStyle name="40% - Accent4 47 6" xfId="6059" xr:uid="{00000000-0005-0000-0000-000072170000}"/>
    <cellStyle name="40% - Accent4 47 6 2" xfId="6060" xr:uid="{00000000-0005-0000-0000-000073170000}"/>
    <cellStyle name="40% - Accent4 47 7" xfId="6061" xr:uid="{00000000-0005-0000-0000-000074170000}"/>
    <cellStyle name="40% - Accent4 47 7 2" xfId="6062" xr:uid="{00000000-0005-0000-0000-000075170000}"/>
    <cellStyle name="40% - Accent4 47 8" xfId="6063" xr:uid="{00000000-0005-0000-0000-000076170000}"/>
    <cellStyle name="40% - Accent4 48" xfId="6064" xr:uid="{00000000-0005-0000-0000-000077170000}"/>
    <cellStyle name="40% - Accent4 48 2" xfId="6065" xr:uid="{00000000-0005-0000-0000-000078170000}"/>
    <cellStyle name="40% - Accent4 48 2 2" xfId="6066" xr:uid="{00000000-0005-0000-0000-000079170000}"/>
    <cellStyle name="40% - Accent4 48 3" xfId="6067" xr:uid="{00000000-0005-0000-0000-00007A170000}"/>
    <cellStyle name="40% - Accent4 48 3 2" xfId="6068" xr:uid="{00000000-0005-0000-0000-00007B170000}"/>
    <cellStyle name="40% - Accent4 48 4" xfId="6069" xr:uid="{00000000-0005-0000-0000-00007C170000}"/>
    <cellStyle name="40% - Accent4 48 4 2" xfId="6070" xr:uid="{00000000-0005-0000-0000-00007D170000}"/>
    <cellStyle name="40% - Accent4 48 5" xfId="6071" xr:uid="{00000000-0005-0000-0000-00007E170000}"/>
    <cellStyle name="40% - Accent4 48 5 2" xfId="6072" xr:uid="{00000000-0005-0000-0000-00007F170000}"/>
    <cellStyle name="40% - Accent4 48 6" xfId="6073" xr:uid="{00000000-0005-0000-0000-000080170000}"/>
    <cellStyle name="40% - Accent4 48 6 2" xfId="6074" xr:uid="{00000000-0005-0000-0000-000081170000}"/>
    <cellStyle name="40% - Accent4 48 7" xfId="6075" xr:uid="{00000000-0005-0000-0000-000082170000}"/>
    <cellStyle name="40% - Accent4 48 7 2" xfId="6076" xr:uid="{00000000-0005-0000-0000-000083170000}"/>
    <cellStyle name="40% - Accent4 48 8" xfId="6077" xr:uid="{00000000-0005-0000-0000-000084170000}"/>
    <cellStyle name="40% - Accent4 49" xfId="6078" xr:uid="{00000000-0005-0000-0000-000085170000}"/>
    <cellStyle name="40% - Accent4 49 2" xfId="6079" xr:uid="{00000000-0005-0000-0000-000086170000}"/>
    <cellStyle name="40% - Accent4 49 2 2" xfId="6080" xr:uid="{00000000-0005-0000-0000-000087170000}"/>
    <cellStyle name="40% - Accent4 49 3" xfId="6081" xr:uid="{00000000-0005-0000-0000-000088170000}"/>
    <cellStyle name="40% - Accent4 49 3 2" xfId="6082" xr:uid="{00000000-0005-0000-0000-000089170000}"/>
    <cellStyle name="40% - Accent4 49 4" xfId="6083" xr:uid="{00000000-0005-0000-0000-00008A170000}"/>
    <cellStyle name="40% - Accent4 49 4 2" xfId="6084" xr:uid="{00000000-0005-0000-0000-00008B170000}"/>
    <cellStyle name="40% - Accent4 49 5" xfId="6085" xr:uid="{00000000-0005-0000-0000-00008C170000}"/>
    <cellStyle name="40% - Accent4 49 5 2" xfId="6086" xr:uid="{00000000-0005-0000-0000-00008D170000}"/>
    <cellStyle name="40% - Accent4 49 6" xfId="6087" xr:uid="{00000000-0005-0000-0000-00008E170000}"/>
    <cellStyle name="40% - Accent4 49 6 2" xfId="6088" xr:uid="{00000000-0005-0000-0000-00008F170000}"/>
    <cellStyle name="40% - Accent4 49 7" xfId="6089" xr:uid="{00000000-0005-0000-0000-000090170000}"/>
    <cellStyle name="40% - Accent4 49 7 2" xfId="6090" xr:uid="{00000000-0005-0000-0000-000091170000}"/>
    <cellStyle name="40% - Accent4 49 8" xfId="6091" xr:uid="{00000000-0005-0000-0000-000092170000}"/>
    <cellStyle name="40% - Accent4 5" xfId="6092" xr:uid="{00000000-0005-0000-0000-000093170000}"/>
    <cellStyle name="40% - Accent4 5 2" xfId="6093" xr:uid="{00000000-0005-0000-0000-000094170000}"/>
    <cellStyle name="40% - Accent4 5 2 2" xfId="6094" xr:uid="{00000000-0005-0000-0000-000095170000}"/>
    <cellStyle name="40% - Accent4 5 3" xfId="6095" xr:uid="{00000000-0005-0000-0000-000096170000}"/>
    <cellStyle name="40% - Accent4 5 3 2" xfId="6096" xr:uid="{00000000-0005-0000-0000-000097170000}"/>
    <cellStyle name="40% - Accent4 5 4" xfId="6097" xr:uid="{00000000-0005-0000-0000-000098170000}"/>
    <cellStyle name="40% - Accent4 5 4 2" xfId="6098" xr:uid="{00000000-0005-0000-0000-000099170000}"/>
    <cellStyle name="40% - Accent4 5 5" xfId="6099" xr:uid="{00000000-0005-0000-0000-00009A170000}"/>
    <cellStyle name="40% - Accent4 5 5 2" xfId="6100" xr:uid="{00000000-0005-0000-0000-00009B170000}"/>
    <cellStyle name="40% - Accent4 5 6" xfId="6101" xr:uid="{00000000-0005-0000-0000-00009C170000}"/>
    <cellStyle name="40% - Accent4 5 6 2" xfId="6102" xr:uid="{00000000-0005-0000-0000-00009D170000}"/>
    <cellStyle name="40% - Accent4 5 7" xfId="6103" xr:uid="{00000000-0005-0000-0000-00009E170000}"/>
    <cellStyle name="40% - Accent4 5 7 2" xfId="6104" xr:uid="{00000000-0005-0000-0000-00009F170000}"/>
    <cellStyle name="40% - Accent4 5 8" xfId="6105" xr:uid="{00000000-0005-0000-0000-0000A0170000}"/>
    <cellStyle name="40% - Accent4 50" xfId="6106" xr:uid="{00000000-0005-0000-0000-0000A1170000}"/>
    <cellStyle name="40% - Accent4 50 2" xfId="6107" xr:uid="{00000000-0005-0000-0000-0000A2170000}"/>
    <cellStyle name="40% - Accent4 50 2 2" xfId="6108" xr:uid="{00000000-0005-0000-0000-0000A3170000}"/>
    <cellStyle name="40% - Accent4 50 3" xfId="6109" xr:uid="{00000000-0005-0000-0000-0000A4170000}"/>
    <cellStyle name="40% - Accent4 50 3 2" xfId="6110" xr:uid="{00000000-0005-0000-0000-0000A5170000}"/>
    <cellStyle name="40% - Accent4 50 4" xfId="6111" xr:uid="{00000000-0005-0000-0000-0000A6170000}"/>
    <cellStyle name="40% - Accent4 50 4 2" xfId="6112" xr:uid="{00000000-0005-0000-0000-0000A7170000}"/>
    <cellStyle name="40% - Accent4 50 5" xfId="6113" xr:uid="{00000000-0005-0000-0000-0000A8170000}"/>
    <cellStyle name="40% - Accent4 50 5 2" xfId="6114" xr:uid="{00000000-0005-0000-0000-0000A9170000}"/>
    <cellStyle name="40% - Accent4 50 6" xfId="6115" xr:uid="{00000000-0005-0000-0000-0000AA170000}"/>
    <cellStyle name="40% - Accent4 50 6 2" xfId="6116" xr:uid="{00000000-0005-0000-0000-0000AB170000}"/>
    <cellStyle name="40% - Accent4 50 7" xfId="6117" xr:uid="{00000000-0005-0000-0000-0000AC170000}"/>
    <cellStyle name="40% - Accent4 50 7 2" xfId="6118" xr:uid="{00000000-0005-0000-0000-0000AD170000}"/>
    <cellStyle name="40% - Accent4 50 8" xfId="6119" xr:uid="{00000000-0005-0000-0000-0000AE170000}"/>
    <cellStyle name="40% - Accent4 51" xfId="6120" xr:uid="{00000000-0005-0000-0000-0000AF170000}"/>
    <cellStyle name="40% - Accent4 51 2" xfId="6121" xr:uid="{00000000-0005-0000-0000-0000B0170000}"/>
    <cellStyle name="40% - Accent4 51 2 2" xfId="6122" xr:uid="{00000000-0005-0000-0000-0000B1170000}"/>
    <cellStyle name="40% - Accent4 51 3" xfId="6123" xr:uid="{00000000-0005-0000-0000-0000B2170000}"/>
    <cellStyle name="40% - Accent4 51 3 2" xfId="6124" xr:uid="{00000000-0005-0000-0000-0000B3170000}"/>
    <cellStyle name="40% - Accent4 51 4" xfId="6125" xr:uid="{00000000-0005-0000-0000-0000B4170000}"/>
    <cellStyle name="40% - Accent4 51 4 2" xfId="6126" xr:uid="{00000000-0005-0000-0000-0000B5170000}"/>
    <cellStyle name="40% - Accent4 51 5" xfId="6127" xr:uid="{00000000-0005-0000-0000-0000B6170000}"/>
    <cellStyle name="40% - Accent4 51 5 2" xfId="6128" xr:uid="{00000000-0005-0000-0000-0000B7170000}"/>
    <cellStyle name="40% - Accent4 51 6" xfId="6129" xr:uid="{00000000-0005-0000-0000-0000B8170000}"/>
    <cellStyle name="40% - Accent4 51 6 2" xfId="6130" xr:uid="{00000000-0005-0000-0000-0000B9170000}"/>
    <cellStyle name="40% - Accent4 51 7" xfId="6131" xr:uid="{00000000-0005-0000-0000-0000BA170000}"/>
    <cellStyle name="40% - Accent4 51 7 2" xfId="6132" xr:uid="{00000000-0005-0000-0000-0000BB170000}"/>
    <cellStyle name="40% - Accent4 51 8" xfId="6133" xr:uid="{00000000-0005-0000-0000-0000BC170000}"/>
    <cellStyle name="40% - Accent4 52" xfId="6134" xr:uid="{00000000-0005-0000-0000-0000BD170000}"/>
    <cellStyle name="40% - Accent4 52 2" xfId="6135" xr:uid="{00000000-0005-0000-0000-0000BE170000}"/>
    <cellStyle name="40% - Accent4 52 2 2" xfId="6136" xr:uid="{00000000-0005-0000-0000-0000BF170000}"/>
    <cellStyle name="40% - Accent4 52 3" xfId="6137" xr:uid="{00000000-0005-0000-0000-0000C0170000}"/>
    <cellStyle name="40% - Accent4 52 3 2" xfId="6138" xr:uid="{00000000-0005-0000-0000-0000C1170000}"/>
    <cellStyle name="40% - Accent4 52 4" xfId="6139" xr:uid="{00000000-0005-0000-0000-0000C2170000}"/>
    <cellStyle name="40% - Accent4 52 4 2" xfId="6140" xr:uid="{00000000-0005-0000-0000-0000C3170000}"/>
    <cellStyle name="40% - Accent4 52 5" xfId="6141" xr:uid="{00000000-0005-0000-0000-0000C4170000}"/>
    <cellStyle name="40% - Accent4 52 5 2" xfId="6142" xr:uid="{00000000-0005-0000-0000-0000C5170000}"/>
    <cellStyle name="40% - Accent4 52 6" xfId="6143" xr:uid="{00000000-0005-0000-0000-0000C6170000}"/>
    <cellStyle name="40% - Accent4 52 6 2" xfId="6144" xr:uid="{00000000-0005-0000-0000-0000C7170000}"/>
    <cellStyle name="40% - Accent4 52 7" xfId="6145" xr:uid="{00000000-0005-0000-0000-0000C8170000}"/>
    <cellStyle name="40% - Accent4 52 7 2" xfId="6146" xr:uid="{00000000-0005-0000-0000-0000C9170000}"/>
    <cellStyle name="40% - Accent4 52 8" xfId="6147" xr:uid="{00000000-0005-0000-0000-0000CA170000}"/>
    <cellStyle name="40% - Accent4 53" xfId="6148" xr:uid="{00000000-0005-0000-0000-0000CB170000}"/>
    <cellStyle name="40% - Accent4 53 2" xfId="6149" xr:uid="{00000000-0005-0000-0000-0000CC170000}"/>
    <cellStyle name="40% - Accent4 53 2 2" xfId="6150" xr:uid="{00000000-0005-0000-0000-0000CD170000}"/>
    <cellStyle name="40% - Accent4 53 3" xfId="6151" xr:uid="{00000000-0005-0000-0000-0000CE170000}"/>
    <cellStyle name="40% - Accent4 53 3 2" xfId="6152" xr:uid="{00000000-0005-0000-0000-0000CF170000}"/>
    <cellStyle name="40% - Accent4 53 4" xfId="6153" xr:uid="{00000000-0005-0000-0000-0000D0170000}"/>
    <cellStyle name="40% - Accent4 53 4 2" xfId="6154" xr:uid="{00000000-0005-0000-0000-0000D1170000}"/>
    <cellStyle name="40% - Accent4 53 5" xfId="6155" xr:uid="{00000000-0005-0000-0000-0000D2170000}"/>
    <cellStyle name="40% - Accent4 53 5 2" xfId="6156" xr:uid="{00000000-0005-0000-0000-0000D3170000}"/>
    <cellStyle name="40% - Accent4 53 6" xfId="6157" xr:uid="{00000000-0005-0000-0000-0000D4170000}"/>
    <cellStyle name="40% - Accent4 53 6 2" xfId="6158" xr:uid="{00000000-0005-0000-0000-0000D5170000}"/>
    <cellStyle name="40% - Accent4 53 7" xfId="6159" xr:uid="{00000000-0005-0000-0000-0000D6170000}"/>
    <cellStyle name="40% - Accent4 53 7 2" xfId="6160" xr:uid="{00000000-0005-0000-0000-0000D7170000}"/>
    <cellStyle name="40% - Accent4 53 8" xfId="6161" xr:uid="{00000000-0005-0000-0000-0000D8170000}"/>
    <cellStyle name="40% - Accent4 54" xfId="6162" xr:uid="{00000000-0005-0000-0000-0000D9170000}"/>
    <cellStyle name="40% - Accent4 54 2" xfId="6163" xr:uid="{00000000-0005-0000-0000-0000DA170000}"/>
    <cellStyle name="40% - Accent4 54 2 2" xfId="6164" xr:uid="{00000000-0005-0000-0000-0000DB170000}"/>
    <cellStyle name="40% - Accent4 54 3" xfId="6165" xr:uid="{00000000-0005-0000-0000-0000DC170000}"/>
    <cellStyle name="40% - Accent4 54 3 2" xfId="6166" xr:uid="{00000000-0005-0000-0000-0000DD170000}"/>
    <cellStyle name="40% - Accent4 54 4" xfId="6167" xr:uid="{00000000-0005-0000-0000-0000DE170000}"/>
    <cellStyle name="40% - Accent4 54 4 2" xfId="6168" xr:uid="{00000000-0005-0000-0000-0000DF170000}"/>
    <cellStyle name="40% - Accent4 54 5" xfId="6169" xr:uid="{00000000-0005-0000-0000-0000E0170000}"/>
    <cellStyle name="40% - Accent4 54 5 2" xfId="6170" xr:uid="{00000000-0005-0000-0000-0000E1170000}"/>
    <cellStyle name="40% - Accent4 54 6" xfId="6171" xr:uid="{00000000-0005-0000-0000-0000E2170000}"/>
    <cellStyle name="40% - Accent4 54 6 2" xfId="6172" xr:uid="{00000000-0005-0000-0000-0000E3170000}"/>
    <cellStyle name="40% - Accent4 54 7" xfId="6173" xr:uid="{00000000-0005-0000-0000-0000E4170000}"/>
    <cellStyle name="40% - Accent4 54 7 2" xfId="6174" xr:uid="{00000000-0005-0000-0000-0000E5170000}"/>
    <cellStyle name="40% - Accent4 54 8" xfId="6175" xr:uid="{00000000-0005-0000-0000-0000E6170000}"/>
    <cellStyle name="40% - Accent4 55" xfId="6176" xr:uid="{00000000-0005-0000-0000-0000E7170000}"/>
    <cellStyle name="40% - Accent4 55 2" xfId="6177" xr:uid="{00000000-0005-0000-0000-0000E8170000}"/>
    <cellStyle name="40% - Accent4 55 2 2" xfId="6178" xr:uid="{00000000-0005-0000-0000-0000E9170000}"/>
    <cellStyle name="40% - Accent4 55 3" xfId="6179" xr:uid="{00000000-0005-0000-0000-0000EA170000}"/>
    <cellStyle name="40% - Accent4 55 3 2" xfId="6180" xr:uid="{00000000-0005-0000-0000-0000EB170000}"/>
    <cellStyle name="40% - Accent4 55 4" xfId="6181" xr:uid="{00000000-0005-0000-0000-0000EC170000}"/>
    <cellStyle name="40% - Accent4 55 4 2" xfId="6182" xr:uid="{00000000-0005-0000-0000-0000ED170000}"/>
    <cellStyle name="40% - Accent4 55 5" xfId="6183" xr:uid="{00000000-0005-0000-0000-0000EE170000}"/>
    <cellStyle name="40% - Accent4 55 5 2" xfId="6184" xr:uid="{00000000-0005-0000-0000-0000EF170000}"/>
    <cellStyle name="40% - Accent4 55 6" xfId="6185" xr:uid="{00000000-0005-0000-0000-0000F0170000}"/>
    <cellStyle name="40% - Accent4 55 6 2" xfId="6186" xr:uid="{00000000-0005-0000-0000-0000F1170000}"/>
    <cellStyle name="40% - Accent4 55 7" xfId="6187" xr:uid="{00000000-0005-0000-0000-0000F2170000}"/>
    <cellStyle name="40% - Accent4 55 7 2" xfId="6188" xr:uid="{00000000-0005-0000-0000-0000F3170000}"/>
    <cellStyle name="40% - Accent4 55 8" xfId="6189" xr:uid="{00000000-0005-0000-0000-0000F4170000}"/>
    <cellStyle name="40% - Accent4 56" xfId="6190" xr:uid="{00000000-0005-0000-0000-0000F5170000}"/>
    <cellStyle name="40% - Accent4 56 2" xfId="6191" xr:uid="{00000000-0005-0000-0000-0000F6170000}"/>
    <cellStyle name="40% - Accent4 56 2 2" xfId="6192" xr:uid="{00000000-0005-0000-0000-0000F7170000}"/>
    <cellStyle name="40% - Accent4 56 3" xfId="6193" xr:uid="{00000000-0005-0000-0000-0000F8170000}"/>
    <cellStyle name="40% - Accent4 56 3 2" xfId="6194" xr:uid="{00000000-0005-0000-0000-0000F9170000}"/>
    <cellStyle name="40% - Accent4 56 4" xfId="6195" xr:uid="{00000000-0005-0000-0000-0000FA170000}"/>
    <cellStyle name="40% - Accent4 56 4 2" xfId="6196" xr:uid="{00000000-0005-0000-0000-0000FB170000}"/>
    <cellStyle name="40% - Accent4 56 5" xfId="6197" xr:uid="{00000000-0005-0000-0000-0000FC170000}"/>
    <cellStyle name="40% - Accent4 56 5 2" xfId="6198" xr:uid="{00000000-0005-0000-0000-0000FD170000}"/>
    <cellStyle name="40% - Accent4 56 6" xfId="6199" xr:uid="{00000000-0005-0000-0000-0000FE170000}"/>
    <cellStyle name="40% - Accent4 56 6 2" xfId="6200" xr:uid="{00000000-0005-0000-0000-0000FF170000}"/>
    <cellStyle name="40% - Accent4 56 7" xfId="6201" xr:uid="{00000000-0005-0000-0000-000000180000}"/>
    <cellStyle name="40% - Accent4 56 7 2" xfId="6202" xr:uid="{00000000-0005-0000-0000-000001180000}"/>
    <cellStyle name="40% - Accent4 56 8" xfId="6203" xr:uid="{00000000-0005-0000-0000-000002180000}"/>
    <cellStyle name="40% - Accent4 57" xfId="6204" xr:uid="{00000000-0005-0000-0000-000003180000}"/>
    <cellStyle name="40% - Accent4 57 2" xfId="6205" xr:uid="{00000000-0005-0000-0000-000004180000}"/>
    <cellStyle name="40% - Accent4 57 2 2" xfId="6206" xr:uid="{00000000-0005-0000-0000-000005180000}"/>
    <cellStyle name="40% - Accent4 57 3" xfId="6207" xr:uid="{00000000-0005-0000-0000-000006180000}"/>
    <cellStyle name="40% - Accent4 57 3 2" xfId="6208" xr:uid="{00000000-0005-0000-0000-000007180000}"/>
    <cellStyle name="40% - Accent4 57 4" xfId="6209" xr:uid="{00000000-0005-0000-0000-000008180000}"/>
    <cellStyle name="40% - Accent4 57 4 2" xfId="6210" xr:uid="{00000000-0005-0000-0000-000009180000}"/>
    <cellStyle name="40% - Accent4 57 5" xfId="6211" xr:uid="{00000000-0005-0000-0000-00000A180000}"/>
    <cellStyle name="40% - Accent4 57 5 2" xfId="6212" xr:uid="{00000000-0005-0000-0000-00000B180000}"/>
    <cellStyle name="40% - Accent4 57 6" xfId="6213" xr:uid="{00000000-0005-0000-0000-00000C180000}"/>
    <cellStyle name="40% - Accent4 57 6 2" xfId="6214" xr:uid="{00000000-0005-0000-0000-00000D180000}"/>
    <cellStyle name="40% - Accent4 57 7" xfId="6215" xr:uid="{00000000-0005-0000-0000-00000E180000}"/>
    <cellStyle name="40% - Accent4 57 7 2" xfId="6216" xr:uid="{00000000-0005-0000-0000-00000F180000}"/>
    <cellStyle name="40% - Accent4 57 8" xfId="6217" xr:uid="{00000000-0005-0000-0000-000010180000}"/>
    <cellStyle name="40% - Accent4 58" xfId="6218" xr:uid="{00000000-0005-0000-0000-000011180000}"/>
    <cellStyle name="40% - Accent4 58 2" xfId="6219" xr:uid="{00000000-0005-0000-0000-000012180000}"/>
    <cellStyle name="40% - Accent4 58 2 2" xfId="6220" xr:uid="{00000000-0005-0000-0000-000013180000}"/>
    <cellStyle name="40% - Accent4 58 3" xfId="6221" xr:uid="{00000000-0005-0000-0000-000014180000}"/>
    <cellStyle name="40% - Accent4 58 3 2" xfId="6222" xr:uid="{00000000-0005-0000-0000-000015180000}"/>
    <cellStyle name="40% - Accent4 58 4" xfId="6223" xr:uid="{00000000-0005-0000-0000-000016180000}"/>
    <cellStyle name="40% - Accent4 58 4 2" xfId="6224" xr:uid="{00000000-0005-0000-0000-000017180000}"/>
    <cellStyle name="40% - Accent4 58 5" xfId="6225" xr:uid="{00000000-0005-0000-0000-000018180000}"/>
    <cellStyle name="40% - Accent4 58 5 2" xfId="6226" xr:uid="{00000000-0005-0000-0000-000019180000}"/>
    <cellStyle name="40% - Accent4 58 6" xfId="6227" xr:uid="{00000000-0005-0000-0000-00001A180000}"/>
    <cellStyle name="40% - Accent4 58 6 2" xfId="6228" xr:uid="{00000000-0005-0000-0000-00001B180000}"/>
    <cellStyle name="40% - Accent4 58 7" xfId="6229" xr:uid="{00000000-0005-0000-0000-00001C180000}"/>
    <cellStyle name="40% - Accent4 58 7 2" xfId="6230" xr:uid="{00000000-0005-0000-0000-00001D180000}"/>
    <cellStyle name="40% - Accent4 58 8" xfId="6231" xr:uid="{00000000-0005-0000-0000-00001E180000}"/>
    <cellStyle name="40% - Accent4 59" xfId="6232" xr:uid="{00000000-0005-0000-0000-00001F180000}"/>
    <cellStyle name="40% - Accent4 59 2" xfId="6233" xr:uid="{00000000-0005-0000-0000-000020180000}"/>
    <cellStyle name="40% - Accent4 59 2 2" xfId="6234" xr:uid="{00000000-0005-0000-0000-000021180000}"/>
    <cellStyle name="40% - Accent4 59 3" xfId="6235" xr:uid="{00000000-0005-0000-0000-000022180000}"/>
    <cellStyle name="40% - Accent4 59 3 2" xfId="6236" xr:uid="{00000000-0005-0000-0000-000023180000}"/>
    <cellStyle name="40% - Accent4 59 4" xfId="6237" xr:uid="{00000000-0005-0000-0000-000024180000}"/>
    <cellStyle name="40% - Accent4 59 4 2" xfId="6238" xr:uid="{00000000-0005-0000-0000-000025180000}"/>
    <cellStyle name="40% - Accent4 59 5" xfId="6239" xr:uid="{00000000-0005-0000-0000-000026180000}"/>
    <cellStyle name="40% - Accent4 59 5 2" xfId="6240" xr:uid="{00000000-0005-0000-0000-000027180000}"/>
    <cellStyle name="40% - Accent4 59 6" xfId="6241" xr:uid="{00000000-0005-0000-0000-000028180000}"/>
    <cellStyle name="40% - Accent4 59 6 2" xfId="6242" xr:uid="{00000000-0005-0000-0000-000029180000}"/>
    <cellStyle name="40% - Accent4 59 7" xfId="6243" xr:uid="{00000000-0005-0000-0000-00002A180000}"/>
    <cellStyle name="40% - Accent4 59 7 2" xfId="6244" xr:uid="{00000000-0005-0000-0000-00002B180000}"/>
    <cellStyle name="40% - Accent4 59 8" xfId="6245" xr:uid="{00000000-0005-0000-0000-00002C180000}"/>
    <cellStyle name="40% - Accent4 6" xfId="6246" xr:uid="{00000000-0005-0000-0000-00002D180000}"/>
    <cellStyle name="40% - Accent4 6 2" xfId="6247" xr:uid="{00000000-0005-0000-0000-00002E180000}"/>
    <cellStyle name="40% - Accent4 6 2 2" xfId="6248" xr:uid="{00000000-0005-0000-0000-00002F180000}"/>
    <cellStyle name="40% - Accent4 6 3" xfId="6249" xr:uid="{00000000-0005-0000-0000-000030180000}"/>
    <cellStyle name="40% - Accent4 6 3 2" xfId="6250" xr:uid="{00000000-0005-0000-0000-000031180000}"/>
    <cellStyle name="40% - Accent4 6 4" xfId="6251" xr:uid="{00000000-0005-0000-0000-000032180000}"/>
    <cellStyle name="40% - Accent4 6 4 2" xfId="6252" xr:uid="{00000000-0005-0000-0000-000033180000}"/>
    <cellStyle name="40% - Accent4 6 5" xfId="6253" xr:uid="{00000000-0005-0000-0000-000034180000}"/>
    <cellStyle name="40% - Accent4 6 5 2" xfId="6254" xr:uid="{00000000-0005-0000-0000-000035180000}"/>
    <cellStyle name="40% - Accent4 6 6" xfId="6255" xr:uid="{00000000-0005-0000-0000-000036180000}"/>
    <cellStyle name="40% - Accent4 6 6 2" xfId="6256" xr:uid="{00000000-0005-0000-0000-000037180000}"/>
    <cellStyle name="40% - Accent4 6 7" xfId="6257" xr:uid="{00000000-0005-0000-0000-000038180000}"/>
    <cellStyle name="40% - Accent4 6 7 2" xfId="6258" xr:uid="{00000000-0005-0000-0000-000039180000}"/>
    <cellStyle name="40% - Accent4 6 8" xfId="6259" xr:uid="{00000000-0005-0000-0000-00003A180000}"/>
    <cellStyle name="40% - Accent4 60" xfId="6260" xr:uid="{00000000-0005-0000-0000-00003B180000}"/>
    <cellStyle name="40% - Accent4 60 2" xfId="6261" xr:uid="{00000000-0005-0000-0000-00003C180000}"/>
    <cellStyle name="40% - Accent4 60 2 2" xfId="6262" xr:uid="{00000000-0005-0000-0000-00003D180000}"/>
    <cellStyle name="40% - Accent4 60 3" xfId="6263" xr:uid="{00000000-0005-0000-0000-00003E180000}"/>
    <cellStyle name="40% - Accent4 60 3 2" xfId="6264" xr:uid="{00000000-0005-0000-0000-00003F180000}"/>
    <cellStyle name="40% - Accent4 60 4" xfId="6265" xr:uid="{00000000-0005-0000-0000-000040180000}"/>
    <cellStyle name="40% - Accent4 60 4 2" xfId="6266" xr:uid="{00000000-0005-0000-0000-000041180000}"/>
    <cellStyle name="40% - Accent4 60 5" xfId="6267" xr:uid="{00000000-0005-0000-0000-000042180000}"/>
    <cellStyle name="40% - Accent4 60 5 2" xfId="6268" xr:uid="{00000000-0005-0000-0000-000043180000}"/>
    <cellStyle name="40% - Accent4 60 6" xfId="6269" xr:uid="{00000000-0005-0000-0000-000044180000}"/>
    <cellStyle name="40% - Accent4 60 6 2" xfId="6270" xr:uid="{00000000-0005-0000-0000-000045180000}"/>
    <cellStyle name="40% - Accent4 60 7" xfId="6271" xr:uid="{00000000-0005-0000-0000-000046180000}"/>
    <cellStyle name="40% - Accent4 60 7 2" xfId="6272" xr:uid="{00000000-0005-0000-0000-000047180000}"/>
    <cellStyle name="40% - Accent4 60 8" xfId="6273" xr:uid="{00000000-0005-0000-0000-000048180000}"/>
    <cellStyle name="40% - Accent4 61" xfId="6274" xr:uid="{00000000-0005-0000-0000-000049180000}"/>
    <cellStyle name="40% - Accent4 61 2" xfId="6275" xr:uid="{00000000-0005-0000-0000-00004A180000}"/>
    <cellStyle name="40% - Accent4 61 2 2" xfId="6276" xr:uid="{00000000-0005-0000-0000-00004B180000}"/>
    <cellStyle name="40% - Accent4 61 3" xfId="6277" xr:uid="{00000000-0005-0000-0000-00004C180000}"/>
    <cellStyle name="40% - Accent4 61 3 2" xfId="6278" xr:uid="{00000000-0005-0000-0000-00004D180000}"/>
    <cellStyle name="40% - Accent4 61 4" xfId="6279" xr:uid="{00000000-0005-0000-0000-00004E180000}"/>
    <cellStyle name="40% - Accent4 61 4 2" xfId="6280" xr:uid="{00000000-0005-0000-0000-00004F180000}"/>
    <cellStyle name="40% - Accent4 61 5" xfId="6281" xr:uid="{00000000-0005-0000-0000-000050180000}"/>
    <cellStyle name="40% - Accent4 61 5 2" xfId="6282" xr:uid="{00000000-0005-0000-0000-000051180000}"/>
    <cellStyle name="40% - Accent4 61 6" xfId="6283" xr:uid="{00000000-0005-0000-0000-000052180000}"/>
    <cellStyle name="40% - Accent4 61 6 2" xfId="6284" xr:uid="{00000000-0005-0000-0000-000053180000}"/>
    <cellStyle name="40% - Accent4 61 7" xfId="6285" xr:uid="{00000000-0005-0000-0000-000054180000}"/>
    <cellStyle name="40% - Accent4 61 7 2" xfId="6286" xr:uid="{00000000-0005-0000-0000-000055180000}"/>
    <cellStyle name="40% - Accent4 61 8" xfId="6287" xr:uid="{00000000-0005-0000-0000-000056180000}"/>
    <cellStyle name="40% - Accent4 62" xfId="6288" xr:uid="{00000000-0005-0000-0000-000057180000}"/>
    <cellStyle name="40% - Accent4 62 2" xfId="6289" xr:uid="{00000000-0005-0000-0000-000058180000}"/>
    <cellStyle name="40% - Accent4 62 2 2" xfId="6290" xr:uid="{00000000-0005-0000-0000-000059180000}"/>
    <cellStyle name="40% - Accent4 62 3" xfId="6291" xr:uid="{00000000-0005-0000-0000-00005A180000}"/>
    <cellStyle name="40% - Accent4 62 3 2" xfId="6292" xr:uid="{00000000-0005-0000-0000-00005B180000}"/>
    <cellStyle name="40% - Accent4 62 4" xfId="6293" xr:uid="{00000000-0005-0000-0000-00005C180000}"/>
    <cellStyle name="40% - Accent4 62 4 2" xfId="6294" xr:uid="{00000000-0005-0000-0000-00005D180000}"/>
    <cellStyle name="40% - Accent4 62 5" xfId="6295" xr:uid="{00000000-0005-0000-0000-00005E180000}"/>
    <cellStyle name="40% - Accent4 62 5 2" xfId="6296" xr:uid="{00000000-0005-0000-0000-00005F180000}"/>
    <cellStyle name="40% - Accent4 62 6" xfId="6297" xr:uid="{00000000-0005-0000-0000-000060180000}"/>
    <cellStyle name="40% - Accent4 62 6 2" xfId="6298" xr:uid="{00000000-0005-0000-0000-000061180000}"/>
    <cellStyle name="40% - Accent4 62 7" xfId="6299" xr:uid="{00000000-0005-0000-0000-000062180000}"/>
    <cellStyle name="40% - Accent4 62 7 2" xfId="6300" xr:uid="{00000000-0005-0000-0000-000063180000}"/>
    <cellStyle name="40% - Accent4 62 8" xfId="6301" xr:uid="{00000000-0005-0000-0000-000064180000}"/>
    <cellStyle name="40% - Accent4 63" xfId="6302" xr:uid="{00000000-0005-0000-0000-000065180000}"/>
    <cellStyle name="40% - Accent4 63 2" xfId="6303" xr:uid="{00000000-0005-0000-0000-000066180000}"/>
    <cellStyle name="40% - Accent4 63 2 2" xfId="6304" xr:uid="{00000000-0005-0000-0000-000067180000}"/>
    <cellStyle name="40% - Accent4 63 3" xfId="6305" xr:uid="{00000000-0005-0000-0000-000068180000}"/>
    <cellStyle name="40% - Accent4 63 3 2" xfId="6306" xr:uid="{00000000-0005-0000-0000-000069180000}"/>
    <cellStyle name="40% - Accent4 63 4" xfId="6307" xr:uid="{00000000-0005-0000-0000-00006A180000}"/>
    <cellStyle name="40% - Accent4 63 4 2" xfId="6308" xr:uid="{00000000-0005-0000-0000-00006B180000}"/>
    <cellStyle name="40% - Accent4 63 5" xfId="6309" xr:uid="{00000000-0005-0000-0000-00006C180000}"/>
    <cellStyle name="40% - Accent4 63 5 2" xfId="6310" xr:uid="{00000000-0005-0000-0000-00006D180000}"/>
    <cellStyle name="40% - Accent4 63 6" xfId="6311" xr:uid="{00000000-0005-0000-0000-00006E180000}"/>
    <cellStyle name="40% - Accent4 63 6 2" xfId="6312" xr:uid="{00000000-0005-0000-0000-00006F180000}"/>
    <cellStyle name="40% - Accent4 63 7" xfId="6313" xr:uid="{00000000-0005-0000-0000-000070180000}"/>
    <cellStyle name="40% - Accent4 63 7 2" xfId="6314" xr:uid="{00000000-0005-0000-0000-000071180000}"/>
    <cellStyle name="40% - Accent4 63 8" xfId="6315" xr:uid="{00000000-0005-0000-0000-000072180000}"/>
    <cellStyle name="40% - Accent4 64" xfId="6316" xr:uid="{00000000-0005-0000-0000-000073180000}"/>
    <cellStyle name="40% - Accent4 64 2" xfId="6317" xr:uid="{00000000-0005-0000-0000-000074180000}"/>
    <cellStyle name="40% - Accent4 64 2 2" xfId="6318" xr:uid="{00000000-0005-0000-0000-000075180000}"/>
    <cellStyle name="40% - Accent4 64 3" xfId="6319" xr:uid="{00000000-0005-0000-0000-000076180000}"/>
    <cellStyle name="40% - Accent4 64 3 2" xfId="6320" xr:uid="{00000000-0005-0000-0000-000077180000}"/>
    <cellStyle name="40% - Accent4 64 4" xfId="6321" xr:uid="{00000000-0005-0000-0000-000078180000}"/>
    <cellStyle name="40% - Accent4 64 4 2" xfId="6322" xr:uid="{00000000-0005-0000-0000-000079180000}"/>
    <cellStyle name="40% - Accent4 64 5" xfId="6323" xr:uid="{00000000-0005-0000-0000-00007A180000}"/>
    <cellStyle name="40% - Accent4 64 5 2" xfId="6324" xr:uid="{00000000-0005-0000-0000-00007B180000}"/>
    <cellStyle name="40% - Accent4 64 6" xfId="6325" xr:uid="{00000000-0005-0000-0000-00007C180000}"/>
    <cellStyle name="40% - Accent4 64 6 2" xfId="6326" xr:uid="{00000000-0005-0000-0000-00007D180000}"/>
    <cellStyle name="40% - Accent4 64 7" xfId="6327" xr:uid="{00000000-0005-0000-0000-00007E180000}"/>
    <cellStyle name="40% - Accent4 64 7 2" xfId="6328" xr:uid="{00000000-0005-0000-0000-00007F180000}"/>
    <cellStyle name="40% - Accent4 64 8" xfId="6329" xr:uid="{00000000-0005-0000-0000-000080180000}"/>
    <cellStyle name="40% - Accent4 65" xfId="6330" xr:uid="{00000000-0005-0000-0000-000081180000}"/>
    <cellStyle name="40% - Accent4 65 2" xfId="6331" xr:uid="{00000000-0005-0000-0000-000082180000}"/>
    <cellStyle name="40% - Accent4 65 2 2" xfId="6332" xr:uid="{00000000-0005-0000-0000-000083180000}"/>
    <cellStyle name="40% - Accent4 65 3" xfId="6333" xr:uid="{00000000-0005-0000-0000-000084180000}"/>
    <cellStyle name="40% - Accent4 65 3 2" xfId="6334" xr:uid="{00000000-0005-0000-0000-000085180000}"/>
    <cellStyle name="40% - Accent4 65 4" xfId="6335" xr:uid="{00000000-0005-0000-0000-000086180000}"/>
    <cellStyle name="40% - Accent4 65 4 2" xfId="6336" xr:uid="{00000000-0005-0000-0000-000087180000}"/>
    <cellStyle name="40% - Accent4 65 5" xfId="6337" xr:uid="{00000000-0005-0000-0000-000088180000}"/>
    <cellStyle name="40% - Accent4 65 5 2" xfId="6338" xr:uid="{00000000-0005-0000-0000-000089180000}"/>
    <cellStyle name="40% - Accent4 65 6" xfId="6339" xr:uid="{00000000-0005-0000-0000-00008A180000}"/>
    <cellStyle name="40% - Accent4 65 6 2" xfId="6340" xr:uid="{00000000-0005-0000-0000-00008B180000}"/>
    <cellStyle name="40% - Accent4 65 7" xfId="6341" xr:uid="{00000000-0005-0000-0000-00008C180000}"/>
    <cellStyle name="40% - Accent4 65 7 2" xfId="6342" xr:uid="{00000000-0005-0000-0000-00008D180000}"/>
    <cellStyle name="40% - Accent4 65 8" xfId="6343" xr:uid="{00000000-0005-0000-0000-00008E180000}"/>
    <cellStyle name="40% - Accent4 66" xfId="6344" xr:uid="{00000000-0005-0000-0000-00008F180000}"/>
    <cellStyle name="40% - Accent4 66 2" xfId="6345" xr:uid="{00000000-0005-0000-0000-000090180000}"/>
    <cellStyle name="40% - Accent4 66 2 2" xfId="6346" xr:uid="{00000000-0005-0000-0000-000091180000}"/>
    <cellStyle name="40% - Accent4 66 3" xfId="6347" xr:uid="{00000000-0005-0000-0000-000092180000}"/>
    <cellStyle name="40% - Accent4 66 3 2" xfId="6348" xr:uid="{00000000-0005-0000-0000-000093180000}"/>
    <cellStyle name="40% - Accent4 66 4" xfId="6349" xr:uid="{00000000-0005-0000-0000-000094180000}"/>
    <cellStyle name="40% - Accent4 66 4 2" xfId="6350" xr:uid="{00000000-0005-0000-0000-000095180000}"/>
    <cellStyle name="40% - Accent4 66 5" xfId="6351" xr:uid="{00000000-0005-0000-0000-000096180000}"/>
    <cellStyle name="40% - Accent4 66 5 2" xfId="6352" xr:uid="{00000000-0005-0000-0000-000097180000}"/>
    <cellStyle name="40% - Accent4 66 6" xfId="6353" xr:uid="{00000000-0005-0000-0000-000098180000}"/>
    <cellStyle name="40% - Accent4 66 6 2" xfId="6354" xr:uid="{00000000-0005-0000-0000-000099180000}"/>
    <cellStyle name="40% - Accent4 66 7" xfId="6355" xr:uid="{00000000-0005-0000-0000-00009A180000}"/>
    <cellStyle name="40% - Accent4 66 7 2" xfId="6356" xr:uid="{00000000-0005-0000-0000-00009B180000}"/>
    <cellStyle name="40% - Accent4 66 8" xfId="6357" xr:uid="{00000000-0005-0000-0000-00009C180000}"/>
    <cellStyle name="40% - Accent4 67" xfId="6358" xr:uid="{00000000-0005-0000-0000-00009D180000}"/>
    <cellStyle name="40% - Accent4 67 2" xfId="6359" xr:uid="{00000000-0005-0000-0000-00009E180000}"/>
    <cellStyle name="40% - Accent4 67 2 2" xfId="6360" xr:uid="{00000000-0005-0000-0000-00009F180000}"/>
    <cellStyle name="40% - Accent4 67 3" xfId="6361" xr:uid="{00000000-0005-0000-0000-0000A0180000}"/>
    <cellStyle name="40% - Accent4 67 3 2" xfId="6362" xr:uid="{00000000-0005-0000-0000-0000A1180000}"/>
    <cellStyle name="40% - Accent4 67 4" xfId="6363" xr:uid="{00000000-0005-0000-0000-0000A2180000}"/>
    <cellStyle name="40% - Accent4 67 4 2" xfId="6364" xr:uid="{00000000-0005-0000-0000-0000A3180000}"/>
    <cellStyle name="40% - Accent4 67 5" xfId="6365" xr:uid="{00000000-0005-0000-0000-0000A4180000}"/>
    <cellStyle name="40% - Accent4 67 5 2" xfId="6366" xr:uid="{00000000-0005-0000-0000-0000A5180000}"/>
    <cellStyle name="40% - Accent4 67 6" xfId="6367" xr:uid="{00000000-0005-0000-0000-0000A6180000}"/>
    <cellStyle name="40% - Accent4 67 6 2" xfId="6368" xr:uid="{00000000-0005-0000-0000-0000A7180000}"/>
    <cellStyle name="40% - Accent4 67 7" xfId="6369" xr:uid="{00000000-0005-0000-0000-0000A8180000}"/>
    <cellStyle name="40% - Accent4 67 7 2" xfId="6370" xr:uid="{00000000-0005-0000-0000-0000A9180000}"/>
    <cellStyle name="40% - Accent4 67 8" xfId="6371" xr:uid="{00000000-0005-0000-0000-0000AA180000}"/>
    <cellStyle name="40% - Accent4 68" xfId="6372" xr:uid="{00000000-0005-0000-0000-0000AB180000}"/>
    <cellStyle name="40% - Accent4 68 2" xfId="6373" xr:uid="{00000000-0005-0000-0000-0000AC180000}"/>
    <cellStyle name="40% - Accent4 68 2 2" xfId="6374" xr:uid="{00000000-0005-0000-0000-0000AD180000}"/>
    <cellStyle name="40% - Accent4 68 3" xfId="6375" xr:uid="{00000000-0005-0000-0000-0000AE180000}"/>
    <cellStyle name="40% - Accent4 68 3 2" xfId="6376" xr:uid="{00000000-0005-0000-0000-0000AF180000}"/>
    <cellStyle name="40% - Accent4 68 4" xfId="6377" xr:uid="{00000000-0005-0000-0000-0000B0180000}"/>
    <cellStyle name="40% - Accent4 68 4 2" xfId="6378" xr:uid="{00000000-0005-0000-0000-0000B1180000}"/>
    <cellStyle name="40% - Accent4 68 5" xfId="6379" xr:uid="{00000000-0005-0000-0000-0000B2180000}"/>
    <cellStyle name="40% - Accent4 68 5 2" xfId="6380" xr:uid="{00000000-0005-0000-0000-0000B3180000}"/>
    <cellStyle name="40% - Accent4 68 6" xfId="6381" xr:uid="{00000000-0005-0000-0000-0000B4180000}"/>
    <cellStyle name="40% - Accent4 68 6 2" xfId="6382" xr:uid="{00000000-0005-0000-0000-0000B5180000}"/>
    <cellStyle name="40% - Accent4 68 7" xfId="6383" xr:uid="{00000000-0005-0000-0000-0000B6180000}"/>
    <cellStyle name="40% - Accent4 68 7 2" xfId="6384" xr:uid="{00000000-0005-0000-0000-0000B7180000}"/>
    <cellStyle name="40% - Accent4 68 8" xfId="6385" xr:uid="{00000000-0005-0000-0000-0000B8180000}"/>
    <cellStyle name="40% - Accent4 69" xfId="6386" xr:uid="{00000000-0005-0000-0000-0000B9180000}"/>
    <cellStyle name="40% - Accent4 69 2" xfId="6387" xr:uid="{00000000-0005-0000-0000-0000BA180000}"/>
    <cellStyle name="40% - Accent4 69 2 2" xfId="6388" xr:uid="{00000000-0005-0000-0000-0000BB180000}"/>
    <cellStyle name="40% - Accent4 69 3" xfId="6389" xr:uid="{00000000-0005-0000-0000-0000BC180000}"/>
    <cellStyle name="40% - Accent4 69 3 2" xfId="6390" xr:uid="{00000000-0005-0000-0000-0000BD180000}"/>
    <cellStyle name="40% - Accent4 69 4" xfId="6391" xr:uid="{00000000-0005-0000-0000-0000BE180000}"/>
    <cellStyle name="40% - Accent4 69 4 2" xfId="6392" xr:uid="{00000000-0005-0000-0000-0000BF180000}"/>
    <cellStyle name="40% - Accent4 69 5" xfId="6393" xr:uid="{00000000-0005-0000-0000-0000C0180000}"/>
    <cellStyle name="40% - Accent4 69 5 2" xfId="6394" xr:uid="{00000000-0005-0000-0000-0000C1180000}"/>
    <cellStyle name="40% - Accent4 69 6" xfId="6395" xr:uid="{00000000-0005-0000-0000-0000C2180000}"/>
    <cellStyle name="40% - Accent4 69 6 2" xfId="6396" xr:uid="{00000000-0005-0000-0000-0000C3180000}"/>
    <cellStyle name="40% - Accent4 69 7" xfId="6397" xr:uid="{00000000-0005-0000-0000-0000C4180000}"/>
    <cellStyle name="40% - Accent4 69 7 2" xfId="6398" xr:uid="{00000000-0005-0000-0000-0000C5180000}"/>
    <cellStyle name="40% - Accent4 69 8" xfId="6399" xr:uid="{00000000-0005-0000-0000-0000C6180000}"/>
    <cellStyle name="40% - Accent4 7" xfId="6400" xr:uid="{00000000-0005-0000-0000-0000C7180000}"/>
    <cellStyle name="40% - Accent4 7 2" xfId="6401" xr:uid="{00000000-0005-0000-0000-0000C8180000}"/>
    <cellStyle name="40% - Accent4 7 2 2" xfId="6402" xr:uid="{00000000-0005-0000-0000-0000C9180000}"/>
    <cellStyle name="40% - Accent4 7 3" xfId="6403" xr:uid="{00000000-0005-0000-0000-0000CA180000}"/>
    <cellStyle name="40% - Accent4 7 3 2" xfId="6404" xr:uid="{00000000-0005-0000-0000-0000CB180000}"/>
    <cellStyle name="40% - Accent4 7 4" xfId="6405" xr:uid="{00000000-0005-0000-0000-0000CC180000}"/>
    <cellStyle name="40% - Accent4 7 4 2" xfId="6406" xr:uid="{00000000-0005-0000-0000-0000CD180000}"/>
    <cellStyle name="40% - Accent4 7 5" xfId="6407" xr:uid="{00000000-0005-0000-0000-0000CE180000}"/>
    <cellStyle name="40% - Accent4 7 5 2" xfId="6408" xr:uid="{00000000-0005-0000-0000-0000CF180000}"/>
    <cellStyle name="40% - Accent4 7 6" xfId="6409" xr:uid="{00000000-0005-0000-0000-0000D0180000}"/>
    <cellStyle name="40% - Accent4 7 6 2" xfId="6410" xr:uid="{00000000-0005-0000-0000-0000D1180000}"/>
    <cellStyle name="40% - Accent4 7 7" xfId="6411" xr:uid="{00000000-0005-0000-0000-0000D2180000}"/>
    <cellStyle name="40% - Accent4 7 7 2" xfId="6412" xr:uid="{00000000-0005-0000-0000-0000D3180000}"/>
    <cellStyle name="40% - Accent4 7 8" xfId="6413" xr:uid="{00000000-0005-0000-0000-0000D4180000}"/>
    <cellStyle name="40% - Accent4 70" xfId="6414" xr:uid="{00000000-0005-0000-0000-0000D5180000}"/>
    <cellStyle name="40% - Accent4 70 2" xfId="6415" xr:uid="{00000000-0005-0000-0000-0000D6180000}"/>
    <cellStyle name="40% - Accent4 70 2 2" xfId="6416" xr:uid="{00000000-0005-0000-0000-0000D7180000}"/>
    <cellStyle name="40% - Accent4 70 3" xfId="6417" xr:uid="{00000000-0005-0000-0000-0000D8180000}"/>
    <cellStyle name="40% - Accent4 70 3 2" xfId="6418" xr:uid="{00000000-0005-0000-0000-0000D9180000}"/>
    <cellStyle name="40% - Accent4 70 4" xfId="6419" xr:uid="{00000000-0005-0000-0000-0000DA180000}"/>
    <cellStyle name="40% - Accent4 70 4 2" xfId="6420" xr:uid="{00000000-0005-0000-0000-0000DB180000}"/>
    <cellStyle name="40% - Accent4 70 5" xfId="6421" xr:uid="{00000000-0005-0000-0000-0000DC180000}"/>
    <cellStyle name="40% - Accent4 70 5 2" xfId="6422" xr:uid="{00000000-0005-0000-0000-0000DD180000}"/>
    <cellStyle name="40% - Accent4 70 6" xfId="6423" xr:uid="{00000000-0005-0000-0000-0000DE180000}"/>
    <cellStyle name="40% - Accent4 70 6 2" xfId="6424" xr:uid="{00000000-0005-0000-0000-0000DF180000}"/>
    <cellStyle name="40% - Accent4 70 7" xfId="6425" xr:uid="{00000000-0005-0000-0000-0000E0180000}"/>
    <cellStyle name="40% - Accent4 70 7 2" xfId="6426" xr:uid="{00000000-0005-0000-0000-0000E1180000}"/>
    <cellStyle name="40% - Accent4 70 8" xfId="6427" xr:uid="{00000000-0005-0000-0000-0000E2180000}"/>
    <cellStyle name="40% - Accent4 71" xfId="6428" xr:uid="{00000000-0005-0000-0000-0000E3180000}"/>
    <cellStyle name="40% - Accent4 71 2" xfId="6429" xr:uid="{00000000-0005-0000-0000-0000E4180000}"/>
    <cellStyle name="40% - Accent4 71 2 2" xfId="6430" xr:uid="{00000000-0005-0000-0000-0000E5180000}"/>
    <cellStyle name="40% - Accent4 71 3" xfId="6431" xr:uid="{00000000-0005-0000-0000-0000E6180000}"/>
    <cellStyle name="40% - Accent4 71 3 2" xfId="6432" xr:uid="{00000000-0005-0000-0000-0000E7180000}"/>
    <cellStyle name="40% - Accent4 71 4" xfId="6433" xr:uid="{00000000-0005-0000-0000-0000E8180000}"/>
    <cellStyle name="40% - Accent4 71 4 2" xfId="6434" xr:uid="{00000000-0005-0000-0000-0000E9180000}"/>
    <cellStyle name="40% - Accent4 71 5" xfId="6435" xr:uid="{00000000-0005-0000-0000-0000EA180000}"/>
    <cellStyle name="40% - Accent4 71 5 2" xfId="6436" xr:uid="{00000000-0005-0000-0000-0000EB180000}"/>
    <cellStyle name="40% - Accent4 71 6" xfId="6437" xr:uid="{00000000-0005-0000-0000-0000EC180000}"/>
    <cellStyle name="40% - Accent4 71 6 2" xfId="6438" xr:uid="{00000000-0005-0000-0000-0000ED180000}"/>
    <cellStyle name="40% - Accent4 71 7" xfId="6439" xr:uid="{00000000-0005-0000-0000-0000EE180000}"/>
    <cellStyle name="40% - Accent4 71 7 2" xfId="6440" xr:uid="{00000000-0005-0000-0000-0000EF180000}"/>
    <cellStyle name="40% - Accent4 71 8" xfId="6441" xr:uid="{00000000-0005-0000-0000-0000F0180000}"/>
    <cellStyle name="40% - Accent4 72" xfId="6442" xr:uid="{00000000-0005-0000-0000-0000F1180000}"/>
    <cellStyle name="40% - Accent4 72 2" xfId="6443" xr:uid="{00000000-0005-0000-0000-0000F2180000}"/>
    <cellStyle name="40% - Accent4 72 2 2" xfId="6444" xr:uid="{00000000-0005-0000-0000-0000F3180000}"/>
    <cellStyle name="40% - Accent4 72 3" xfId="6445" xr:uid="{00000000-0005-0000-0000-0000F4180000}"/>
    <cellStyle name="40% - Accent4 72 3 2" xfId="6446" xr:uid="{00000000-0005-0000-0000-0000F5180000}"/>
    <cellStyle name="40% - Accent4 72 4" xfId="6447" xr:uid="{00000000-0005-0000-0000-0000F6180000}"/>
    <cellStyle name="40% - Accent4 72 4 2" xfId="6448" xr:uid="{00000000-0005-0000-0000-0000F7180000}"/>
    <cellStyle name="40% - Accent4 72 5" xfId="6449" xr:uid="{00000000-0005-0000-0000-0000F8180000}"/>
    <cellStyle name="40% - Accent4 72 5 2" xfId="6450" xr:uid="{00000000-0005-0000-0000-0000F9180000}"/>
    <cellStyle name="40% - Accent4 72 6" xfId="6451" xr:uid="{00000000-0005-0000-0000-0000FA180000}"/>
    <cellStyle name="40% - Accent4 72 6 2" xfId="6452" xr:uid="{00000000-0005-0000-0000-0000FB180000}"/>
    <cellStyle name="40% - Accent4 72 7" xfId="6453" xr:uid="{00000000-0005-0000-0000-0000FC180000}"/>
    <cellStyle name="40% - Accent4 72 7 2" xfId="6454" xr:uid="{00000000-0005-0000-0000-0000FD180000}"/>
    <cellStyle name="40% - Accent4 72 8" xfId="6455" xr:uid="{00000000-0005-0000-0000-0000FE180000}"/>
    <cellStyle name="40% - Accent4 73" xfId="6456" xr:uid="{00000000-0005-0000-0000-0000FF180000}"/>
    <cellStyle name="40% - Accent4 73 2" xfId="6457" xr:uid="{00000000-0005-0000-0000-000000190000}"/>
    <cellStyle name="40% - Accent4 73 2 2" xfId="6458" xr:uid="{00000000-0005-0000-0000-000001190000}"/>
    <cellStyle name="40% - Accent4 73 3" xfId="6459" xr:uid="{00000000-0005-0000-0000-000002190000}"/>
    <cellStyle name="40% - Accent4 73 3 2" xfId="6460" xr:uid="{00000000-0005-0000-0000-000003190000}"/>
    <cellStyle name="40% - Accent4 73 4" xfId="6461" xr:uid="{00000000-0005-0000-0000-000004190000}"/>
    <cellStyle name="40% - Accent4 73 4 2" xfId="6462" xr:uid="{00000000-0005-0000-0000-000005190000}"/>
    <cellStyle name="40% - Accent4 73 5" xfId="6463" xr:uid="{00000000-0005-0000-0000-000006190000}"/>
    <cellStyle name="40% - Accent4 73 5 2" xfId="6464" xr:uid="{00000000-0005-0000-0000-000007190000}"/>
    <cellStyle name="40% - Accent4 73 6" xfId="6465" xr:uid="{00000000-0005-0000-0000-000008190000}"/>
    <cellStyle name="40% - Accent4 73 6 2" xfId="6466" xr:uid="{00000000-0005-0000-0000-000009190000}"/>
    <cellStyle name="40% - Accent4 73 7" xfId="6467" xr:uid="{00000000-0005-0000-0000-00000A190000}"/>
    <cellStyle name="40% - Accent4 73 7 2" xfId="6468" xr:uid="{00000000-0005-0000-0000-00000B190000}"/>
    <cellStyle name="40% - Accent4 73 8" xfId="6469" xr:uid="{00000000-0005-0000-0000-00000C190000}"/>
    <cellStyle name="40% - Accent4 74" xfId="6470" xr:uid="{00000000-0005-0000-0000-00000D190000}"/>
    <cellStyle name="40% - Accent4 74 2" xfId="6471" xr:uid="{00000000-0005-0000-0000-00000E190000}"/>
    <cellStyle name="40% - Accent4 74 2 2" xfId="6472" xr:uid="{00000000-0005-0000-0000-00000F190000}"/>
    <cellStyle name="40% - Accent4 74 3" xfId="6473" xr:uid="{00000000-0005-0000-0000-000010190000}"/>
    <cellStyle name="40% - Accent4 74 3 2" xfId="6474" xr:uid="{00000000-0005-0000-0000-000011190000}"/>
    <cellStyle name="40% - Accent4 74 4" xfId="6475" xr:uid="{00000000-0005-0000-0000-000012190000}"/>
    <cellStyle name="40% - Accent4 74 4 2" xfId="6476" xr:uid="{00000000-0005-0000-0000-000013190000}"/>
    <cellStyle name="40% - Accent4 74 5" xfId="6477" xr:uid="{00000000-0005-0000-0000-000014190000}"/>
    <cellStyle name="40% - Accent4 74 5 2" xfId="6478" xr:uid="{00000000-0005-0000-0000-000015190000}"/>
    <cellStyle name="40% - Accent4 74 6" xfId="6479" xr:uid="{00000000-0005-0000-0000-000016190000}"/>
    <cellStyle name="40% - Accent4 74 6 2" xfId="6480" xr:uid="{00000000-0005-0000-0000-000017190000}"/>
    <cellStyle name="40% - Accent4 74 7" xfId="6481" xr:uid="{00000000-0005-0000-0000-000018190000}"/>
    <cellStyle name="40% - Accent4 74 7 2" xfId="6482" xr:uid="{00000000-0005-0000-0000-000019190000}"/>
    <cellStyle name="40% - Accent4 74 8" xfId="6483" xr:uid="{00000000-0005-0000-0000-00001A190000}"/>
    <cellStyle name="40% - Accent4 75" xfId="6484" xr:uid="{00000000-0005-0000-0000-00001B190000}"/>
    <cellStyle name="40% - Accent4 75 2" xfId="6485" xr:uid="{00000000-0005-0000-0000-00001C190000}"/>
    <cellStyle name="40% - Accent4 75 2 2" xfId="6486" xr:uid="{00000000-0005-0000-0000-00001D190000}"/>
    <cellStyle name="40% - Accent4 75 3" xfId="6487" xr:uid="{00000000-0005-0000-0000-00001E190000}"/>
    <cellStyle name="40% - Accent4 75 4" xfId="6488" xr:uid="{00000000-0005-0000-0000-00001F190000}"/>
    <cellStyle name="40% - Accent4 76" xfId="6489" xr:uid="{00000000-0005-0000-0000-000020190000}"/>
    <cellStyle name="40% - Accent4 76 2" xfId="6490" xr:uid="{00000000-0005-0000-0000-000021190000}"/>
    <cellStyle name="40% - Accent4 77" xfId="6491" xr:uid="{00000000-0005-0000-0000-000022190000}"/>
    <cellStyle name="40% - Accent4 77 2" xfId="6492" xr:uid="{00000000-0005-0000-0000-000023190000}"/>
    <cellStyle name="40% - Accent4 78" xfId="6493" xr:uid="{00000000-0005-0000-0000-000024190000}"/>
    <cellStyle name="40% - Accent4 78 2" xfId="6494" xr:uid="{00000000-0005-0000-0000-000025190000}"/>
    <cellStyle name="40% - Accent4 79" xfId="6495" xr:uid="{00000000-0005-0000-0000-000026190000}"/>
    <cellStyle name="40% - Accent4 79 2" xfId="6496" xr:uid="{00000000-0005-0000-0000-000027190000}"/>
    <cellStyle name="40% - Accent4 8" xfId="6497" xr:uid="{00000000-0005-0000-0000-000028190000}"/>
    <cellStyle name="40% - Accent4 8 2" xfId="6498" xr:uid="{00000000-0005-0000-0000-000029190000}"/>
    <cellStyle name="40% - Accent4 8 2 2" xfId="6499" xr:uid="{00000000-0005-0000-0000-00002A190000}"/>
    <cellStyle name="40% - Accent4 8 3" xfId="6500" xr:uid="{00000000-0005-0000-0000-00002B190000}"/>
    <cellStyle name="40% - Accent4 8 3 2" xfId="6501" xr:uid="{00000000-0005-0000-0000-00002C190000}"/>
    <cellStyle name="40% - Accent4 8 4" xfId="6502" xr:uid="{00000000-0005-0000-0000-00002D190000}"/>
    <cellStyle name="40% - Accent4 8 4 2" xfId="6503" xr:uid="{00000000-0005-0000-0000-00002E190000}"/>
    <cellStyle name="40% - Accent4 8 5" xfId="6504" xr:uid="{00000000-0005-0000-0000-00002F190000}"/>
    <cellStyle name="40% - Accent4 8 5 2" xfId="6505" xr:uid="{00000000-0005-0000-0000-000030190000}"/>
    <cellStyle name="40% - Accent4 8 6" xfId="6506" xr:uid="{00000000-0005-0000-0000-000031190000}"/>
    <cellStyle name="40% - Accent4 8 6 2" xfId="6507" xr:uid="{00000000-0005-0000-0000-000032190000}"/>
    <cellStyle name="40% - Accent4 8 7" xfId="6508" xr:uid="{00000000-0005-0000-0000-000033190000}"/>
    <cellStyle name="40% - Accent4 8 7 2" xfId="6509" xr:uid="{00000000-0005-0000-0000-000034190000}"/>
    <cellStyle name="40% - Accent4 8 8" xfId="6510" xr:uid="{00000000-0005-0000-0000-000035190000}"/>
    <cellStyle name="40% - Accent4 80" xfId="6511" xr:uid="{00000000-0005-0000-0000-000036190000}"/>
    <cellStyle name="40% - Accent4 80 2" xfId="6512" xr:uid="{00000000-0005-0000-0000-000037190000}"/>
    <cellStyle name="40% - Accent4 81" xfId="6513" xr:uid="{00000000-0005-0000-0000-000038190000}"/>
    <cellStyle name="40% - Accent4 82" xfId="6514" xr:uid="{00000000-0005-0000-0000-000039190000}"/>
    <cellStyle name="40% - Accent4 9" xfId="6515" xr:uid="{00000000-0005-0000-0000-00003A190000}"/>
    <cellStyle name="40% - Accent4 9 2" xfId="6516" xr:uid="{00000000-0005-0000-0000-00003B190000}"/>
    <cellStyle name="40% - Accent4 9 2 2" xfId="6517" xr:uid="{00000000-0005-0000-0000-00003C190000}"/>
    <cellStyle name="40% - Accent4 9 3" xfId="6518" xr:uid="{00000000-0005-0000-0000-00003D190000}"/>
    <cellStyle name="40% - Accent4 9 3 2" xfId="6519" xr:uid="{00000000-0005-0000-0000-00003E190000}"/>
    <cellStyle name="40% - Accent4 9 4" xfId="6520" xr:uid="{00000000-0005-0000-0000-00003F190000}"/>
    <cellStyle name="40% - Accent4 9 4 2" xfId="6521" xr:uid="{00000000-0005-0000-0000-000040190000}"/>
    <cellStyle name="40% - Accent4 9 5" xfId="6522" xr:uid="{00000000-0005-0000-0000-000041190000}"/>
    <cellStyle name="40% - Accent4 9 5 2" xfId="6523" xr:uid="{00000000-0005-0000-0000-000042190000}"/>
    <cellStyle name="40% - Accent4 9 6" xfId="6524" xr:uid="{00000000-0005-0000-0000-000043190000}"/>
    <cellStyle name="40% - Accent4 9 6 2" xfId="6525" xr:uid="{00000000-0005-0000-0000-000044190000}"/>
    <cellStyle name="40% - Accent4 9 7" xfId="6526" xr:uid="{00000000-0005-0000-0000-000045190000}"/>
    <cellStyle name="40% - Accent4 9 7 2" xfId="6527" xr:uid="{00000000-0005-0000-0000-000046190000}"/>
    <cellStyle name="40% - Accent4 9 8" xfId="6528" xr:uid="{00000000-0005-0000-0000-000047190000}"/>
    <cellStyle name="40% - Accent5 10" xfId="6529" xr:uid="{00000000-0005-0000-0000-000048190000}"/>
    <cellStyle name="40% - Accent5 10 2" xfId="6530" xr:uid="{00000000-0005-0000-0000-000049190000}"/>
    <cellStyle name="40% - Accent5 10 2 2" xfId="6531" xr:uid="{00000000-0005-0000-0000-00004A190000}"/>
    <cellStyle name="40% - Accent5 10 3" xfId="6532" xr:uid="{00000000-0005-0000-0000-00004B190000}"/>
    <cellStyle name="40% - Accent5 10 3 2" xfId="6533" xr:uid="{00000000-0005-0000-0000-00004C190000}"/>
    <cellStyle name="40% - Accent5 10 4" xfId="6534" xr:uid="{00000000-0005-0000-0000-00004D190000}"/>
    <cellStyle name="40% - Accent5 10 4 2" xfId="6535" xr:uid="{00000000-0005-0000-0000-00004E190000}"/>
    <cellStyle name="40% - Accent5 10 5" xfId="6536" xr:uid="{00000000-0005-0000-0000-00004F190000}"/>
    <cellStyle name="40% - Accent5 10 5 2" xfId="6537" xr:uid="{00000000-0005-0000-0000-000050190000}"/>
    <cellStyle name="40% - Accent5 10 6" xfId="6538" xr:uid="{00000000-0005-0000-0000-000051190000}"/>
    <cellStyle name="40% - Accent5 10 6 2" xfId="6539" xr:uid="{00000000-0005-0000-0000-000052190000}"/>
    <cellStyle name="40% - Accent5 10 7" xfId="6540" xr:uid="{00000000-0005-0000-0000-000053190000}"/>
    <cellStyle name="40% - Accent5 10 7 2" xfId="6541" xr:uid="{00000000-0005-0000-0000-000054190000}"/>
    <cellStyle name="40% - Accent5 10 8" xfId="6542" xr:uid="{00000000-0005-0000-0000-000055190000}"/>
    <cellStyle name="40% - Accent5 11" xfId="6543" xr:uid="{00000000-0005-0000-0000-000056190000}"/>
    <cellStyle name="40% - Accent5 11 2" xfId="6544" xr:uid="{00000000-0005-0000-0000-000057190000}"/>
    <cellStyle name="40% - Accent5 11 2 2" xfId="6545" xr:uid="{00000000-0005-0000-0000-000058190000}"/>
    <cellStyle name="40% - Accent5 11 3" xfId="6546" xr:uid="{00000000-0005-0000-0000-000059190000}"/>
    <cellStyle name="40% - Accent5 11 3 2" xfId="6547" xr:uid="{00000000-0005-0000-0000-00005A190000}"/>
    <cellStyle name="40% - Accent5 11 4" xfId="6548" xr:uid="{00000000-0005-0000-0000-00005B190000}"/>
    <cellStyle name="40% - Accent5 11 4 2" xfId="6549" xr:uid="{00000000-0005-0000-0000-00005C190000}"/>
    <cellStyle name="40% - Accent5 11 5" xfId="6550" xr:uid="{00000000-0005-0000-0000-00005D190000}"/>
    <cellStyle name="40% - Accent5 11 5 2" xfId="6551" xr:uid="{00000000-0005-0000-0000-00005E190000}"/>
    <cellStyle name="40% - Accent5 11 6" xfId="6552" xr:uid="{00000000-0005-0000-0000-00005F190000}"/>
    <cellStyle name="40% - Accent5 11 6 2" xfId="6553" xr:uid="{00000000-0005-0000-0000-000060190000}"/>
    <cellStyle name="40% - Accent5 11 7" xfId="6554" xr:uid="{00000000-0005-0000-0000-000061190000}"/>
    <cellStyle name="40% - Accent5 11 7 2" xfId="6555" xr:uid="{00000000-0005-0000-0000-000062190000}"/>
    <cellStyle name="40% - Accent5 11 8" xfId="6556" xr:uid="{00000000-0005-0000-0000-000063190000}"/>
    <cellStyle name="40% - Accent5 12" xfId="6557" xr:uid="{00000000-0005-0000-0000-000064190000}"/>
    <cellStyle name="40% - Accent5 12 2" xfId="6558" xr:uid="{00000000-0005-0000-0000-000065190000}"/>
    <cellStyle name="40% - Accent5 12 2 2" xfId="6559" xr:uid="{00000000-0005-0000-0000-000066190000}"/>
    <cellStyle name="40% - Accent5 12 3" xfId="6560" xr:uid="{00000000-0005-0000-0000-000067190000}"/>
    <cellStyle name="40% - Accent5 12 3 2" xfId="6561" xr:uid="{00000000-0005-0000-0000-000068190000}"/>
    <cellStyle name="40% - Accent5 12 4" xfId="6562" xr:uid="{00000000-0005-0000-0000-000069190000}"/>
    <cellStyle name="40% - Accent5 12 4 2" xfId="6563" xr:uid="{00000000-0005-0000-0000-00006A190000}"/>
    <cellStyle name="40% - Accent5 12 5" xfId="6564" xr:uid="{00000000-0005-0000-0000-00006B190000}"/>
    <cellStyle name="40% - Accent5 12 5 2" xfId="6565" xr:uid="{00000000-0005-0000-0000-00006C190000}"/>
    <cellStyle name="40% - Accent5 12 6" xfId="6566" xr:uid="{00000000-0005-0000-0000-00006D190000}"/>
    <cellStyle name="40% - Accent5 12 6 2" xfId="6567" xr:uid="{00000000-0005-0000-0000-00006E190000}"/>
    <cellStyle name="40% - Accent5 12 7" xfId="6568" xr:uid="{00000000-0005-0000-0000-00006F190000}"/>
    <cellStyle name="40% - Accent5 12 7 2" xfId="6569" xr:uid="{00000000-0005-0000-0000-000070190000}"/>
    <cellStyle name="40% - Accent5 12 8" xfId="6570" xr:uid="{00000000-0005-0000-0000-000071190000}"/>
    <cellStyle name="40% - Accent5 13" xfId="6571" xr:uid="{00000000-0005-0000-0000-000072190000}"/>
    <cellStyle name="40% - Accent5 13 2" xfId="6572" xr:uid="{00000000-0005-0000-0000-000073190000}"/>
    <cellStyle name="40% - Accent5 13 2 2" xfId="6573" xr:uid="{00000000-0005-0000-0000-000074190000}"/>
    <cellStyle name="40% - Accent5 13 3" xfId="6574" xr:uid="{00000000-0005-0000-0000-000075190000}"/>
    <cellStyle name="40% - Accent5 13 3 2" xfId="6575" xr:uid="{00000000-0005-0000-0000-000076190000}"/>
    <cellStyle name="40% - Accent5 13 4" xfId="6576" xr:uid="{00000000-0005-0000-0000-000077190000}"/>
    <cellStyle name="40% - Accent5 13 4 2" xfId="6577" xr:uid="{00000000-0005-0000-0000-000078190000}"/>
    <cellStyle name="40% - Accent5 13 5" xfId="6578" xr:uid="{00000000-0005-0000-0000-000079190000}"/>
    <cellStyle name="40% - Accent5 13 5 2" xfId="6579" xr:uid="{00000000-0005-0000-0000-00007A190000}"/>
    <cellStyle name="40% - Accent5 13 6" xfId="6580" xr:uid="{00000000-0005-0000-0000-00007B190000}"/>
    <cellStyle name="40% - Accent5 13 6 2" xfId="6581" xr:uid="{00000000-0005-0000-0000-00007C190000}"/>
    <cellStyle name="40% - Accent5 13 7" xfId="6582" xr:uid="{00000000-0005-0000-0000-00007D190000}"/>
    <cellStyle name="40% - Accent5 13 7 2" xfId="6583" xr:uid="{00000000-0005-0000-0000-00007E190000}"/>
    <cellStyle name="40% - Accent5 13 8" xfId="6584" xr:uid="{00000000-0005-0000-0000-00007F190000}"/>
    <cellStyle name="40% - Accent5 14" xfId="6585" xr:uid="{00000000-0005-0000-0000-000080190000}"/>
    <cellStyle name="40% - Accent5 14 2" xfId="6586" xr:uid="{00000000-0005-0000-0000-000081190000}"/>
    <cellStyle name="40% - Accent5 14 2 2" xfId="6587" xr:uid="{00000000-0005-0000-0000-000082190000}"/>
    <cellStyle name="40% - Accent5 14 3" xfId="6588" xr:uid="{00000000-0005-0000-0000-000083190000}"/>
    <cellStyle name="40% - Accent5 14 3 2" xfId="6589" xr:uid="{00000000-0005-0000-0000-000084190000}"/>
    <cellStyle name="40% - Accent5 14 4" xfId="6590" xr:uid="{00000000-0005-0000-0000-000085190000}"/>
    <cellStyle name="40% - Accent5 14 4 2" xfId="6591" xr:uid="{00000000-0005-0000-0000-000086190000}"/>
    <cellStyle name="40% - Accent5 14 5" xfId="6592" xr:uid="{00000000-0005-0000-0000-000087190000}"/>
    <cellStyle name="40% - Accent5 14 5 2" xfId="6593" xr:uid="{00000000-0005-0000-0000-000088190000}"/>
    <cellStyle name="40% - Accent5 14 6" xfId="6594" xr:uid="{00000000-0005-0000-0000-000089190000}"/>
    <cellStyle name="40% - Accent5 14 6 2" xfId="6595" xr:uid="{00000000-0005-0000-0000-00008A190000}"/>
    <cellStyle name="40% - Accent5 14 7" xfId="6596" xr:uid="{00000000-0005-0000-0000-00008B190000}"/>
    <cellStyle name="40% - Accent5 14 7 2" xfId="6597" xr:uid="{00000000-0005-0000-0000-00008C190000}"/>
    <cellStyle name="40% - Accent5 14 8" xfId="6598" xr:uid="{00000000-0005-0000-0000-00008D190000}"/>
    <cellStyle name="40% - Accent5 15" xfId="6599" xr:uid="{00000000-0005-0000-0000-00008E190000}"/>
    <cellStyle name="40% - Accent5 15 2" xfId="6600" xr:uid="{00000000-0005-0000-0000-00008F190000}"/>
    <cellStyle name="40% - Accent5 15 2 2" xfId="6601" xr:uid="{00000000-0005-0000-0000-000090190000}"/>
    <cellStyle name="40% - Accent5 15 3" xfId="6602" xr:uid="{00000000-0005-0000-0000-000091190000}"/>
    <cellStyle name="40% - Accent5 15 3 2" xfId="6603" xr:uid="{00000000-0005-0000-0000-000092190000}"/>
    <cellStyle name="40% - Accent5 15 4" xfId="6604" xr:uid="{00000000-0005-0000-0000-000093190000}"/>
    <cellStyle name="40% - Accent5 15 4 2" xfId="6605" xr:uid="{00000000-0005-0000-0000-000094190000}"/>
    <cellStyle name="40% - Accent5 15 5" xfId="6606" xr:uid="{00000000-0005-0000-0000-000095190000}"/>
    <cellStyle name="40% - Accent5 15 5 2" xfId="6607" xr:uid="{00000000-0005-0000-0000-000096190000}"/>
    <cellStyle name="40% - Accent5 15 6" xfId="6608" xr:uid="{00000000-0005-0000-0000-000097190000}"/>
    <cellStyle name="40% - Accent5 15 6 2" xfId="6609" xr:uid="{00000000-0005-0000-0000-000098190000}"/>
    <cellStyle name="40% - Accent5 15 7" xfId="6610" xr:uid="{00000000-0005-0000-0000-000099190000}"/>
    <cellStyle name="40% - Accent5 15 7 2" xfId="6611" xr:uid="{00000000-0005-0000-0000-00009A190000}"/>
    <cellStyle name="40% - Accent5 15 8" xfId="6612" xr:uid="{00000000-0005-0000-0000-00009B190000}"/>
    <cellStyle name="40% - Accent5 16" xfId="6613" xr:uid="{00000000-0005-0000-0000-00009C190000}"/>
    <cellStyle name="40% - Accent5 16 2" xfId="6614" xr:uid="{00000000-0005-0000-0000-00009D190000}"/>
    <cellStyle name="40% - Accent5 16 2 2" xfId="6615" xr:uid="{00000000-0005-0000-0000-00009E190000}"/>
    <cellStyle name="40% - Accent5 16 3" xfId="6616" xr:uid="{00000000-0005-0000-0000-00009F190000}"/>
    <cellStyle name="40% - Accent5 16 3 2" xfId="6617" xr:uid="{00000000-0005-0000-0000-0000A0190000}"/>
    <cellStyle name="40% - Accent5 16 4" xfId="6618" xr:uid="{00000000-0005-0000-0000-0000A1190000}"/>
    <cellStyle name="40% - Accent5 16 4 2" xfId="6619" xr:uid="{00000000-0005-0000-0000-0000A2190000}"/>
    <cellStyle name="40% - Accent5 16 5" xfId="6620" xr:uid="{00000000-0005-0000-0000-0000A3190000}"/>
    <cellStyle name="40% - Accent5 16 5 2" xfId="6621" xr:uid="{00000000-0005-0000-0000-0000A4190000}"/>
    <cellStyle name="40% - Accent5 16 6" xfId="6622" xr:uid="{00000000-0005-0000-0000-0000A5190000}"/>
    <cellStyle name="40% - Accent5 16 6 2" xfId="6623" xr:uid="{00000000-0005-0000-0000-0000A6190000}"/>
    <cellStyle name="40% - Accent5 16 7" xfId="6624" xr:uid="{00000000-0005-0000-0000-0000A7190000}"/>
    <cellStyle name="40% - Accent5 16 7 2" xfId="6625" xr:uid="{00000000-0005-0000-0000-0000A8190000}"/>
    <cellStyle name="40% - Accent5 16 8" xfId="6626" xr:uid="{00000000-0005-0000-0000-0000A9190000}"/>
    <cellStyle name="40% - Accent5 17" xfId="6627" xr:uid="{00000000-0005-0000-0000-0000AA190000}"/>
    <cellStyle name="40% - Accent5 17 2" xfId="6628" xr:uid="{00000000-0005-0000-0000-0000AB190000}"/>
    <cellStyle name="40% - Accent5 17 2 2" xfId="6629" xr:uid="{00000000-0005-0000-0000-0000AC190000}"/>
    <cellStyle name="40% - Accent5 17 3" xfId="6630" xr:uid="{00000000-0005-0000-0000-0000AD190000}"/>
    <cellStyle name="40% - Accent5 17 3 2" xfId="6631" xr:uid="{00000000-0005-0000-0000-0000AE190000}"/>
    <cellStyle name="40% - Accent5 17 4" xfId="6632" xr:uid="{00000000-0005-0000-0000-0000AF190000}"/>
    <cellStyle name="40% - Accent5 17 4 2" xfId="6633" xr:uid="{00000000-0005-0000-0000-0000B0190000}"/>
    <cellStyle name="40% - Accent5 17 5" xfId="6634" xr:uid="{00000000-0005-0000-0000-0000B1190000}"/>
    <cellStyle name="40% - Accent5 17 5 2" xfId="6635" xr:uid="{00000000-0005-0000-0000-0000B2190000}"/>
    <cellStyle name="40% - Accent5 17 6" xfId="6636" xr:uid="{00000000-0005-0000-0000-0000B3190000}"/>
    <cellStyle name="40% - Accent5 17 6 2" xfId="6637" xr:uid="{00000000-0005-0000-0000-0000B4190000}"/>
    <cellStyle name="40% - Accent5 17 7" xfId="6638" xr:uid="{00000000-0005-0000-0000-0000B5190000}"/>
    <cellStyle name="40% - Accent5 17 7 2" xfId="6639" xr:uid="{00000000-0005-0000-0000-0000B6190000}"/>
    <cellStyle name="40% - Accent5 17 8" xfId="6640" xr:uid="{00000000-0005-0000-0000-0000B7190000}"/>
    <cellStyle name="40% - Accent5 18" xfId="6641" xr:uid="{00000000-0005-0000-0000-0000B8190000}"/>
    <cellStyle name="40% - Accent5 18 2" xfId="6642" xr:uid="{00000000-0005-0000-0000-0000B9190000}"/>
    <cellStyle name="40% - Accent5 18 2 2" xfId="6643" xr:uid="{00000000-0005-0000-0000-0000BA190000}"/>
    <cellStyle name="40% - Accent5 18 3" xfId="6644" xr:uid="{00000000-0005-0000-0000-0000BB190000}"/>
    <cellStyle name="40% - Accent5 18 3 2" xfId="6645" xr:uid="{00000000-0005-0000-0000-0000BC190000}"/>
    <cellStyle name="40% - Accent5 18 4" xfId="6646" xr:uid="{00000000-0005-0000-0000-0000BD190000}"/>
    <cellStyle name="40% - Accent5 18 4 2" xfId="6647" xr:uid="{00000000-0005-0000-0000-0000BE190000}"/>
    <cellStyle name="40% - Accent5 18 5" xfId="6648" xr:uid="{00000000-0005-0000-0000-0000BF190000}"/>
    <cellStyle name="40% - Accent5 18 5 2" xfId="6649" xr:uid="{00000000-0005-0000-0000-0000C0190000}"/>
    <cellStyle name="40% - Accent5 18 6" xfId="6650" xr:uid="{00000000-0005-0000-0000-0000C1190000}"/>
    <cellStyle name="40% - Accent5 18 6 2" xfId="6651" xr:uid="{00000000-0005-0000-0000-0000C2190000}"/>
    <cellStyle name="40% - Accent5 18 7" xfId="6652" xr:uid="{00000000-0005-0000-0000-0000C3190000}"/>
    <cellStyle name="40% - Accent5 18 7 2" xfId="6653" xr:uid="{00000000-0005-0000-0000-0000C4190000}"/>
    <cellStyle name="40% - Accent5 18 8" xfId="6654" xr:uid="{00000000-0005-0000-0000-0000C5190000}"/>
    <cellStyle name="40% - Accent5 19" xfId="6655" xr:uid="{00000000-0005-0000-0000-0000C6190000}"/>
    <cellStyle name="40% - Accent5 19 2" xfId="6656" xr:uid="{00000000-0005-0000-0000-0000C7190000}"/>
    <cellStyle name="40% - Accent5 19 2 2" xfId="6657" xr:uid="{00000000-0005-0000-0000-0000C8190000}"/>
    <cellStyle name="40% - Accent5 19 3" xfId="6658" xr:uid="{00000000-0005-0000-0000-0000C9190000}"/>
    <cellStyle name="40% - Accent5 19 3 2" xfId="6659" xr:uid="{00000000-0005-0000-0000-0000CA190000}"/>
    <cellStyle name="40% - Accent5 19 4" xfId="6660" xr:uid="{00000000-0005-0000-0000-0000CB190000}"/>
    <cellStyle name="40% - Accent5 19 4 2" xfId="6661" xr:uid="{00000000-0005-0000-0000-0000CC190000}"/>
    <cellStyle name="40% - Accent5 19 5" xfId="6662" xr:uid="{00000000-0005-0000-0000-0000CD190000}"/>
    <cellStyle name="40% - Accent5 19 5 2" xfId="6663" xr:uid="{00000000-0005-0000-0000-0000CE190000}"/>
    <cellStyle name="40% - Accent5 19 6" xfId="6664" xr:uid="{00000000-0005-0000-0000-0000CF190000}"/>
    <cellStyle name="40% - Accent5 19 6 2" xfId="6665" xr:uid="{00000000-0005-0000-0000-0000D0190000}"/>
    <cellStyle name="40% - Accent5 19 7" xfId="6666" xr:uid="{00000000-0005-0000-0000-0000D1190000}"/>
    <cellStyle name="40% - Accent5 19 7 2" xfId="6667" xr:uid="{00000000-0005-0000-0000-0000D2190000}"/>
    <cellStyle name="40% - Accent5 19 8" xfId="6668" xr:uid="{00000000-0005-0000-0000-0000D3190000}"/>
    <cellStyle name="40% - Accent5 2" xfId="6669" xr:uid="{00000000-0005-0000-0000-0000D4190000}"/>
    <cellStyle name="40% - Accent5 2 10" xfId="6670" xr:uid="{00000000-0005-0000-0000-0000D5190000}"/>
    <cellStyle name="40% - Accent5 2 2" xfId="6671" xr:uid="{00000000-0005-0000-0000-0000D6190000}"/>
    <cellStyle name="40% - Accent5 2 2 2" xfId="6672" xr:uid="{00000000-0005-0000-0000-0000D7190000}"/>
    <cellStyle name="40% - Accent5 2 2 3" xfId="6673" xr:uid="{00000000-0005-0000-0000-0000D8190000}"/>
    <cellStyle name="40% - Accent5 2 2 3 2" xfId="6674" xr:uid="{00000000-0005-0000-0000-0000D9190000}"/>
    <cellStyle name="40% - Accent5 2 3" xfId="6675" xr:uid="{00000000-0005-0000-0000-0000DA190000}"/>
    <cellStyle name="40% - Accent5 2 3 2" xfId="6676" xr:uid="{00000000-0005-0000-0000-0000DB190000}"/>
    <cellStyle name="40% - Accent5 2 4" xfId="6677" xr:uid="{00000000-0005-0000-0000-0000DC190000}"/>
    <cellStyle name="40% - Accent5 2 4 2" xfId="6678" xr:uid="{00000000-0005-0000-0000-0000DD190000}"/>
    <cellStyle name="40% - Accent5 2 5" xfId="6679" xr:uid="{00000000-0005-0000-0000-0000DE190000}"/>
    <cellStyle name="40% - Accent5 2 5 2" xfId="6680" xr:uid="{00000000-0005-0000-0000-0000DF190000}"/>
    <cellStyle name="40% - Accent5 2 6" xfId="6681" xr:uid="{00000000-0005-0000-0000-0000E0190000}"/>
    <cellStyle name="40% - Accent5 2 6 2" xfId="6682" xr:uid="{00000000-0005-0000-0000-0000E1190000}"/>
    <cellStyle name="40% - Accent5 2 7" xfId="6683" xr:uid="{00000000-0005-0000-0000-0000E2190000}"/>
    <cellStyle name="40% - Accent5 2 7 2" xfId="6684" xr:uid="{00000000-0005-0000-0000-0000E3190000}"/>
    <cellStyle name="40% - Accent5 2 8" xfId="6685" xr:uid="{00000000-0005-0000-0000-0000E4190000}"/>
    <cellStyle name="40% - Accent5 2 9" xfId="6686" xr:uid="{00000000-0005-0000-0000-0000E5190000}"/>
    <cellStyle name="40% - Accent5 20" xfId="6687" xr:uid="{00000000-0005-0000-0000-0000E6190000}"/>
    <cellStyle name="40% - Accent5 20 2" xfId="6688" xr:uid="{00000000-0005-0000-0000-0000E7190000}"/>
    <cellStyle name="40% - Accent5 20 2 2" xfId="6689" xr:uid="{00000000-0005-0000-0000-0000E8190000}"/>
    <cellStyle name="40% - Accent5 20 3" xfId="6690" xr:uid="{00000000-0005-0000-0000-0000E9190000}"/>
    <cellStyle name="40% - Accent5 20 3 2" xfId="6691" xr:uid="{00000000-0005-0000-0000-0000EA190000}"/>
    <cellStyle name="40% - Accent5 20 4" xfId="6692" xr:uid="{00000000-0005-0000-0000-0000EB190000}"/>
    <cellStyle name="40% - Accent5 20 4 2" xfId="6693" xr:uid="{00000000-0005-0000-0000-0000EC190000}"/>
    <cellStyle name="40% - Accent5 20 5" xfId="6694" xr:uid="{00000000-0005-0000-0000-0000ED190000}"/>
    <cellStyle name="40% - Accent5 20 5 2" xfId="6695" xr:uid="{00000000-0005-0000-0000-0000EE190000}"/>
    <cellStyle name="40% - Accent5 20 6" xfId="6696" xr:uid="{00000000-0005-0000-0000-0000EF190000}"/>
    <cellStyle name="40% - Accent5 20 6 2" xfId="6697" xr:uid="{00000000-0005-0000-0000-0000F0190000}"/>
    <cellStyle name="40% - Accent5 20 7" xfId="6698" xr:uid="{00000000-0005-0000-0000-0000F1190000}"/>
    <cellStyle name="40% - Accent5 20 7 2" xfId="6699" xr:uid="{00000000-0005-0000-0000-0000F2190000}"/>
    <cellStyle name="40% - Accent5 20 8" xfId="6700" xr:uid="{00000000-0005-0000-0000-0000F3190000}"/>
    <cellStyle name="40% - Accent5 21" xfId="6701" xr:uid="{00000000-0005-0000-0000-0000F4190000}"/>
    <cellStyle name="40% - Accent5 21 2" xfId="6702" xr:uid="{00000000-0005-0000-0000-0000F5190000}"/>
    <cellStyle name="40% - Accent5 21 2 2" xfId="6703" xr:uid="{00000000-0005-0000-0000-0000F6190000}"/>
    <cellStyle name="40% - Accent5 21 3" xfId="6704" xr:uid="{00000000-0005-0000-0000-0000F7190000}"/>
    <cellStyle name="40% - Accent5 21 3 2" xfId="6705" xr:uid="{00000000-0005-0000-0000-0000F8190000}"/>
    <cellStyle name="40% - Accent5 21 4" xfId="6706" xr:uid="{00000000-0005-0000-0000-0000F9190000}"/>
    <cellStyle name="40% - Accent5 21 4 2" xfId="6707" xr:uid="{00000000-0005-0000-0000-0000FA190000}"/>
    <cellStyle name="40% - Accent5 21 5" xfId="6708" xr:uid="{00000000-0005-0000-0000-0000FB190000}"/>
    <cellStyle name="40% - Accent5 21 5 2" xfId="6709" xr:uid="{00000000-0005-0000-0000-0000FC190000}"/>
    <cellStyle name="40% - Accent5 21 6" xfId="6710" xr:uid="{00000000-0005-0000-0000-0000FD190000}"/>
    <cellStyle name="40% - Accent5 21 6 2" xfId="6711" xr:uid="{00000000-0005-0000-0000-0000FE190000}"/>
    <cellStyle name="40% - Accent5 21 7" xfId="6712" xr:uid="{00000000-0005-0000-0000-0000FF190000}"/>
    <cellStyle name="40% - Accent5 21 7 2" xfId="6713" xr:uid="{00000000-0005-0000-0000-0000001A0000}"/>
    <cellStyle name="40% - Accent5 21 8" xfId="6714" xr:uid="{00000000-0005-0000-0000-0000011A0000}"/>
    <cellStyle name="40% - Accent5 22" xfId="6715" xr:uid="{00000000-0005-0000-0000-0000021A0000}"/>
    <cellStyle name="40% - Accent5 22 2" xfId="6716" xr:uid="{00000000-0005-0000-0000-0000031A0000}"/>
    <cellStyle name="40% - Accent5 22 2 2" xfId="6717" xr:uid="{00000000-0005-0000-0000-0000041A0000}"/>
    <cellStyle name="40% - Accent5 22 3" xfId="6718" xr:uid="{00000000-0005-0000-0000-0000051A0000}"/>
    <cellStyle name="40% - Accent5 22 3 2" xfId="6719" xr:uid="{00000000-0005-0000-0000-0000061A0000}"/>
    <cellStyle name="40% - Accent5 22 4" xfId="6720" xr:uid="{00000000-0005-0000-0000-0000071A0000}"/>
    <cellStyle name="40% - Accent5 22 4 2" xfId="6721" xr:uid="{00000000-0005-0000-0000-0000081A0000}"/>
    <cellStyle name="40% - Accent5 22 5" xfId="6722" xr:uid="{00000000-0005-0000-0000-0000091A0000}"/>
    <cellStyle name="40% - Accent5 22 5 2" xfId="6723" xr:uid="{00000000-0005-0000-0000-00000A1A0000}"/>
    <cellStyle name="40% - Accent5 22 6" xfId="6724" xr:uid="{00000000-0005-0000-0000-00000B1A0000}"/>
    <cellStyle name="40% - Accent5 22 6 2" xfId="6725" xr:uid="{00000000-0005-0000-0000-00000C1A0000}"/>
    <cellStyle name="40% - Accent5 22 7" xfId="6726" xr:uid="{00000000-0005-0000-0000-00000D1A0000}"/>
    <cellStyle name="40% - Accent5 22 7 2" xfId="6727" xr:uid="{00000000-0005-0000-0000-00000E1A0000}"/>
    <cellStyle name="40% - Accent5 22 8" xfId="6728" xr:uid="{00000000-0005-0000-0000-00000F1A0000}"/>
    <cellStyle name="40% - Accent5 23" xfId="6729" xr:uid="{00000000-0005-0000-0000-0000101A0000}"/>
    <cellStyle name="40% - Accent5 23 2" xfId="6730" xr:uid="{00000000-0005-0000-0000-0000111A0000}"/>
    <cellStyle name="40% - Accent5 23 2 2" xfId="6731" xr:uid="{00000000-0005-0000-0000-0000121A0000}"/>
    <cellStyle name="40% - Accent5 23 3" xfId="6732" xr:uid="{00000000-0005-0000-0000-0000131A0000}"/>
    <cellStyle name="40% - Accent5 23 3 2" xfId="6733" xr:uid="{00000000-0005-0000-0000-0000141A0000}"/>
    <cellStyle name="40% - Accent5 23 4" xfId="6734" xr:uid="{00000000-0005-0000-0000-0000151A0000}"/>
    <cellStyle name="40% - Accent5 23 4 2" xfId="6735" xr:uid="{00000000-0005-0000-0000-0000161A0000}"/>
    <cellStyle name="40% - Accent5 23 5" xfId="6736" xr:uid="{00000000-0005-0000-0000-0000171A0000}"/>
    <cellStyle name="40% - Accent5 23 5 2" xfId="6737" xr:uid="{00000000-0005-0000-0000-0000181A0000}"/>
    <cellStyle name="40% - Accent5 23 6" xfId="6738" xr:uid="{00000000-0005-0000-0000-0000191A0000}"/>
    <cellStyle name="40% - Accent5 23 6 2" xfId="6739" xr:uid="{00000000-0005-0000-0000-00001A1A0000}"/>
    <cellStyle name="40% - Accent5 23 7" xfId="6740" xr:uid="{00000000-0005-0000-0000-00001B1A0000}"/>
    <cellStyle name="40% - Accent5 23 7 2" xfId="6741" xr:uid="{00000000-0005-0000-0000-00001C1A0000}"/>
    <cellStyle name="40% - Accent5 23 8" xfId="6742" xr:uid="{00000000-0005-0000-0000-00001D1A0000}"/>
    <cellStyle name="40% - Accent5 24" xfId="6743" xr:uid="{00000000-0005-0000-0000-00001E1A0000}"/>
    <cellStyle name="40% - Accent5 24 2" xfId="6744" xr:uid="{00000000-0005-0000-0000-00001F1A0000}"/>
    <cellStyle name="40% - Accent5 24 2 2" xfId="6745" xr:uid="{00000000-0005-0000-0000-0000201A0000}"/>
    <cellStyle name="40% - Accent5 24 3" xfId="6746" xr:uid="{00000000-0005-0000-0000-0000211A0000}"/>
    <cellStyle name="40% - Accent5 24 3 2" xfId="6747" xr:uid="{00000000-0005-0000-0000-0000221A0000}"/>
    <cellStyle name="40% - Accent5 24 4" xfId="6748" xr:uid="{00000000-0005-0000-0000-0000231A0000}"/>
    <cellStyle name="40% - Accent5 24 4 2" xfId="6749" xr:uid="{00000000-0005-0000-0000-0000241A0000}"/>
    <cellStyle name="40% - Accent5 24 5" xfId="6750" xr:uid="{00000000-0005-0000-0000-0000251A0000}"/>
    <cellStyle name="40% - Accent5 24 5 2" xfId="6751" xr:uid="{00000000-0005-0000-0000-0000261A0000}"/>
    <cellStyle name="40% - Accent5 24 6" xfId="6752" xr:uid="{00000000-0005-0000-0000-0000271A0000}"/>
    <cellStyle name="40% - Accent5 24 6 2" xfId="6753" xr:uid="{00000000-0005-0000-0000-0000281A0000}"/>
    <cellStyle name="40% - Accent5 24 7" xfId="6754" xr:uid="{00000000-0005-0000-0000-0000291A0000}"/>
    <cellStyle name="40% - Accent5 24 7 2" xfId="6755" xr:uid="{00000000-0005-0000-0000-00002A1A0000}"/>
    <cellStyle name="40% - Accent5 24 8" xfId="6756" xr:uid="{00000000-0005-0000-0000-00002B1A0000}"/>
    <cellStyle name="40% - Accent5 25" xfId="6757" xr:uid="{00000000-0005-0000-0000-00002C1A0000}"/>
    <cellStyle name="40% - Accent5 25 2" xfId="6758" xr:uid="{00000000-0005-0000-0000-00002D1A0000}"/>
    <cellStyle name="40% - Accent5 25 2 2" xfId="6759" xr:uid="{00000000-0005-0000-0000-00002E1A0000}"/>
    <cellStyle name="40% - Accent5 25 3" xfId="6760" xr:uid="{00000000-0005-0000-0000-00002F1A0000}"/>
    <cellStyle name="40% - Accent5 25 3 2" xfId="6761" xr:uid="{00000000-0005-0000-0000-0000301A0000}"/>
    <cellStyle name="40% - Accent5 25 4" xfId="6762" xr:uid="{00000000-0005-0000-0000-0000311A0000}"/>
    <cellStyle name="40% - Accent5 25 4 2" xfId="6763" xr:uid="{00000000-0005-0000-0000-0000321A0000}"/>
    <cellStyle name="40% - Accent5 25 5" xfId="6764" xr:uid="{00000000-0005-0000-0000-0000331A0000}"/>
    <cellStyle name="40% - Accent5 25 5 2" xfId="6765" xr:uid="{00000000-0005-0000-0000-0000341A0000}"/>
    <cellStyle name="40% - Accent5 25 6" xfId="6766" xr:uid="{00000000-0005-0000-0000-0000351A0000}"/>
    <cellStyle name="40% - Accent5 25 6 2" xfId="6767" xr:uid="{00000000-0005-0000-0000-0000361A0000}"/>
    <cellStyle name="40% - Accent5 25 7" xfId="6768" xr:uid="{00000000-0005-0000-0000-0000371A0000}"/>
    <cellStyle name="40% - Accent5 25 7 2" xfId="6769" xr:uid="{00000000-0005-0000-0000-0000381A0000}"/>
    <cellStyle name="40% - Accent5 25 8" xfId="6770" xr:uid="{00000000-0005-0000-0000-0000391A0000}"/>
    <cellStyle name="40% - Accent5 26" xfId="6771" xr:uid="{00000000-0005-0000-0000-00003A1A0000}"/>
    <cellStyle name="40% - Accent5 26 2" xfId="6772" xr:uid="{00000000-0005-0000-0000-00003B1A0000}"/>
    <cellStyle name="40% - Accent5 26 2 2" xfId="6773" xr:uid="{00000000-0005-0000-0000-00003C1A0000}"/>
    <cellStyle name="40% - Accent5 26 3" xfId="6774" xr:uid="{00000000-0005-0000-0000-00003D1A0000}"/>
    <cellStyle name="40% - Accent5 26 3 2" xfId="6775" xr:uid="{00000000-0005-0000-0000-00003E1A0000}"/>
    <cellStyle name="40% - Accent5 26 4" xfId="6776" xr:uid="{00000000-0005-0000-0000-00003F1A0000}"/>
    <cellStyle name="40% - Accent5 26 4 2" xfId="6777" xr:uid="{00000000-0005-0000-0000-0000401A0000}"/>
    <cellStyle name="40% - Accent5 26 5" xfId="6778" xr:uid="{00000000-0005-0000-0000-0000411A0000}"/>
    <cellStyle name="40% - Accent5 26 5 2" xfId="6779" xr:uid="{00000000-0005-0000-0000-0000421A0000}"/>
    <cellStyle name="40% - Accent5 26 6" xfId="6780" xr:uid="{00000000-0005-0000-0000-0000431A0000}"/>
    <cellStyle name="40% - Accent5 26 6 2" xfId="6781" xr:uid="{00000000-0005-0000-0000-0000441A0000}"/>
    <cellStyle name="40% - Accent5 26 7" xfId="6782" xr:uid="{00000000-0005-0000-0000-0000451A0000}"/>
    <cellStyle name="40% - Accent5 26 7 2" xfId="6783" xr:uid="{00000000-0005-0000-0000-0000461A0000}"/>
    <cellStyle name="40% - Accent5 26 8" xfId="6784" xr:uid="{00000000-0005-0000-0000-0000471A0000}"/>
    <cellStyle name="40% - Accent5 27" xfId="6785" xr:uid="{00000000-0005-0000-0000-0000481A0000}"/>
    <cellStyle name="40% - Accent5 27 2" xfId="6786" xr:uid="{00000000-0005-0000-0000-0000491A0000}"/>
    <cellStyle name="40% - Accent5 27 2 2" xfId="6787" xr:uid="{00000000-0005-0000-0000-00004A1A0000}"/>
    <cellStyle name="40% - Accent5 27 3" xfId="6788" xr:uid="{00000000-0005-0000-0000-00004B1A0000}"/>
    <cellStyle name="40% - Accent5 27 3 2" xfId="6789" xr:uid="{00000000-0005-0000-0000-00004C1A0000}"/>
    <cellStyle name="40% - Accent5 27 4" xfId="6790" xr:uid="{00000000-0005-0000-0000-00004D1A0000}"/>
    <cellStyle name="40% - Accent5 27 4 2" xfId="6791" xr:uid="{00000000-0005-0000-0000-00004E1A0000}"/>
    <cellStyle name="40% - Accent5 27 5" xfId="6792" xr:uid="{00000000-0005-0000-0000-00004F1A0000}"/>
    <cellStyle name="40% - Accent5 27 5 2" xfId="6793" xr:uid="{00000000-0005-0000-0000-0000501A0000}"/>
    <cellStyle name="40% - Accent5 27 6" xfId="6794" xr:uid="{00000000-0005-0000-0000-0000511A0000}"/>
    <cellStyle name="40% - Accent5 27 6 2" xfId="6795" xr:uid="{00000000-0005-0000-0000-0000521A0000}"/>
    <cellStyle name="40% - Accent5 27 7" xfId="6796" xr:uid="{00000000-0005-0000-0000-0000531A0000}"/>
    <cellStyle name="40% - Accent5 27 7 2" xfId="6797" xr:uid="{00000000-0005-0000-0000-0000541A0000}"/>
    <cellStyle name="40% - Accent5 27 8" xfId="6798" xr:uid="{00000000-0005-0000-0000-0000551A0000}"/>
    <cellStyle name="40% - Accent5 28" xfId="6799" xr:uid="{00000000-0005-0000-0000-0000561A0000}"/>
    <cellStyle name="40% - Accent5 28 2" xfId="6800" xr:uid="{00000000-0005-0000-0000-0000571A0000}"/>
    <cellStyle name="40% - Accent5 28 2 2" xfId="6801" xr:uid="{00000000-0005-0000-0000-0000581A0000}"/>
    <cellStyle name="40% - Accent5 28 3" xfId="6802" xr:uid="{00000000-0005-0000-0000-0000591A0000}"/>
    <cellStyle name="40% - Accent5 28 3 2" xfId="6803" xr:uid="{00000000-0005-0000-0000-00005A1A0000}"/>
    <cellStyle name="40% - Accent5 28 4" xfId="6804" xr:uid="{00000000-0005-0000-0000-00005B1A0000}"/>
    <cellStyle name="40% - Accent5 28 4 2" xfId="6805" xr:uid="{00000000-0005-0000-0000-00005C1A0000}"/>
    <cellStyle name="40% - Accent5 28 5" xfId="6806" xr:uid="{00000000-0005-0000-0000-00005D1A0000}"/>
    <cellStyle name="40% - Accent5 28 5 2" xfId="6807" xr:uid="{00000000-0005-0000-0000-00005E1A0000}"/>
    <cellStyle name="40% - Accent5 28 6" xfId="6808" xr:uid="{00000000-0005-0000-0000-00005F1A0000}"/>
    <cellStyle name="40% - Accent5 28 6 2" xfId="6809" xr:uid="{00000000-0005-0000-0000-0000601A0000}"/>
    <cellStyle name="40% - Accent5 28 7" xfId="6810" xr:uid="{00000000-0005-0000-0000-0000611A0000}"/>
    <cellStyle name="40% - Accent5 28 7 2" xfId="6811" xr:uid="{00000000-0005-0000-0000-0000621A0000}"/>
    <cellStyle name="40% - Accent5 28 8" xfId="6812" xr:uid="{00000000-0005-0000-0000-0000631A0000}"/>
    <cellStyle name="40% - Accent5 29" xfId="6813" xr:uid="{00000000-0005-0000-0000-0000641A0000}"/>
    <cellStyle name="40% - Accent5 29 2" xfId="6814" xr:uid="{00000000-0005-0000-0000-0000651A0000}"/>
    <cellStyle name="40% - Accent5 29 2 2" xfId="6815" xr:uid="{00000000-0005-0000-0000-0000661A0000}"/>
    <cellStyle name="40% - Accent5 29 3" xfId="6816" xr:uid="{00000000-0005-0000-0000-0000671A0000}"/>
    <cellStyle name="40% - Accent5 29 3 2" xfId="6817" xr:uid="{00000000-0005-0000-0000-0000681A0000}"/>
    <cellStyle name="40% - Accent5 29 4" xfId="6818" xr:uid="{00000000-0005-0000-0000-0000691A0000}"/>
    <cellStyle name="40% - Accent5 29 4 2" xfId="6819" xr:uid="{00000000-0005-0000-0000-00006A1A0000}"/>
    <cellStyle name="40% - Accent5 29 5" xfId="6820" xr:uid="{00000000-0005-0000-0000-00006B1A0000}"/>
    <cellStyle name="40% - Accent5 29 5 2" xfId="6821" xr:uid="{00000000-0005-0000-0000-00006C1A0000}"/>
    <cellStyle name="40% - Accent5 29 6" xfId="6822" xr:uid="{00000000-0005-0000-0000-00006D1A0000}"/>
    <cellStyle name="40% - Accent5 29 6 2" xfId="6823" xr:uid="{00000000-0005-0000-0000-00006E1A0000}"/>
    <cellStyle name="40% - Accent5 29 7" xfId="6824" xr:uid="{00000000-0005-0000-0000-00006F1A0000}"/>
    <cellStyle name="40% - Accent5 29 7 2" xfId="6825" xr:uid="{00000000-0005-0000-0000-0000701A0000}"/>
    <cellStyle name="40% - Accent5 29 8" xfId="6826" xr:uid="{00000000-0005-0000-0000-0000711A0000}"/>
    <cellStyle name="40% - Accent5 3" xfId="6827" xr:uid="{00000000-0005-0000-0000-0000721A0000}"/>
    <cellStyle name="40% - Accent5 3 2" xfId="6828" xr:uid="{00000000-0005-0000-0000-0000731A0000}"/>
    <cellStyle name="40% - Accent5 3 2 2" xfId="6829" xr:uid="{00000000-0005-0000-0000-0000741A0000}"/>
    <cellStyle name="40% - Accent5 3 2 3" xfId="6830" xr:uid="{00000000-0005-0000-0000-0000751A0000}"/>
    <cellStyle name="40% - Accent5 3 2 3 2" xfId="6831" xr:uid="{00000000-0005-0000-0000-0000761A0000}"/>
    <cellStyle name="40% - Accent5 3 3" xfId="6832" xr:uid="{00000000-0005-0000-0000-0000771A0000}"/>
    <cellStyle name="40% - Accent5 3 3 2" xfId="6833" xr:uid="{00000000-0005-0000-0000-0000781A0000}"/>
    <cellStyle name="40% - Accent5 3 4" xfId="6834" xr:uid="{00000000-0005-0000-0000-0000791A0000}"/>
    <cellStyle name="40% - Accent5 3 4 2" xfId="6835" xr:uid="{00000000-0005-0000-0000-00007A1A0000}"/>
    <cellStyle name="40% - Accent5 3 5" xfId="6836" xr:uid="{00000000-0005-0000-0000-00007B1A0000}"/>
    <cellStyle name="40% - Accent5 3 5 2" xfId="6837" xr:uid="{00000000-0005-0000-0000-00007C1A0000}"/>
    <cellStyle name="40% - Accent5 3 6" xfId="6838" xr:uid="{00000000-0005-0000-0000-00007D1A0000}"/>
    <cellStyle name="40% - Accent5 3 6 2" xfId="6839" xr:uid="{00000000-0005-0000-0000-00007E1A0000}"/>
    <cellStyle name="40% - Accent5 3 7" xfId="6840" xr:uid="{00000000-0005-0000-0000-00007F1A0000}"/>
    <cellStyle name="40% - Accent5 3 7 2" xfId="6841" xr:uid="{00000000-0005-0000-0000-0000801A0000}"/>
    <cellStyle name="40% - Accent5 3 8" xfId="6842" xr:uid="{00000000-0005-0000-0000-0000811A0000}"/>
    <cellStyle name="40% - Accent5 3 9" xfId="6843" xr:uid="{00000000-0005-0000-0000-0000821A0000}"/>
    <cellStyle name="40% - Accent5 30" xfId="6844" xr:uid="{00000000-0005-0000-0000-0000831A0000}"/>
    <cellStyle name="40% - Accent5 30 2" xfId="6845" xr:uid="{00000000-0005-0000-0000-0000841A0000}"/>
    <cellStyle name="40% - Accent5 30 2 2" xfId="6846" xr:uid="{00000000-0005-0000-0000-0000851A0000}"/>
    <cellStyle name="40% - Accent5 30 3" xfId="6847" xr:uid="{00000000-0005-0000-0000-0000861A0000}"/>
    <cellStyle name="40% - Accent5 30 3 2" xfId="6848" xr:uid="{00000000-0005-0000-0000-0000871A0000}"/>
    <cellStyle name="40% - Accent5 30 4" xfId="6849" xr:uid="{00000000-0005-0000-0000-0000881A0000}"/>
    <cellStyle name="40% - Accent5 30 4 2" xfId="6850" xr:uid="{00000000-0005-0000-0000-0000891A0000}"/>
    <cellStyle name="40% - Accent5 30 5" xfId="6851" xr:uid="{00000000-0005-0000-0000-00008A1A0000}"/>
    <cellStyle name="40% - Accent5 30 5 2" xfId="6852" xr:uid="{00000000-0005-0000-0000-00008B1A0000}"/>
    <cellStyle name="40% - Accent5 30 6" xfId="6853" xr:uid="{00000000-0005-0000-0000-00008C1A0000}"/>
    <cellStyle name="40% - Accent5 30 6 2" xfId="6854" xr:uid="{00000000-0005-0000-0000-00008D1A0000}"/>
    <cellStyle name="40% - Accent5 30 7" xfId="6855" xr:uid="{00000000-0005-0000-0000-00008E1A0000}"/>
    <cellStyle name="40% - Accent5 30 7 2" xfId="6856" xr:uid="{00000000-0005-0000-0000-00008F1A0000}"/>
    <cellStyle name="40% - Accent5 30 8" xfId="6857" xr:uid="{00000000-0005-0000-0000-0000901A0000}"/>
    <cellStyle name="40% - Accent5 31" xfId="6858" xr:uid="{00000000-0005-0000-0000-0000911A0000}"/>
    <cellStyle name="40% - Accent5 31 2" xfId="6859" xr:uid="{00000000-0005-0000-0000-0000921A0000}"/>
    <cellStyle name="40% - Accent5 31 2 2" xfId="6860" xr:uid="{00000000-0005-0000-0000-0000931A0000}"/>
    <cellStyle name="40% - Accent5 31 3" xfId="6861" xr:uid="{00000000-0005-0000-0000-0000941A0000}"/>
    <cellStyle name="40% - Accent5 31 3 2" xfId="6862" xr:uid="{00000000-0005-0000-0000-0000951A0000}"/>
    <cellStyle name="40% - Accent5 31 4" xfId="6863" xr:uid="{00000000-0005-0000-0000-0000961A0000}"/>
    <cellStyle name="40% - Accent5 31 4 2" xfId="6864" xr:uid="{00000000-0005-0000-0000-0000971A0000}"/>
    <cellStyle name="40% - Accent5 31 5" xfId="6865" xr:uid="{00000000-0005-0000-0000-0000981A0000}"/>
    <cellStyle name="40% - Accent5 31 5 2" xfId="6866" xr:uid="{00000000-0005-0000-0000-0000991A0000}"/>
    <cellStyle name="40% - Accent5 31 6" xfId="6867" xr:uid="{00000000-0005-0000-0000-00009A1A0000}"/>
    <cellStyle name="40% - Accent5 31 6 2" xfId="6868" xr:uid="{00000000-0005-0000-0000-00009B1A0000}"/>
    <cellStyle name="40% - Accent5 31 7" xfId="6869" xr:uid="{00000000-0005-0000-0000-00009C1A0000}"/>
    <cellStyle name="40% - Accent5 31 7 2" xfId="6870" xr:uid="{00000000-0005-0000-0000-00009D1A0000}"/>
    <cellStyle name="40% - Accent5 31 8" xfId="6871" xr:uid="{00000000-0005-0000-0000-00009E1A0000}"/>
    <cellStyle name="40% - Accent5 32" xfId="6872" xr:uid="{00000000-0005-0000-0000-00009F1A0000}"/>
    <cellStyle name="40% - Accent5 32 2" xfId="6873" xr:uid="{00000000-0005-0000-0000-0000A01A0000}"/>
    <cellStyle name="40% - Accent5 32 2 2" xfId="6874" xr:uid="{00000000-0005-0000-0000-0000A11A0000}"/>
    <cellStyle name="40% - Accent5 32 3" xfId="6875" xr:uid="{00000000-0005-0000-0000-0000A21A0000}"/>
    <cellStyle name="40% - Accent5 32 3 2" xfId="6876" xr:uid="{00000000-0005-0000-0000-0000A31A0000}"/>
    <cellStyle name="40% - Accent5 32 4" xfId="6877" xr:uid="{00000000-0005-0000-0000-0000A41A0000}"/>
    <cellStyle name="40% - Accent5 32 4 2" xfId="6878" xr:uid="{00000000-0005-0000-0000-0000A51A0000}"/>
    <cellStyle name="40% - Accent5 32 5" xfId="6879" xr:uid="{00000000-0005-0000-0000-0000A61A0000}"/>
    <cellStyle name="40% - Accent5 32 5 2" xfId="6880" xr:uid="{00000000-0005-0000-0000-0000A71A0000}"/>
    <cellStyle name="40% - Accent5 32 6" xfId="6881" xr:uid="{00000000-0005-0000-0000-0000A81A0000}"/>
    <cellStyle name="40% - Accent5 32 6 2" xfId="6882" xr:uid="{00000000-0005-0000-0000-0000A91A0000}"/>
    <cellStyle name="40% - Accent5 32 7" xfId="6883" xr:uid="{00000000-0005-0000-0000-0000AA1A0000}"/>
    <cellStyle name="40% - Accent5 32 7 2" xfId="6884" xr:uid="{00000000-0005-0000-0000-0000AB1A0000}"/>
    <cellStyle name="40% - Accent5 32 8" xfId="6885" xr:uid="{00000000-0005-0000-0000-0000AC1A0000}"/>
    <cellStyle name="40% - Accent5 33" xfId="6886" xr:uid="{00000000-0005-0000-0000-0000AD1A0000}"/>
    <cellStyle name="40% - Accent5 33 2" xfId="6887" xr:uid="{00000000-0005-0000-0000-0000AE1A0000}"/>
    <cellStyle name="40% - Accent5 33 2 2" xfId="6888" xr:uid="{00000000-0005-0000-0000-0000AF1A0000}"/>
    <cellStyle name="40% - Accent5 33 3" xfId="6889" xr:uid="{00000000-0005-0000-0000-0000B01A0000}"/>
    <cellStyle name="40% - Accent5 33 3 2" xfId="6890" xr:uid="{00000000-0005-0000-0000-0000B11A0000}"/>
    <cellStyle name="40% - Accent5 33 4" xfId="6891" xr:uid="{00000000-0005-0000-0000-0000B21A0000}"/>
    <cellStyle name="40% - Accent5 33 4 2" xfId="6892" xr:uid="{00000000-0005-0000-0000-0000B31A0000}"/>
    <cellStyle name="40% - Accent5 33 5" xfId="6893" xr:uid="{00000000-0005-0000-0000-0000B41A0000}"/>
    <cellStyle name="40% - Accent5 33 5 2" xfId="6894" xr:uid="{00000000-0005-0000-0000-0000B51A0000}"/>
    <cellStyle name="40% - Accent5 33 6" xfId="6895" xr:uid="{00000000-0005-0000-0000-0000B61A0000}"/>
    <cellStyle name="40% - Accent5 33 6 2" xfId="6896" xr:uid="{00000000-0005-0000-0000-0000B71A0000}"/>
    <cellStyle name="40% - Accent5 33 7" xfId="6897" xr:uid="{00000000-0005-0000-0000-0000B81A0000}"/>
    <cellStyle name="40% - Accent5 33 7 2" xfId="6898" xr:uid="{00000000-0005-0000-0000-0000B91A0000}"/>
    <cellStyle name="40% - Accent5 33 8" xfId="6899" xr:uid="{00000000-0005-0000-0000-0000BA1A0000}"/>
    <cellStyle name="40% - Accent5 34" xfId="6900" xr:uid="{00000000-0005-0000-0000-0000BB1A0000}"/>
    <cellStyle name="40% - Accent5 34 2" xfId="6901" xr:uid="{00000000-0005-0000-0000-0000BC1A0000}"/>
    <cellStyle name="40% - Accent5 34 2 2" xfId="6902" xr:uid="{00000000-0005-0000-0000-0000BD1A0000}"/>
    <cellStyle name="40% - Accent5 34 3" xfId="6903" xr:uid="{00000000-0005-0000-0000-0000BE1A0000}"/>
    <cellStyle name="40% - Accent5 34 3 2" xfId="6904" xr:uid="{00000000-0005-0000-0000-0000BF1A0000}"/>
    <cellStyle name="40% - Accent5 34 4" xfId="6905" xr:uid="{00000000-0005-0000-0000-0000C01A0000}"/>
    <cellStyle name="40% - Accent5 34 4 2" xfId="6906" xr:uid="{00000000-0005-0000-0000-0000C11A0000}"/>
    <cellStyle name="40% - Accent5 34 5" xfId="6907" xr:uid="{00000000-0005-0000-0000-0000C21A0000}"/>
    <cellStyle name="40% - Accent5 34 5 2" xfId="6908" xr:uid="{00000000-0005-0000-0000-0000C31A0000}"/>
    <cellStyle name="40% - Accent5 34 6" xfId="6909" xr:uid="{00000000-0005-0000-0000-0000C41A0000}"/>
    <cellStyle name="40% - Accent5 34 6 2" xfId="6910" xr:uid="{00000000-0005-0000-0000-0000C51A0000}"/>
    <cellStyle name="40% - Accent5 34 7" xfId="6911" xr:uid="{00000000-0005-0000-0000-0000C61A0000}"/>
    <cellStyle name="40% - Accent5 34 7 2" xfId="6912" xr:uid="{00000000-0005-0000-0000-0000C71A0000}"/>
    <cellStyle name="40% - Accent5 34 8" xfId="6913" xr:uid="{00000000-0005-0000-0000-0000C81A0000}"/>
    <cellStyle name="40% - Accent5 35" xfId="6914" xr:uid="{00000000-0005-0000-0000-0000C91A0000}"/>
    <cellStyle name="40% - Accent5 35 2" xfId="6915" xr:uid="{00000000-0005-0000-0000-0000CA1A0000}"/>
    <cellStyle name="40% - Accent5 35 2 2" xfId="6916" xr:uid="{00000000-0005-0000-0000-0000CB1A0000}"/>
    <cellStyle name="40% - Accent5 35 3" xfId="6917" xr:uid="{00000000-0005-0000-0000-0000CC1A0000}"/>
    <cellStyle name="40% - Accent5 35 3 2" xfId="6918" xr:uid="{00000000-0005-0000-0000-0000CD1A0000}"/>
    <cellStyle name="40% - Accent5 35 4" xfId="6919" xr:uid="{00000000-0005-0000-0000-0000CE1A0000}"/>
    <cellStyle name="40% - Accent5 35 4 2" xfId="6920" xr:uid="{00000000-0005-0000-0000-0000CF1A0000}"/>
    <cellStyle name="40% - Accent5 35 5" xfId="6921" xr:uid="{00000000-0005-0000-0000-0000D01A0000}"/>
    <cellStyle name="40% - Accent5 35 5 2" xfId="6922" xr:uid="{00000000-0005-0000-0000-0000D11A0000}"/>
    <cellStyle name="40% - Accent5 35 6" xfId="6923" xr:uid="{00000000-0005-0000-0000-0000D21A0000}"/>
    <cellStyle name="40% - Accent5 35 6 2" xfId="6924" xr:uid="{00000000-0005-0000-0000-0000D31A0000}"/>
    <cellStyle name="40% - Accent5 35 7" xfId="6925" xr:uid="{00000000-0005-0000-0000-0000D41A0000}"/>
    <cellStyle name="40% - Accent5 35 7 2" xfId="6926" xr:uid="{00000000-0005-0000-0000-0000D51A0000}"/>
    <cellStyle name="40% - Accent5 35 8" xfId="6927" xr:uid="{00000000-0005-0000-0000-0000D61A0000}"/>
    <cellStyle name="40% - Accent5 36" xfId="6928" xr:uid="{00000000-0005-0000-0000-0000D71A0000}"/>
    <cellStyle name="40% - Accent5 36 2" xfId="6929" xr:uid="{00000000-0005-0000-0000-0000D81A0000}"/>
    <cellStyle name="40% - Accent5 36 2 2" xfId="6930" xr:uid="{00000000-0005-0000-0000-0000D91A0000}"/>
    <cellStyle name="40% - Accent5 36 3" xfId="6931" xr:uid="{00000000-0005-0000-0000-0000DA1A0000}"/>
    <cellStyle name="40% - Accent5 36 3 2" xfId="6932" xr:uid="{00000000-0005-0000-0000-0000DB1A0000}"/>
    <cellStyle name="40% - Accent5 36 4" xfId="6933" xr:uid="{00000000-0005-0000-0000-0000DC1A0000}"/>
    <cellStyle name="40% - Accent5 36 4 2" xfId="6934" xr:uid="{00000000-0005-0000-0000-0000DD1A0000}"/>
    <cellStyle name="40% - Accent5 36 5" xfId="6935" xr:uid="{00000000-0005-0000-0000-0000DE1A0000}"/>
    <cellStyle name="40% - Accent5 36 5 2" xfId="6936" xr:uid="{00000000-0005-0000-0000-0000DF1A0000}"/>
    <cellStyle name="40% - Accent5 36 6" xfId="6937" xr:uid="{00000000-0005-0000-0000-0000E01A0000}"/>
    <cellStyle name="40% - Accent5 36 6 2" xfId="6938" xr:uid="{00000000-0005-0000-0000-0000E11A0000}"/>
    <cellStyle name="40% - Accent5 36 7" xfId="6939" xr:uid="{00000000-0005-0000-0000-0000E21A0000}"/>
    <cellStyle name="40% - Accent5 36 7 2" xfId="6940" xr:uid="{00000000-0005-0000-0000-0000E31A0000}"/>
    <cellStyle name="40% - Accent5 36 8" xfId="6941" xr:uid="{00000000-0005-0000-0000-0000E41A0000}"/>
    <cellStyle name="40% - Accent5 37" xfId="6942" xr:uid="{00000000-0005-0000-0000-0000E51A0000}"/>
    <cellStyle name="40% - Accent5 37 2" xfId="6943" xr:uid="{00000000-0005-0000-0000-0000E61A0000}"/>
    <cellStyle name="40% - Accent5 37 2 2" xfId="6944" xr:uid="{00000000-0005-0000-0000-0000E71A0000}"/>
    <cellStyle name="40% - Accent5 37 3" xfId="6945" xr:uid="{00000000-0005-0000-0000-0000E81A0000}"/>
    <cellStyle name="40% - Accent5 37 3 2" xfId="6946" xr:uid="{00000000-0005-0000-0000-0000E91A0000}"/>
    <cellStyle name="40% - Accent5 37 4" xfId="6947" xr:uid="{00000000-0005-0000-0000-0000EA1A0000}"/>
    <cellStyle name="40% - Accent5 37 4 2" xfId="6948" xr:uid="{00000000-0005-0000-0000-0000EB1A0000}"/>
    <cellStyle name="40% - Accent5 37 5" xfId="6949" xr:uid="{00000000-0005-0000-0000-0000EC1A0000}"/>
    <cellStyle name="40% - Accent5 37 5 2" xfId="6950" xr:uid="{00000000-0005-0000-0000-0000ED1A0000}"/>
    <cellStyle name="40% - Accent5 37 6" xfId="6951" xr:uid="{00000000-0005-0000-0000-0000EE1A0000}"/>
    <cellStyle name="40% - Accent5 37 6 2" xfId="6952" xr:uid="{00000000-0005-0000-0000-0000EF1A0000}"/>
    <cellStyle name="40% - Accent5 37 7" xfId="6953" xr:uid="{00000000-0005-0000-0000-0000F01A0000}"/>
    <cellStyle name="40% - Accent5 37 7 2" xfId="6954" xr:uid="{00000000-0005-0000-0000-0000F11A0000}"/>
    <cellStyle name="40% - Accent5 37 8" xfId="6955" xr:uid="{00000000-0005-0000-0000-0000F21A0000}"/>
    <cellStyle name="40% - Accent5 38" xfId="6956" xr:uid="{00000000-0005-0000-0000-0000F31A0000}"/>
    <cellStyle name="40% - Accent5 38 2" xfId="6957" xr:uid="{00000000-0005-0000-0000-0000F41A0000}"/>
    <cellStyle name="40% - Accent5 38 2 2" xfId="6958" xr:uid="{00000000-0005-0000-0000-0000F51A0000}"/>
    <cellStyle name="40% - Accent5 38 3" xfId="6959" xr:uid="{00000000-0005-0000-0000-0000F61A0000}"/>
    <cellStyle name="40% - Accent5 38 3 2" xfId="6960" xr:uid="{00000000-0005-0000-0000-0000F71A0000}"/>
    <cellStyle name="40% - Accent5 38 4" xfId="6961" xr:uid="{00000000-0005-0000-0000-0000F81A0000}"/>
    <cellStyle name="40% - Accent5 38 4 2" xfId="6962" xr:uid="{00000000-0005-0000-0000-0000F91A0000}"/>
    <cellStyle name="40% - Accent5 38 5" xfId="6963" xr:uid="{00000000-0005-0000-0000-0000FA1A0000}"/>
    <cellStyle name="40% - Accent5 38 5 2" xfId="6964" xr:uid="{00000000-0005-0000-0000-0000FB1A0000}"/>
    <cellStyle name="40% - Accent5 38 6" xfId="6965" xr:uid="{00000000-0005-0000-0000-0000FC1A0000}"/>
    <cellStyle name="40% - Accent5 38 6 2" xfId="6966" xr:uid="{00000000-0005-0000-0000-0000FD1A0000}"/>
    <cellStyle name="40% - Accent5 38 7" xfId="6967" xr:uid="{00000000-0005-0000-0000-0000FE1A0000}"/>
    <cellStyle name="40% - Accent5 38 7 2" xfId="6968" xr:uid="{00000000-0005-0000-0000-0000FF1A0000}"/>
    <cellStyle name="40% - Accent5 38 8" xfId="6969" xr:uid="{00000000-0005-0000-0000-0000001B0000}"/>
    <cellStyle name="40% - Accent5 39" xfId="6970" xr:uid="{00000000-0005-0000-0000-0000011B0000}"/>
    <cellStyle name="40% - Accent5 39 2" xfId="6971" xr:uid="{00000000-0005-0000-0000-0000021B0000}"/>
    <cellStyle name="40% - Accent5 39 2 2" xfId="6972" xr:uid="{00000000-0005-0000-0000-0000031B0000}"/>
    <cellStyle name="40% - Accent5 39 3" xfId="6973" xr:uid="{00000000-0005-0000-0000-0000041B0000}"/>
    <cellStyle name="40% - Accent5 39 3 2" xfId="6974" xr:uid="{00000000-0005-0000-0000-0000051B0000}"/>
    <cellStyle name="40% - Accent5 39 4" xfId="6975" xr:uid="{00000000-0005-0000-0000-0000061B0000}"/>
    <cellStyle name="40% - Accent5 39 4 2" xfId="6976" xr:uid="{00000000-0005-0000-0000-0000071B0000}"/>
    <cellStyle name="40% - Accent5 39 5" xfId="6977" xr:uid="{00000000-0005-0000-0000-0000081B0000}"/>
    <cellStyle name="40% - Accent5 39 5 2" xfId="6978" xr:uid="{00000000-0005-0000-0000-0000091B0000}"/>
    <cellStyle name="40% - Accent5 39 6" xfId="6979" xr:uid="{00000000-0005-0000-0000-00000A1B0000}"/>
    <cellStyle name="40% - Accent5 39 6 2" xfId="6980" xr:uid="{00000000-0005-0000-0000-00000B1B0000}"/>
    <cellStyle name="40% - Accent5 39 7" xfId="6981" xr:uid="{00000000-0005-0000-0000-00000C1B0000}"/>
    <cellStyle name="40% - Accent5 39 7 2" xfId="6982" xr:uid="{00000000-0005-0000-0000-00000D1B0000}"/>
    <cellStyle name="40% - Accent5 39 8" xfId="6983" xr:uid="{00000000-0005-0000-0000-00000E1B0000}"/>
    <cellStyle name="40% - Accent5 4" xfId="6984" xr:uid="{00000000-0005-0000-0000-00000F1B0000}"/>
    <cellStyle name="40% - Accent5 4 2" xfId="6985" xr:uid="{00000000-0005-0000-0000-0000101B0000}"/>
    <cellStyle name="40% - Accent5 4 2 2" xfId="6986" xr:uid="{00000000-0005-0000-0000-0000111B0000}"/>
    <cellStyle name="40% - Accent5 4 3" xfId="6987" xr:uid="{00000000-0005-0000-0000-0000121B0000}"/>
    <cellStyle name="40% - Accent5 4 3 2" xfId="6988" xr:uid="{00000000-0005-0000-0000-0000131B0000}"/>
    <cellStyle name="40% - Accent5 4 4" xfId="6989" xr:uid="{00000000-0005-0000-0000-0000141B0000}"/>
    <cellStyle name="40% - Accent5 4 4 2" xfId="6990" xr:uid="{00000000-0005-0000-0000-0000151B0000}"/>
    <cellStyle name="40% - Accent5 4 5" xfId="6991" xr:uid="{00000000-0005-0000-0000-0000161B0000}"/>
    <cellStyle name="40% - Accent5 4 5 2" xfId="6992" xr:uid="{00000000-0005-0000-0000-0000171B0000}"/>
    <cellStyle name="40% - Accent5 4 6" xfId="6993" xr:uid="{00000000-0005-0000-0000-0000181B0000}"/>
    <cellStyle name="40% - Accent5 4 6 2" xfId="6994" xr:uid="{00000000-0005-0000-0000-0000191B0000}"/>
    <cellStyle name="40% - Accent5 4 7" xfId="6995" xr:uid="{00000000-0005-0000-0000-00001A1B0000}"/>
    <cellStyle name="40% - Accent5 4 7 2" xfId="6996" xr:uid="{00000000-0005-0000-0000-00001B1B0000}"/>
    <cellStyle name="40% - Accent5 4 8" xfId="6997" xr:uid="{00000000-0005-0000-0000-00001C1B0000}"/>
    <cellStyle name="40% - Accent5 4 9" xfId="6998" xr:uid="{00000000-0005-0000-0000-00001D1B0000}"/>
    <cellStyle name="40% - Accent5 4 9 2" xfId="6999" xr:uid="{00000000-0005-0000-0000-00001E1B0000}"/>
    <cellStyle name="40% - Accent5 40" xfId="7000" xr:uid="{00000000-0005-0000-0000-00001F1B0000}"/>
    <cellStyle name="40% - Accent5 40 2" xfId="7001" xr:uid="{00000000-0005-0000-0000-0000201B0000}"/>
    <cellStyle name="40% - Accent5 40 2 2" xfId="7002" xr:uid="{00000000-0005-0000-0000-0000211B0000}"/>
    <cellStyle name="40% - Accent5 40 3" xfId="7003" xr:uid="{00000000-0005-0000-0000-0000221B0000}"/>
    <cellStyle name="40% - Accent5 40 3 2" xfId="7004" xr:uid="{00000000-0005-0000-0000-0000231B0000}"/>
    <cellStyle name="40% - Accent5 40 4" xfId="7005" xr:uid="{00000000-0005-0000-0000-0000241B0000}"/>
    <cellStyle name="40% - Accent5 40 4 2" xfId="7006" xr:uid="{00000000-0005-0000-0000-0000251B0000}"/>
    <cellStyle name="40% - Accent5 40 5" xfId="7007" xr:uid="{00000000-0005-0000-0000-0000261B0000}"/>
    <cellStyle name="40% - Accent5 40 5 2" xfId="7008" xr:uid="{00000000-0005-0000-0000-0000271B0000}"/>
    <cellStyle name="40% - Accent5 40 6" xfId="7009" xr:uid="{00000000-0005-0000-0000-0000281B0000}"/>
    <cellStyle name="40% - Accent5 40 6 2" xfId="7010" xr:uid="{00000000-0005-0000-0000-0000291B0000}"/>
    <cellStyle name="40% - Accent5 40 7" xfId="7011" xr:uid="{00000000-0005-0000-0000-00002A1B0000}"/>
    <cellStyle name="40% - Accent5 40 7 2" xfId="7012" xr:uid="{00000000-0005-0000-0000-00002B1B0000}"/>
    <cellStyle name="40% - Accent5 40 8" xfId="7013" xr:uid="{00000000-0005-0000-0000-00002C1B0000}"/>
    <cellStyle name="40% - Accent5 41" xfId="7014" xr:uid="{00000000-0005-0000-0000-00002D1B0000}"/>
    <cellStyle name="40% - Accent5 41 2" xfId="7015" xr:uid="{00000000-0005-0000-0000-00002E1B0000}"/>
    <cellStyle name="40% - Accent5 41 2 2" xfId="7016" xr:uid="{00000000-0005-0000-0000-00002F1B0000}"/>
    <cellStyle name="40% - Accent5 41 3" xfId="7017" xr:uid="{00000000-0005-0000-0000-0000301B0000}"/>
    <cellStyle name="40% - Accent5 41 3 2" xfId="7018" xr:uid="{00000000-0005-0000-0000-0000311B0000}"/>
    <cellStyle name="40% - Accent5 41 4" xfId="7019" xr:uid="{00000000-0005-0000-0000-0000321B0000}"/>
    <cellStyle name="40% - Accent5 41 4 2" xfId="7020" xr:uid="{00000000-0005-0000-0000-0000331B0000}"/>
    <cellStyle name="40% - Accent5 41 5" xfId="7021" xr:uid="{00000000-0005-0000-0000-0000341B0000}"/>
    <cellStyle name="40% - Accent5 41 5 2" xfId="7022" xr:uid="{00000000-0005-0000-0000-0000351B0000}"/>
    <cellStyle name="40% - Accent5 41 6" xfId="7023" xr:uid="{00000000-0005-0000-0000-0000361B0000}"/>
    <cellStyle name="40% - Accent5 41 6 2" xfId="7024" xr:uid="{00000000-0005-0000-0000-0000371B0000}"/>
    <cellStyle name="40% - Accent5 41 7" xfId="7025" xr:uid="{00000000-0005-0000-0000-0000381B0000}"/>
    <cellStyle name="40% - Accent5 41 7 2" xfId="7026" xr:uid="{00000000-0005-0000-0000-0000391B0000}"/>
    <cellStyle name="40% - Accent5 41 8" xfId="7027" xr:uid="{00000000-0005-0000-0000-00003A1B0000}"/>
    <cellStyle name="40% - Accent5 42" xfId="7028" xr:uid="{00000000-0005-0000-0000-00003B1B0000}"/>
    <cellStyle name="40% - Accent5 42 2" xfId="7029" xr:uid="{00000000-0005-0000-0000-00003C1B0000}"/>
    <cellStyle name="40% - Accent5 42 2 2" xfId="7030" xr:uid="{00000000-0005-0000-0000-00003D1B0000}"/>
    <cellStyle name="40% - Accent5 42 3" xfId="7031" xr:uid="{00000000-0005-0000-0000-00003E1B0000}"/>
    <cellStyle name="40% - Accent5 42 3 2" xfId="7032" xr:uid="{00000000-0005-0000-0000-00003F1B0000}"/>
    <cellStyle name="40% - Accent5 42 4" xfId="7033" xr:uid="{00000000-0005-0000-0000-0000401B0000}"/>
    <cellStyle name="40% - Accent5 42 4 2" xfId="7034" xr:uid="{00000000-0005-0000-0000-0000411B0000}"/>
    <cellStyle name="40% - Accent5 42 5" xfId="7035" xr:uid="{00000000-0005-0000-0000-0000421B0000}"/>
    <cellStyle name="40% - Accent5 42 5 2" xfId="7036" xr:uid="{00000000-0005-0000-0000-0000431B0000}"/>
    <cellStyle name="40% - Accent5 42 6" xfId="7037" xr:uid="{00000000-0005-0000-0000-0000441B0000}"/>
    <cellStyle name="40% - Accent5 42 6 2" xfId="7038" xr:uid="{00000000-0005-0000-0000-0000451B0000}"/>
    <cellStyle name="40% - Accent5 42 7" xfId="7039" xr:uid="{00000000-0005-0000-0000-0000461B0000}"/>
    <cellStyle name="40% - Accent5 42 7 2" xfId="7040" xr:uid="{00000000-0005-0000-0000-0000471B0000}"/>
    <cellStyle name="40% - Accent5 42 8" xfId="7041" xr:uid="{00000000-0005-0000-0000-0000481B0000}"/>
    <cellStyle name="40% - Accent5 43" xfId="7042" xr:uid="{00000000-0005-0000-0000-0000491B0000}"/>
    <cellStyle name="40% - Accent5 43 2" xfId="7043" xr:uid="{00000000-0005-0000-0000-00004A1B0000}"/>
    <cellStyle name="40% - Accent5 43 2 2" xfId="7044" xr:uid="{00000000-0005-0000-0000-00004B1B0000}"/>
    <cellStyle name="40% - Accent5 43 3" xfId="7045" xr:uid="{00000000-0005-0000-0000-00004C1B0000}"/>
    <cellStyle name="40% - Accent5 43 3 2" xfId="7046" xr:uid="{00000000-0005-0000-0000-00004D1B0000}"/>
    <cellStyle name="40% - Accent5 43 4" xfId="7047" xr:uid="{00000000-0005-0000-0000-00004E1B0000}"/>
    <cellStyle name="40% - Accent5 43 4 2" xfId="7048" xr:uid="{00000000-0005-0000-0000-00004F1B0000}"/>
    <cellStyle name="40% - Accent5 43 5" xfId="7049" xr:uid="{00000000-0005-0000-0000-0000501B0000}"/>
    <cellStyle name="40% - Accent5 43 5 2" xfId="7050" xr:uid="{00000000-0005-0000-0000-0000511B0000}"/>
    <cellStyle name="40% - Accent5 43 6" xfId="7051" xr:uid="{00000000-0005-0000-0000-0000521B0000}"/>
    <cellStyle name="40% - Accent5 43 6 2" xfId="7052" xr:uid="{00000000-0005-0000-0000-0000531B0000}"/>
    <cellStyle name="40% - Accent5 43 7" xfId="7053" xr:uid="{00000000-0005-0000-0000-0000541B0000}"/>
    <cellStyle name="40% - Accent5 43 7 2" xfId="7054" xr:uid="{00000000-0005-0000-0000-0000551B0000}"/>
    <cellStyle name="40% - Accent5 43 8" xfId="7055" xr:uid="{00000000-0005-0000-0000-0000561B0000}"/>
    <cellStyle name="40% - Accent5 44" xfId="7056" xr:uid="{00000000-0005-0000-0000-0000571B0000}"/>
    <cellStyle name="40% - Accent5 44 2" xfId="7057" xr:uid="{00000000-0005-0000-0000-0000581B0000}"/>
    <cellStyle name="40% - Accent5 44 2 2" xfId="7058" xr:uid="{00000000-0005-0000-0000-0000591B0000}"/>
    <cellStyle name="40% - Accent5 44 3" xfId="7059" xr:uid="{00000000-0005-0000-0000-00005A1B0000}"/>
    <cellStyle name="40% - Accent5 44 3 2" xfId="7060" xr:uid="{00000000-0005-0000-0000-00005B1B0000}"/>
    <cellStyle name="40% - Accent5 44 4" xfId="7061" xr:uid="{00000000-0005-0000-0000-00005C1B0000}"/>
    <cellStyle name="40% - Accent5 44 4 2" xfId="7062" xr:uid="{00000000-0005-0000-0000-00005D1B0000}"/>
    <cellStyle name="40% - Accent5 44 5" xfId="7063" xr:uid="{00000000-0005-0000-0000-00005E1B0000}"/>
    <cellStyle name="40% - Accent5 44 5 2" xfId="7064" xr:uid="{00000000-0005-0000-0000-00005F1B0000}"/>
    <cellStyle name="40% - Accent5 44 6" xfId="7065" xr:uid="{00000000-0005-0000-0000-0000601B0000}"/>
    <cellStyle name="40% - Accent5 44 6 2" xfId="7066" xr:uid="{00000000-0005-0000-0000-0000611B0000}"/>
    <cellStyle name="40% - Accent5 44 7" xfId="7067" xr:uid="{00000000-0005-0000-0000-0000621B0000}"/>
    <cellStyle name="40% - Accent5 44 7 2" xfId="7068" xr:uid="{00000000-0005-0000-0000-0000631B0000}"/>
    <cellStyle name="40% - Accent5 44 8" xfId="7069" xr:uid="{00000000-0005-0000-0000-0000641B0000}"/>
    <cellStyle name="40% - Accent5 45" xfId="7070" xr:uid="{00000000-0005-0000-0000-0000651B0000}"/>
    <cellStyle name="40% - Accent5 45 2" xfId="7071" xr:uid="{00000000-0005-0000-0000-0000661B0000}"/>
    <cellStyle name="40% - Accent5 45 2 2" xfId="7072" xr:uid="{00000000-0005-0000-0000-0000671B0000}"/>
    <cellStyle name="40% - Accent5 45 3" xfId="7073" xr:uid="{00000000-0005-0000-0000-0000681B0000}"/>
    <cellStyle name="40% - Accent5 45 3 2" xfId="7074" xr:uid="{00000000-0005-0000-0000-0000691B0000}"/>
    <cellStyle name="40% - Accent5 45 4" xfId="7075" xr:uid="{00000000-0005-0000-0000-00006A1B0000}"/>
    <cellStyle name="40% - Accent5 45 4 2" xfId="7076" xr:uid="{00000000-0005-0000-0000-00006B1B0000}"/>
    <cellStyle name="40% - Accent5 45 5" xfId="7077" xr:uid="{00000000-0005-0000-0000-00006C1B0000}"/>
    <cellStyle name="40% - Accent5 45 5 2" xfId="7078" xr:uid="{00000000-0005-0000-0000-00006D1B0000}"/>
    <cellStyle name="40% - Accent5 45 6" xfId="7079" xr:uid="{00000000-0005-0000-0000-00006E1B0000}"/>
    <cellStyle name="40% - Accent5 45 6 2" xfId="7080" xr:uid="{00000000-0005-0000-0000-00006F1B0000}"/>
    <cellStyle name="40% - Accent5 45 7" xfId="7081" xr:uid="{00000000-0005-0000-0000-0000701B0000}"/>
    <cellStyle name="40% - Accent5 45 7 2" xfId="7082" xr:uid="{00000000-0005-0000-0000-0000711B0000}"/>
    <cellStyle name="40% - Accent5 45 8" xfId="7083" xr:uid="{00000000-0005-0000-0000-0000721B0000}"/>
    <cellStyle name="40% - Accent5 46" xfId="7084" xr:uid="{00000000-0005-0000-0000-0000731B0000}"/>
    <cellStyle name="40% - Accent5 46 2" xfId="7085" xr:uid="{00000000-0005-0000-0000-0000741B0000}"/>
    <cellStyle name="40% - Accent5 46 2 2" xfId="7086" xr:uid="{00000000-0005-0000-0000-0000751B0000}"/>
    <cellStyle name="40% - Accent5 46 3" xfId="7087" xr:uid="{00000000-0005-0000-0000-0000761B0000}"/>
    <cellStyle name="40% - Accent5 46 3 2" xfId="7088" xr:uid="{00000000-0005-0000-0000-0000771B0000}"/>
    <cellStyle name="40% - Accent5 46 4" xfId="7089" xr:uid="{00000000-0005-0000-0000-0000781B0000}"/>
    <cellStyle name="40% - Accent5 46 4 2" xfId="7090" xr:uid="{00000000-0005-0000-0000-0000791B0000}"/>
    <cellStyle name="40% - Accent5 46 5" xfId="7091" xr:uid="{00000000-0005-0000-0000-00007A1B0000}"/>
    <cellStyle name="40% - Accent5 46 5 2" xfId="7092" xr:uid="{00000000-0005-0000-0000-00007B1B0000}"/>
    <cellStyle name="40% - Accent5 46 6" xfId="7093" xr:uid="{00000000-0005-0000-0000-00007C1B0000}"/>
    <cellStyle name="40% - Accent5 46 6 2" xfId="7094" xr:uid="{00000000-0005-0000-0000-00007D1B0000}"/>
    <cellStyle name="40% - Accent5 46 7" xfId="7095" xr:uid="{00000000-0005-0000-0000-00007E1B0000}"/>
    <cellStyle name="40% - Accent5 46 7 2" xfId="7096" xr:uid="{00000000-0005-0000-0000-00007F1B0000}"/>
    <cellStyle name="40% - Accent5 46 8" xfId="7097" xr:uid="{00000000-0005-0000-0000-0000801B0000}"/>
    <cellStyle name="40% - Accent5 47" xfId="7098" xr:uid="{00000000-0005-0000-0000-0000811B0000}"/>
    <cellStyle name="40% - Accent5 47 2" xfId="7099" xr:uid="{00000000-0005-0000-0000-0000821B0000}"/>
    <cellStyle name="40% - Accent5 47 2 2" xfId="7100" xr:uid="{00000000-0005-0000-0000-0000831B0000}"/>
    <cellStyle name="40% - Accent5 47 3" xfId="7101" xr:uid="{00000000-0005-0000-0000-0000841B0000}"/>
    <cellStyle name="40% - Accent5 47 3 2" xfId="7102" xr:uid="{00000000-0005-0000-0000-0000851B0000}"/>
    <cellStyle name="40% - Accent5 47 4" xfId="7103" xr:uid="{00000000-0005-0000-0000-0000861B0000}"/>
    <cellStyle name="40% - Accent5 47 4 2" xfId="7104" xr:uid="{00000000-0005-0000-0000-0000871B0000}"/>
    <cellStyle name="40% - Accent5 47 5" xfId="7105" xr:uid="{00000000-0005-0000-0000-0000881B0000}"/>
    <cellStyle name="40% - Accent5 47 5 2" xfId="7106" xr:uid="{00000000-0005-0000-0000-0000891B0000}"/>
    <cellStyle name="40% - Accent5 47 6" xfId="7107" xr:uid="{00000000-0005-0000-0000-00008A1B0000}"/>
    <cellStyle name="40% - Accent5 47 6 2" xfId="7108" xr:uid="{00000000-0005-0000-0000-00008B1B0000}"/>
    <cellStyle name="40% - Accent5 47 7" xfId="7109" xr:uid="{00000000-0005-0000-0000-00008C1B0000}"/>
    <cellStyle name="40% - Accent5 47 7 2" xfId="7110" xr:uid="{00000000-0005-0000-0000-00008D1B0000}"/>
    <cellStyle name="40% - Accent5 47 8" xfId="7111" xr:uid="{00000000-0005-0000-0000-00008E1B0000}"/>
    <cellStyle name="40% - Accent5 48" xfId="7112" xr:uid="{00000000-0005-0000-0000-00008F1B0000}"/>
    <cellStyle name="40% - Accent5 48 2" xfId="7113" xr:uid="{00000000-0005-0000-0000-0000901B0000}"/>
    <cellStyle name="40% - Accent5 48 2 2" xfId="7114" xr:uid="{00000000-0005-0000-0000-0000911B0000}"/>
    <cellStyle name="40% - Accent5 48 3" xfId="7115" xr:uid="{00000000-0005-0000-0000-0000921B0000}"/>
    <cellStyle name="40% - Accent5 48 3 2" xfId="7116" xr:uid="{00000000-0005-0000-0000-0000931B0000}"/>
    <cellStyle name="40% - Accent5 48 4" xfId="7117" xr:uid="{00000000-0005-0000-0000-0000941B0000}"/>
    <cellStyle name="40% - Accent5 48 4 2" xfId="7118" xr:uid="{00000000-0005-0000-0000-0000951B0000}"/>
    <cellStyle name="40% - Accent5 48 5" xfId="7119" xr:uid="{00000000-0005-0000-0000-0000961B0000}"/>
    <cellStyle name="40% - Accent5 48 5 2" xfId="7120" xr:uid="{00000000-0005-0000-0000-0000971B0000}"/>
    <cellStyle name="40% - Accent5 48 6" xfId="7121" xr:uid="{00000000-0005-0000-0000-0000981B0000}"/>
    <cellStyle name="40% - Accent5 48 6 2" xfId="7122" xr:uid="{00000000-0005-0000-0000-0000991B0000}"/>
    <cellStyle name="40% - Accent5 48 7" xfId="7123" xr:uid="{00000000-0005-0000-0000-00009A1B0000}"/>
    <cellStyle name="40% - Accent5 48 7 2" xfId="7124" xr:uid="{00000000-0005-0000-0000-00009B1B0000}"/>
    <cellStyle name="40% - Accent5 48 8" xfId="7125" xr:uid="{00000000-0005-0000-0000-00009C1B0000}"/>
    <cellStyle name="40% - Accent5 49" xfId="7126" xr:uid="{00000000-0005-0000-0000-00009D1B0000}"/>
    <cellStyle name="40% - Accent5 49 2" xfId="7127" xr:uid="{00000000-0005-0000-0000-00009E1B0000}"/>
    <cellStyle name="40% - Accent5 49 2 2" xfId="7128" xr:uid="{00000000-0005-0000-0000-00009F1B0000}"/>
    <cellStyle name="40% - Accent5 49 3" xfId="7129" xr:uid="{00000000-0005-0000-0000-0000A01B0000}"/>
    <cellStyle name="40% - Accent5 49 3 2" xfId="7130" xr:uid="{00000000-0005-0000-0000-0000A11B0000}"/>
    <cellStyle name="40% - Accent5 49 4" xfId="7131" xr:uid="{00000000-0005-0000-0000-0000A21B0000}"/>
    <cellStyle name="40% - Accent5 49 4 2" xfId="7132" xr:uid="{00000000-0005-0000-0000-0000A31B0000}"/>
    <cellStyle name="40% - Accent5 49 5" xfId="7133" xr:uid="{00000000-0005-0000-0000-0000A41B0000}"/>
    <cellStyle name="40% - Accent5 49 5 2" xfId="7134" xr:uid="{00000000-0005-0000-0000-0000A51B0000}"/>
    <cellStyle name="40% - Accent5 49 6" xfId="7135" xr:uid="{00000000-0005-0000-0000-0000A61B0000}"/>
    <cellStyle name="40% - Accent5 49 6 2" xfId="7136" xr:uid="{00000000-0005-0000-0000-0000A71B0000}"/>
    <cellStyle name="40% - Accent5 49 7" xfId="7137" xr:uid="{00000000-0005-0000-0000-0000A81B0000}"/>
    <cellStyle name="40% - Accent5 49 7 2" xfId="7138" xr:uid="{00000000-0005-0000-0000-0000A91B0000}"/>
    <cellStyle name="40% - Accent5 49 8" xfId="7139" xr:uid="{00000000-0005-0000-0000-0000AA1B0000}"/>
    <cellStyle name="40% - Accent5 5" xfId="7140" xr:uid="{00000000-0005-0000-0000-0000AB1B0000}"/>
    <cellStyle name="40% - Accent5 5 2" xfId="7141" xr:uid="{00000000-0005-0000-0000-0000AC1B0000}"/>
    <cellStyle name="40% - Accent5 5 2 2" xfId="7142" xr:uid="{00000000-0005-0000-0000-0000AD1B0000}"/>
    <cellStyle name="40% - Accent5 5 3" xfId="7143" xr:uid="{00000000-0005-0000-0000-0000AE1B0000}"/>
    <cellStyle name="40% - Accent5 5 3 2" xfId="7144" xr:uid="{00000000-0005-0000-0000-0000AF1B0000}"/>
    <cellStyle name="40% - Accent5 5 4" xfId="7145" xr:uid="{00000000-0005-0000-0000-0000B01B0000}"/>
    <cellStyle name="40% - Accent5 5 4 2" xfId="7146" xr:uid="{00000000-0005-0000-0000-0000B11B0000}"/>
    <cellStyle name="40% - Accent5 5 5" xfId="7147" xr:uid="{00000000-0005-0000-0000-0000B21B0000}"/>
    <cellStyle name="40% - Accent5 5 5 2" xfId="7148" xr:uid="{00000000-0005-0000-0000-0000B31B0000}"/>
    <cellStyle name="40% - Accent5 5 6" xfId="7149" xr:uid="{00000000-0005-0000-0000-0000B41B0000}"/>
    <cellStyle name="40% - Accent5 5 6 2" xfId="7150" xr:uid="{00000000-0005-0000-0000-0000B51B0000}"/>
    <cellStyle name="40% - Accent5 5 7" xfId="7151" xr:uid="{00000000-0005-0000-0000-0000B61B0000}"/>
    <cellStyle name="40% - Accent5 5 7 2" xfId="7152" xr:uid="{00000000-0005-0000-0000-0000B71B0000}"/>
    <cellStyle name="40% - Accent5 5 8" xfId="7153" xr:uid="{00000000-0005-0000-0000-0000B81B0000}"/>
    <cellStyle name="40% - Accent5 50" xfId="7154" xr:uid="{00000000-0005-0000-0000-0000B91B0000}"/>
    <cellStyle name="40% - Accent5 50 2" xfId="7155" xr:uid="{00000000-0005-0000-0000-0000BA1B0000}"/>
    <cellStyle name="40% - Accent5 50 2 2" xfId="7156" xr:uid="{00000000-0005-0000-0000-0000BB1B0000}"/>
    <cellStyle name="40% - Accent5 50 3" xfId="7157" xr:uid="{00000000-0005-0000-0000-0000BC1B0000}"/>
    <cellStyle name="40% - Accent5 50 3 2" xfId="7158" xr:uid="{00000000-0005-0000-0000-0000BD1B0000}"/>
    <cellStyle name="40% - Accent5 50 4" xfId="7159" xr:uid="{00000000-0005-0000-0000-0000BE1B0000}"/>
    <cellStyle name="40% - Accent5 50 4 2" xfId="7160" xr:uid="{00000000-0005-0000-0000-0000BF1B0000}"/>
    <cellStyle name="40% - Accent5 50 5" xfId="7161" xr:uid="{00000000-0005-0000-0000-0000C01B0000}"/>
    <cellStyle name="40% - Accent5 50 5 2" xfId="7162" xr:uid="{00000000-0005-0000-0000-0000C11B0000}"/>
    <cellStyle name="40% - Accent5 50 6" xfId="7163" xr:uid="{00000000-0005-0000-0000-0000C21B0000}"/>
    <cellStyle name="40% - Accent5 50 6 2" xfId="7164" xr:uid="{00000000-0005-0000-0000-0000C31B0000}"/>
    <cellStyle name="40% - Accent5 50 7" xfId="7165" xr:uid="{00000000-0005-0000-0000-0000C41B0000}"/>
    <cellStyle name="40% - Accent5 50 7 2" xfId="7166" xr:uid="{00000000-0005-0000-0000-0000C51B0000}"/>
    <cellStyle name="40% - Accent5 50 8" xfId="7167" xr:uid="{00000000-0005-0000-0000-0000C61B0000}"/>
    <cellStyle name="40% - Accent5 51" xfId="7168" xr:uid="{00000000-0005-0000-0000-0000C71B0000}"/>
    <cellStyle name="40% - Accent5 51 2" xfId="7169" xr:uid="{00000000-0005-0000-0000-0000C81B0000}"/>
    <cellStyle name="40% - Accent5 51 2 2" xfId="7170" xr:uid="{00000000-0005-0000-0000-0000C91B0000}"/>
    <cellStyle name="40% - Accent5 51 3" xfId="7171" xr:uid="{00000000-0005-0000-0000-0000CA1B0000}"/>
    <cellStyle name="40% - Accent5 51 3 2" xfId="7172" xr:uid="{00000000-0005-0000-0000-0000CB1B0000}"/>
    <cellStyle name="40% - Accent5 51 4" xfId="7173" xr:uid="{00000000-0005-0000-0000-0000CC1B0000}"/>
    <cellStyle name="40% - Accent5 51 4 2" xfId="7174" xr:uid="{00000000-0005-0000-0000-0000CD1B0000}"/>
    <cellStyle name="40% - Accent5 51 5" xfId="7175" xr:uid="{00000000-0005-0000-0000-0000CE1B0000}"/>
    <cellStyle name="40% - Accent5 51 5 2" xfId="7176" xr:uid="{00000000-0005-0000-0000-0000CF1B0000}"/>
    <cellStyle name="40% - Accent5 51 6" xfId="7177" xr:uid="{00000000-0005-0000-0000-0000D01B0000}"/>
    <cellStyle name="40% - Accent5 51 6 2" xfId="7178" xr:uid="{00000000-0005-0000-0000-0000D11B0000}"/>
    <cellStyle name="40% - Accent5 51 7" xfId="7179" xr:uid="{00000000-0005-0000-0000-0000D21B0000}"/>
    <cellStyle name="40% - Accent5 51 7 2" xfId="7180" xr:uid="{00000000-0005-0000-0000-0000D31B0000}"/>
    <cellStyle name="40% - Accent5 51 8" xfId="7181" xr:uid="{00000000-0005-0000-0000-0000D41B0000}"/>
    <cellStyle name="40% - Accent5 52" xfId="7182" xr:uid="{00000000-0005-0000-0000-0000D51B0000}"/>
    <cellStyle name="40% - Accent5 52 2" xfId="7183" xr:uid="{00000000-0005-0000-0000-0000D61B0000}"/>
    <cellStyle name="40% - Accent5 52 2 2" xfId="7184" xr:uid="{00000000-0005-0000-0000-0000D71B0000}"/>
    <cellStyle name="40% - Accent5 52 3" xfId="7185" xr:uid="{00000000-0005-0000-0000-0000D81B0000}"/>
    <cellStyle name="40% - Accent5 52 3 2" xfId="7186" xr:uid="{00000000-0005-0000-0000-0000D91B0000}"/>
    <cellStyle name="40% - Accent5 52 4" xfId="7187" xr:uid="{00000000-0005-0000-0000-0000DA1B0000}"/>
    <cellStyle name="40% - Accent5 52 4 2" xfId="7188" xr:uid="{00000000-0005-0000-0000-0000DB1B0000}"/>
    <cellStyle name="40% - Accent5 52 5" xfId="7189" xr:uid="{00000000-0005-0000-0000-0000DC1B0000}"/>
    <cellStyle name="40% - Accent5 52 5 2" xfId="7190" xr:uid="{00000000-0005-0000-0000-0000DD1B0000}"/>
    <cellStyle name="40% - Accent5 52 6" xfId="7191" xr:uid="{00000000-0005-0000-0000-0000DE1B0000}"/>
    <cellStyle name="40% - Accent5 52 6 2" xfId="7192" xr:uid="{00000000-0005-0000-0000-0000DF1B0000}"/>
    <cellStyle name="40% - Accent5 52 7" xfId="7193" xr:uid="{00000000-0005-0000-0000-0000E01B0000}"/>
    <cellStyle name="40% - Accent5 52 7 2" xfId="7194" xr:uid="{00000000-0005-0000-0000-0000E11B0000}"/>
    <cellStyle name="40% - Accent5 52 8" xfId="7195" xr:uid="{00000000-0005-0000-0000-0000E21B0000}"/>
    <cellStyle name="40% - Accent5 53" xfId="7196" xr:uid="{00000000-0005-0000-0000-0000E31B0000}"/>
    <cellStyle name="40% - Accent5 53 2" xfId="7197" xr:uid="{00000000-0005-0000-0000-0000E41B0000}"/>
    <cellStyle name="40% - Accent5 53 2 2" xfId="7198" xr:uid="{00000000-0005-0000-0000-0000E51B0000}"/>
    <cellStyle name="40% - Accent5 53 3" xfId="7199" xr:uid="{00000000-0005-0000-0000-0000E61B0000}"/>
    <cellStyle name="40% - Accent5 53 3 2" xfId="7200" xr:uid="{00000000-0005-0000-0000-0000E71B0000}"/>
    <cellStyle name="40% - Accent5 53 4" xfId="7201" xr:uid="{00000000-0005-0000-0000-0000E81B0000}"/>
    <cellStyle name="40% - Accent5 53 4 2" xfId="7202" xr:uid="{00000000-0005-0000-0000-0000E91B0000}"/>
    <cellStyle name="40% - Accent5 53 5" xfId="7203" xr:uid="{00000000-0005-0000-0000-0000EA1B0000}"/>
    <cellStyle name="40% - Accent5 53 5 2" xfId="7204" xr:uid="{00000000-0005-0000-0000-0000EB1B0000}"/>
    <cellStyle name="40% - Accent5 53 6" xfId="7205" xr:uid="{00000000-0005-0000-0000-0000EC1B0000}"/>
    <cellStyle name="40% - Accent5 53 6 2" xfId="7206" xr:uid="{00000000-0005-0000-0000-0000ED1B0000}"/>
    <cellStyle name="40% - Accent5 53 7" xfId="7207" xr:uid="{00000000-0005-0000-0000-0000EE1B0000}"/>
    <cellStyle name="40% - Accent5 53 7 2" xfId="7208" xr:uid="{00000000-0005-0000-0000-0000EF1B0000}"/>
    <cellStyle name="40% - Accent5 53 8" xfId="7209" xr:uid="{00000000-0005-0000-0000-0000F01B0000}"/>
    <cellStyle name="40% - Accent5 54" xfId="7210" xr:uid="{00000000-0005-0000-0000-0000F11B0000}"/>
    <cellStyle name="40% - Accent5 54 2" xfId="7211" xr:uid="{00000000-0005-0000-0000-0000F21B0000}"/>
    <cellStyle name="40% - Accent5 54 2 2" xfId="7212" xr:uid="{00000000-0005-0000-0000-0000F31B0000}"/>
    <cellStyle name="40% - Accent5 54 3" xfId="7213" xr:uid="{00000000-0005-0000-0000-0000F41B0000}"/>
    <cellStyle name="40% - Accent5 54 3 2" xfId="7214" xr:uid="{00000000-0005-0000-0000-0000F51B0000}"/>
    <cellStyle name="40% - Accent5 54 4" xfId="7215" xr:uid="{00000000-0005-0000-0000-0000F61B0000}"/>
    <cellStyle name="40% - Accent5 54 4 2" xfId="7216" xr:uid="{00000000-0005-0000-0000-0000F71B0000}"/>
    <cellStyle name="40% - Accent5 54 5" xfId="7217" xr:uid="{00000000-0005-0000-0000-0000F81B0000}"/>
    <cellStyle name="40% - Accent5 54 5 2" xfId="7218" xr:uid="{00000000-0005-0000-0000-0000F91B0000}"/>
    <cellStyle name="40% - Accent5 54 6" xfId="7219" xr:uid="{00000000-0005-0000-0000-0000FA1B0000}"/>
    <cellStyle name="40% - Accent5 54 6 2" xfId="7220" xr:uid="{00000000-0005-0000-0000-0000FB1B0000}"/>
    <cellStyle name="40% - Accent5 54 7" xfId="7221" xr:uid="{00000000-0005-0000-0000-0000FC1B0000}"/>
    <cellStyle name="40% - Accent5 54 7 2" xfId="7222" xr:uid="{00000000-0005-0000-0000-0000FD1B0000}"/>
    <cellStyle name="40% - Accent5 54 8" xfId="7223" xr:uid="{00000000-0005-0000-0000-0000FE1B0000}"/>
    <cellStyle name="40% - Accent5 55" xfId="7224" xr:uid="{00000000-0005-0000-0000-0000FF1B0000}"/>
    <cellStyle name="40% - Accent5 55 2" xfId="7225" xr:uid="{00000000-0005-0000-0000-0000001C0000}"/>
    <cellStyle name="40% - Accent5 55 2 2" xfId="7226" xr:uid="{00000000-0005-0000-0000-0000011C0000}"/>
    <cellStyle name="40% - Accent5 55 3" xfId="7227" xr:uid="{00000000-0005-0000-0000-0000021C0000}"/>
    <cellStyle name="40% - Accent5 55 3 2" xfId="7228" xr:uid="{00000000-0005-0000-0000-0000031C0000}"/>
    <cellStyle name="40% - Accent5 55 4" xfId="7229" xr:uid="{00000000-0005-0000-0000-0000041C0000}"/>
    <cellStyle name="40% - Accent5 55 4 2" xfId="7230" xr:uid="{00000000-0005-0000-0000-0000051C0000}"/>
    <cellStyle name="40% - Accent5 55 5" xfId="7231" xr:uid="{00000000-0005-0000-0000-0000061C0000}"/>
    <cellStyle name="40% - Accent5 55 5 2" xfId="7232" xr:uid="{00000000-0005-0000-0000-0000071C0000}"/>
    <cellStyle name="40% - Accent5 55 6" xfId="7233" xr:uid="{00000000-0005-0000-0000-0000081C0000}"/>
    <cellStyle name="40% - Accent5 55 6 2" xfId="7234" xr:uid="{00000000-0005-0000-0000-0000091C0000}"/>
    <cellStyle name="40% - Accent5 55 7" xfId="7235" xr:uid="{00000000-0005-0000-0000-00000A1C0000}"/>
    <cellStyle name="40% - Accent5 55 7 2" xfId="7236" xr:uid="{00000000-0005-0000-0000-00000B1C0000}"/>
    <cellStyle name="40% - Accent5 55 8" xfId="7237" xr:uid="{00000000-0005-0000-0000-00000C1C0000}"/>
    <cellStyle name="40% - Accent5 56" xfId="7238" xr:uid="{00000000-0005-0000-0000-00000D1C0000}"/>
    <cellStyle name="40% - Accent5 56 2" xfId="7239" xr:uid="{00000000-0005-0000-0000-00000E1C0000}"/>
    <cellStyle name="40% - Accent5 56 2 2" xfId="7240" xr:uid="{00000000-0005-0000-0000-00000F1C0000}"/>
    <cellStyle name="40% - Accent5 56 3" xfId="7241" xr:uid="{00000000-0005-0000-0000-0000101C0000}"/>
    <cellStyle name="40% - Accent5 56 3 2" xfId="7242" xr:uid="{00000000-0005-0000-0000-0000111C0000}"/>
    <cellStyle name="40% - Accent5 56 4" xfId="7243" xr:uid="{00000000-0005-0000-0000-0000121C0000}"/>
    <cellStyle name="40% - Accent5 56 4 2" xfId="7244" xr:uid="{00000000-0005-0000-0000-0000131C0000}"/>
    <cellStyle name="40% - Accent5 56 5" xfId="7245" xr:uid="{00000000-0005-0000-0000-0000141C0000}"/>
    <cellStyle name="40% - Accent5 56 5 2" xfId="7246" xr:uid="{00000000-0005-0000-0000-0000151C0000}"/>
    <cellStyle name="40% - Accent5 56 6" xfId="7247" xr:uid="{00000000-0005-0000-0000-0000161C0000}"/>
    <cellStyle name="40% - Accent5 56 6 2" xfId="7248" xr:uid="{00000000-0005-0000-0000-0000171C0000}"/>
    <cellStyle name="40% - Accent5 56 7" xfId="7249" xr:uid="{00000000-0005-0000-0000-0000181C0000}"/>
    <cellStyle name="40% - Accent5 56 7 2" xfId="7250" xr:uid="{00000000-0005-0000-0000-0000191C0000}"/>
    <cellStyle name="40% - Accent5 56 8" xfId="7251" xr:uid="{00000000-0005-0000-0000-00001A1C0000}"/>
    <cellStyle name="40% - Accent5 57" xfId="7252" xr:uid="{00000000-0005-0000-0000-00001B1C0000}"/>
    <cellStyle name="40% - Accent5 57 2" xfId="7253" xr:uid="{00000000-0005-0000-0000-00001C1C0000}"/>
    <cellStyle name="40% - Accent5 57 2 2" xfId="7254" xr:uid="{00000000-0005-0000-0000-00001D1C0000}"/>
    <cellStyle name="40% - Accent5 57 3" xfId="7255" xr:uid="{00000000-0005-0000-0000-00001E1C0000}"/>
    <cellStyle name="40% - Accent5 57 3 2" xfId="7256" xr:uid="{00000000-0005-0000-0000-00001F1C0000}"/>
    <cellStyle name="40% - Accent5 57 4" xfId="7257" xr:uid="{00000000-0005-0000-0000-0000201C0000}"/>
    <cellStyle name="40% - Accent5 57 4 2" xfId="7258" xr:uid="{00000000-0005-0000-0000-0000211C0000}"/>
    <cellStyle name="40% - Accent5 57 5" xfId="7259" xr:uid="{00000000-0005-0000-0000-0000221C0000}"/>
    <cellStyle name="40% - Accent5 57 5 2" xfId="7260" xr:uid="{00000000-0005-0000-0000-0000231C0000}"/>
    <cellStyle name="40% - Accent5 57 6" xfId="7261" xr:uid="{00000000-0005-0000-0000-0000241C0000}"/>
    <cellStyle name="40% - Accent5 57 6 2" xfId="7262" xr:uid="{00000000-0005-0000-0000-0000251C0000}"/>
    <cellStyle name="40% - Accent5 57 7" xfId="7263" xr:uid="{00000000-0005-0000-0000-0000261C0000}"/>
    <cellStyle name="40% - Accent5 57 7 2" xfId="7264" xr:uid="{00000000-0005-0000-0000-0000271C0000}"/>
    <cellStyle name="40% - Accent5 57 8" xfId="7265" xr:uid="{00000000-0005-0000-0000-0000281C0000}"/>
    <cellStyle name="40% - Accent5 58" xfId="7266" xr:uid="{00000000-0005-0000-0000-0000291C0000}"/>
    <cellStyle name="40% - Accent5 58 2" xfId="7267" xr:uid="{00000000-0005-0000-0000-00002A1C0000}"/>
    <cellStyle name="40% - Accent5 58 2 2" xfId="7268" xr:uid="{00000000-0005-0000-0000-00002B1C0000}"/>
    <cellStyle name="40% - Accent5 58 3" xfId="7269" xr:uid="{00000000-0005-0000-0000-00002C1C0000}"/>
    <cellStyle name="40% - Accent5 58 3 2" xfId="7270" xr:uid="{00000000-0005-0000-0000-00002D1C0000}"/>
    <cellStyle name="40% - Accent5 58 4" xfId="7271" xr:uid="{00000000-0005-0000-0000-00002E1C0000}"/>
    <cellStyle name="40% - Accent5 58 4 2" xfId="7272" xr:uid="{00000000-0005-0000-0000-00002F1C0000}"/>
    <cellStyle name="40% - Accent5 58 5" xfId="7273" xr:uid="{00000000-0005-0000-0000-0000301C0000}"/>
    <cellStyle name="40% - Accent5 58 5 2" xfId="7274" xr:uid="{00000000-0005-0000-0000-0000311C0000}"/>
    <cellStyle name="40% - Accent5 58 6" xfId="7275" xr:uid="{00000000-0005-0000-0000-0000321C0000}"/>
    <cellStyle name="40% - Accent5 58 6 2" xfId="7276" xr:uid="{00000000-0005-0000-0000-0000331C0000}"/>
    <cellStyle name="40% - Accent5 58 7" xfId="7277" xr:uid="{00000000-0005-0000-0000-0000341C0000}"/>
    <cellStyle name="40% - Accent5 58 7 2" xfId="7278" xr:uid="{00000000-0005-0000-0000-0000351C0000}"/>
    <cellStyle name="40% - Accent5 58 8" xfId="7279" xr:uid="{00000000-0005-0000-0000-0000361C0000}"/>
    <cellStyle name="40% - Accent5 59" xfId="7280" xr:uid="{00000000-0005-0000-0000-0000371C0000}"/>
    <cellStyle name="40% - Accent5 59 2" xfId="7281" xr:uid="{00000000-0005-0000-0000-0000381C0000}"/>
    <cellStyle name="40% - Accent5 59 2 2" xfId="7282" xr:uid="{00000000-0005-0000-0000-0000391C0000}"/>
    <cellStyle name="40% - Accent5 59 3" xfId="7283" xr:uid="{00000000-0005-0000-0000-00003A1C0000}"/>
    <cellStyle name="40% - Accent5 59 3 2" xfId="7284" xr:uid="{00000000-0005-0000-0000-00003B1C0000}"/>
    <cellStyle name="40% - Accent5 59 4" xfId="7285" xr:uid="{00000000-0005-0000-0000-00003C1C0000}"/>
    <cellStyle name="40% - Accent5 59 4 2" xfId="7286" xr:uid="{00000000-0005-0000-0000-00003D1C0000}"/>
    <cellStyle name="40% - Accent5 59 5" xfId="7287" xr:uid="{00000000-0005-0000-0000-00003E1C0000}"/>
    <cellStyle name="40% - Accent5 59 5 2" xfId="7288" xr:uid="{00000000-0005-0000-0000-00003F1C0000}"/>
    <cellStyle name="40% - Accent5 59 6" xfId="7289" xr:uid="{00000000-0005-0000-0000-0000401C0000}"/>
    <cellStyle name="40% - Accent5 59 6 2" xfId="7290" xr:uid="{00000000-0005-0000-0000-0000411C0000}"/>
    <cellStyle name="40% - Accent5 59 7" xfId="7291" xr:uid="{00000000-0005-0000-0000-0000421C0000}"/>
    <cellStyle name="40% - Accent5 59 7 2" xfId="7292" xr:uid="{00000000-0005-0000-0000-0000431C0000}"/>
    <cellStyle name="40% - Accent5 59 8" xfId="7293" xr:uid="{00000000-0005-0000-0000-0000441C0000}"/>
    <cellStyle name="40% - Accent5 6" xfId="7294" xr:uid="{00000000-0005-0000-0000-0000451C0000}"/>
    <cellStyle name="40% - Accent5 6 2" xfId="7295" xr:uid="{00000000-0005-0000-0000-0000461C0000}"/>
    <cellStyle name="40% - Accent5 6 2 2" xfId="7296" xr:uid="{00000000-0005-0000-0000-0000471C0000}"/>
    <cellStyle name="40% - Accent5 6 3" xfId="7297" xr:uid="{00000000-0005-0000-0000-0000481C0000}"/>
    <cellStyle name="40% - Accent5 6 3 2" xfId="7298" xr:uid="{00000000-0005-0000-0000-0000491C0000}"/>
    <cellStyle name="40% - Accent5 6 4" xfId="7299" xr:uid="{00000000-0005-0000-0000-00004A1C0000}"/>
    <cellStyle name="40% - Accent5 6 4 2" xfId="7300" xr:uid="{00000000-0005-0000-0000-00004B1C0000}"/>
    <cellStyle name="40% - Accent5 6 5" xfId="7301" xr:uid="{00000000-0005-0000-0000-00004C1C0000}"/>
    <cellStyle name="40% - Accent5 6 5 2" xfId="7302" xr:uid="{00000000-0005-0000-0000-00004D1C0000}"/>
    <cellStyle name="40% - Accent5 6 6" xfId="7303" xr:uid="{00000000-0005-0000-0000-00004E1C0000}"/>
    <cellStyle name="40% - Accent5 6 6 2" xfId="7304" xr:uid="{00000000-0005-0000-0000-00004F1C0000}"/>
    <cellStyle name="40% - Accent5 6 7" xfId="7305" xr:uid="{00000000-0005-0000-0000-0000501C0000}"/>
    <cellStyle name="40% - Accent5 6 7 2" xfId="7306" xr:uid="{00000000-0005-0000-0000-0000511C0000}"/>
    <cellStyle name="40% - Accent5 6 8" xfId="7307" xr:uid="{00000000-0005-0000-0000-0000521C0000}"/>
    <cellStyle name="40% - Accent5 60" xfId="7308" xr:uid="{00000000-0005-0000-0000-0000531C0000}"/>
    <cellStyle name="40% - Accent5 60 2" xfId="7309" xr:uid="{00000000-0005-0000-0000-0000541C0000}"/>
    <cellStyle name="40% - Accent5 60 2 2" xfId="7310" xr:uid="{00000000-0005-0000-0000-0000551C0000}"/>
    <cellStyle name="40% - Accent5 60 3" xfId="7311" xr:uid="{00000000-0005-0000-0000-0000561C0000}"/>
    <cellStyle name="40% - Accent5 60 3 2" xfId="7312" xr:uid="{00000000-0005-0000-0000-0000571C0000}"/>
    <cellStyle name="40% - Accent5 60 4" xfId="7313" xr:uid="{00000000-0005-0000-0000-0000581C0000}"/>
    <cellStyle name="40% - Accent5 60 4 2" xfId="7314" xr:uid="{00000000-0005-0000-0000-0000591C0000}"/>
    <cellStyle name="40% - Accent5 60 5" xfId="7315" xr:uid="{00000000-0005-0000-0000-00005A1C0000}"/>
    <cellStyle name="40% - Accent5 60 5 2" xfId="7316" xr:uid="{00000000-0005-0000-0000-00005B1C0000}"/>
    <cellStyle name="40% - Accent5 60 6" xfId="7317" xr:uid="{00000000-0005-0000-0000-00005C1C0000}"/>
    <cellStyle name="40% - Accent5 60 6 2" xfId="7318" xr:uid="{00000000-0005-0000-0000-00005D1C0000}"/>
    <cellStyle name="40% - Accent5 60 7" xfId="7319" xr:uid="{00000000-0005-0000-0000-00005E1C0000}"/>
    <cellStyle name="40% - Accent5 60 7 2" xfId="7320" xr:uid="{00000000-0005-0000-0000-00005F1C0000}"/>
    <cellStyle name="40% - Accent5 60 8" xfId="7321" xr:uid="{00000000-0005-0000-0000-0000601C0000}"/>
    <cellStyle name="40% - Accent5 61" xfId="7322" xr:uid="{00000000-0005-0000-0000-0000611C0000}"/>
    <cellStyle name="40% - Accent5 61 2" xfId="7323" xr:uid="{00000000-0005-0000-0000-0000621C0000}"/>
    <cellStyle name="40% - Accent5 61 2 2" xfId="7324" xr:uid="{00000000-0005-0000-0000-0000631C0000}"/>
    <cellStyle name="40% - Accent5 61 3" xfId="7325" xr:uid="{00000000-0005-0000-0000-0000641C0000}"/>
    <cellStyle name="40% - Accent5 61 3 2" xfId="7326" xr:uid="{00000000-0005-0000-0000-0000651C0000}"/>
    <cellStyle name="40% - Accent5 61 4" xfId="7327" xr:uid="{00000000-0005-0000-0000-0000661C0000}"/>
    <cellStyle name="40% - Accent5 61 4 2" xfId="7328" xr:uid="{00000000-0005-0000-0000-0000671C0000}"/>
    <cellStyle name="40% - Accent5 61 5" xfId="7329" xr:uid="{00000000-0005-0000-0000-0000681C0000}"/>
    <cellStyle name="40% - Accent5 61 5 2" xfId="7330" xr:uid="{00000000-0005-0000-0000-0000691C0000}"/>
    <cellStyle name="40% - Accent5 61 6" xfId="7331" xr:uid="{00000000-0005-0000-0000-00006A1C0000}"/>
    <cellStyle name="40% - Accent5 61 6 2" xfId="7332" xr:uid="{00000000-0005-0000-0000-00006B1C0000}"/>
    <cellStyle name="40% - Accent5 61 7" xfId="7333" xr:uid="{00000000-0005-0000-0000-00006C1C0000}"/>
    <cellStyle name="40% - Accent5 61 7 2" xfId="7334" xr:uid="{00000000-0005-0000-0000-00006D1C0000}"/>
    <cellStyle name="40% - Accent5 61 8" xfId="7335" xr:uid="{00000000-0005-0000-0000-00006E1C0000}"/>
    <cellStyle name="40% - Accent5 62" xfId="7336" xr:uid="{00000000-0005-0000-0000-00006F1C0000}"/>
    <cellStyle name="40% - Accent5 62 2" xfId="7337" xr:uid="{00000000-0005-0000-0000-0000701C0000}"/>
    <cellStyle name="40% - Accent5 62 2 2" xfId="7338" xr:uid="{00000000-0005-0000-0000-0000711C0000}"/>
    <cellStyle name="40% - Accent5 62 3" xfId="7339" xr:uid="{00000000-0005-0000-0000-0000721C0000}"/>
    <cellStyle name="40% - Accent5 62 3 2" xfId="7340" xr:uid="{00000000-0005-0000-0000-0000731C0000}"/>
    <cellStyle name="40% - Accent5 62 4" xfId="7341" xr:uid="{00000000-0005-0000-0000-0000741C0000}"/>
    <cellStyle name="40% - Accent5 62 4 2" xfId="7342" xr:uid="{00000000-0005-0000-0000-0000751C0000}"/>
    <cellStyle name="40% - Accent5 62 5" xfId="7343" xr:uid="{00000000-0005-0000-0000-0000761C0000}"/>
    <cellStyle name="40% - Accent5 62 5 2" xfId="7344" xr:uid="{00000000-0005-0000-0000-0000771C0000}"/>
    <cellStyle name="40% - Accent5 62 6" xfId="7345" xr:uid="{00000000-0005-0000-0000-0000781C0000}"/>
    <cellStyle name="40% - Accent5 62 6 2" xfId="7346" xr:uid="{00000000-0005-0000-0000-0000791C0000}"/>
    <cellStyle name="40% - Accent5 62 7" xfId="7347" xr:uid="{00000000-0005-0000-0000-00007A1C0000}"/>
    <cellStyle name="40% - Accent5 62 7 2" xfId="7348" xr:uid="{00000000-0005-0000-0000-00007B1C0000}"/>
    <cellStyle name="40% - Accent5 62 8" xfId="7349" xr:uid="{00000000-0005-0000-0000-00007C1C0000}"/>
    <cellStyle name="40% - Accent5 63" xfId="7350" xr:uid="{00000000-0005-0000-0000-00007D1C0000}"/>
    <cellStyle name="40% - Accent5 63 2" xfId="7351" xr:uid="{00000000-0005-0000-0000-00007E1C0000}"/>
    <cellStyle name="40% - Accent5 63 2 2" xfId="7352" xr:uid="{00000000-0005-0000-0000-00007F1C0000}"/>
    <cellStyle name="40% - Accent5 63 3" xfId="7353" xr:uid="{00000000-0005-0000-0000-0000801C0000}"/>
    <cellStyle name="40% - Accent5 63 3 2" xfId="7354" xr:uid="{00000000-0005-0000-0000-0000811C0000}"/>
    <cellStyle name="40% - Accent5 63 4" xfId="7355" xr:uid="{00000000-0005-0000-0000-0000821C0000}"/>
    <cellStyle name="40% - Accent5 63 4 2" xfId="7356" xr:uid="{00000000-0005-0000-0000-0000831C0000}"/>
    <cellStyle name="40% - Accent5 63 5" xfId="7357" xr:uid="{00000000-0005-0000-0000-0000841C0000}"/>
    <cellStyle name="40% - Accent5 63 5 2" xfId="7358" xr:uid="{00000000-0005-0000-0000-0000851C0000}"/>
    <cellStyle name="40% - Accent5 63 6" xfId="7359" xr:uid="{00000000-0005-0000-0000-0000861C0000}"/>
    <cellStyle name="40% - Accent5 63 6 2" xfId="7360" xr:uid="{00000000-0005-0000-0000-0000871C0000}"/>
    <cellStyle name="40% - Accent5 63 7" xfId="7361" xr:uid="{00000000-0005-0000-0000-0000881C0000}"/>
    <cellStyle name="40% - Accent5 63 7 2" xfId="7362" xr:uid="{00000000-0005-0000-0000-0000891C0000}"/>
    <cellStyle name="40% - Accent5 63 8" xfId="7363" xr:uid="{00000000-0005-0000-0000-00008A1C0000}"/>
    <cellStyle name="40% - Accent5 64" xfId="7364" xr:uid="{00000000-0005-0000-0000-00008B1C0000}"/>
    <cellStyle name="40% - Accent5 64 2" xfId="7365" xr:uid="{00000000-0005-0000-0000-00008C1C0000}"/>
    <cellStyle name="40% - Accent5 64 2 2" xfId="7366" xr:uid="{00000000-0005-0000-0000-00008D1C0000}"/>
    <cellStyle name="40% - Accent5 64 3" xfId="7367" xr:uid="{00000000-0005-0000-0000-00008E1C0000}"/>
    <cellStyle name="40% - Accent5 64 3 2" xfId="7368" xr:uid="{00000000-0005-0000-0000-00008F1C0000}"/>
    <cellStyle name="40% - Accent5 64 4" xfId="7369" xr:uid="{00000000-0005-0000-0000-0000901C0000}"/>
    <cellStyle name="40% - Accent5 64 4 2" xfId="7370" xr:uid="{00000000-0005-0000-0000-0000911C0000}"/>
    <cellStyle name="40% - Accent5 64 5" xfId="7371" xr:uid="{00000000-0005-0000-0000-0000921C0000}"/>
    <cellStyle name="40% - Accent5 64 5 2" xfId="7372" xr:uid="{00000000-0005-0000-0000-0000931C0000}"/>
    <cellStyle name="40% - Accent5 64 6" xfId="7373" xr:uid="{00000000-0005-0000-0000-0000941C0000}"/>
    <cellStyle name="40% - Accent5 64 6 2" xfId="7374" xr:uid="{00000000-0005-0000-0000-0000951C0000}"/>
    <cellStyle name="40% - Accent5 64 7" xfId="7375" xr:uid="{00000000-0005-0000-0000-0000961C0000}"/>
    <cellStyle name="40% - Accent5 64 7 2" xfId="7376" xr:uid="{00000000-0005-0000-0000-0000971C0000}"/>
    <cellStyle name="40% - Accent5 64 8" xfId="7377" xr:uid="{00000000-0005-0000-0000-0000981C0000}"/>
    <cellStyle name="40% - Accent5 65" xfId="7378" xr:uid="{00000000-0005-0000-0000-0000991C0000}"/>
    <cellStyle name="40% - Accent5 65 2" xfId="7379" xr:uid="{00000000-0005-0000-0000-00009A1C0000}"/>
    <cellStyle name="40% - Accent5 65 2 2" xfId="7380" xr:uid="{00000000-0005-0000-0000-00009B1C0000}"/>
    <cellStyle name="40% - Accent5 65 3" xfId="7381" xr:uid="{00000000-0005-0000-0000-00009C1C0000}"/>
    <cellStyle name="40% - Accent5 65 3 2" xfId="7382" xr:uid="{00000000-0005-0000-0000-00009D1C0000}"/>
    <cellStyle name="40% - Accent5 65 4" xfId="7383" xr:uid="{00000000-0005-0000-0000-00009E1C0000}"/>
    <cellStyle name="40% - Accent5 65 4 2" xfId="7384" xr:uid="{00000000-0005-0000-0000-00009F1C0000}"/>
    <cellStyle name="40% - Accent5 65 5" xfId="7385" xr:uid="{00000000-0005-0000-0000-0000A01C0000}"/>
    <cellStyle name="40% - Accent5 65 5 2" xfId="7386" xr:uid="{00000000-0005-0000-0000-0000A11C0000}"/>
    <cellStyle name="40% - Accent5 65 6" xfId="7387" xr:uid="{00000000-0005-0000-0000-0000A21C0000}"/>
    <cellStyle name="40% - Accent5 65 6 2" xfId="7388" xr:uid="{00000000-0005-0000-0000-0000A31C0000}"/>
    <cellStyle name="40% - Accent5 65 7" xfId="7389" xr:uid="{00000000-0005-0000-0000-0000A41C0000}"/>
    <cellStyle name="40% - Accent5 65 7 2" xfId="7390" xr:uid="{00000000-0005-0000-0000-0000A51C0000}"/>
    <cellStyle name="40% - Accent5 65 8" xfId="7391" xr:uid="{00000000-0005-0000-0000-0000A61C0000}"/>
    <cellStyle name="40% - Accent5 66" xfId="7392" xr:uid="{00000000-0005-0000-0000-0000A71C0000}"/>
    <cellStyle name="40% - Accent5 66 2" xfId="7393" xr:uid="{00000000-0005-0000-0000-0000A81C0000}"/>
    <cellStyle name="40% - Accent5 66 2 2" xfId="7394" xr:uid="{00000000-0005-0000-0000-0000A91C0000}"/>
    <cellStyle name="40% - Accent5 66 3" xfId="7395" xr:uid="{00000000-0005-0000-0000-0000AA1C0000}"/>
    <cellStyle name="40% - Accent5 66 3 2" xfId="7396" xr:uid="{00000000-0005-0000-0000-0000AB1C0000}"/>
    <cellStyle name="40% - Accent5 66 4" xfId="7397" xr:uid="{00000000-0005-0000-0000-0000AC1C0000}"/>
    <cellStyle name="40% - Accent5 66 4 2" xfId="7398" xr:uid="{00000000-0005-0000-0000-0000AD1C0000}"/>
    <cellStyle name="40% - Accent5 66 5" xfId="7399" xr:uid="{00000000-0005-0000-0000-0000AE1C0000}"/>
    <cellStyle name="40% - Accent5 66 5 2" xfId="7400" xr:uid="{00000000-0005-0000-0000-0000AF1C0000}"/>
    <cellStyle name="40% - Accent5 66 6" xfId="7401" xr:uid="{00000000-0005-0000-0000-0000B01C0000}"/>
    <cellStyle name="40% - Accent5 66 6 2" xfId="7402" xr:uid="{00000000-0005-0000-0000-0000B11C0000}"/>
    <cellStyle name="40% - Accent5 66 7" xfId="7403" xr:uid="{00000000-0005-0000-0000-0000B21C0000}"/>
    <cellStyle name="40% - Accent5 66 7 2" xfId="7404" xr:uid="{00000000-0005-0000-0000-0000B31C0000}"/>
    <cellStyle name="40% - Accent5 66 8" xfId="7405" xr:uid="{00000000-0005-0000-0000-0000B41C0000}"/>
    <cellStyle name="40% - Accent5 67" xfId="7406" xr:uid="{00000000-0005-0000-0000-0000B51C0000}"/>
    <cellStyle name="40% - Accent5 67 2" xfId="7407" xr:uid="{00000000-0005-0000-0000-0000B61C0000}"/>
    <cellStyle name="40% - Accent5 67 2 2" xfId="7408" xr:uid="{00000000-0005-0000-0000-0000B71C0000}"/>
    <cellStyle name="40% - Accent5 67 3" xfId="7409" xr:uid="{00000000-0005-0000-0000-0000B81C0000}"/>
    <cellStyle name="40% - Accent5 67 3 2" xfId="7410" xr:uid="{00000000-0005-0000-0000-0000B91C0000}"/>
    <cellStyle name="40% - Accent5 67 4" xfId="7411" xr:uid="{00000000-0005-0000-0000-0000BA1C0000}"/>
    <cellStyle name="40% - Accent5 67 4 2" xfId="7412" xr:uid="{00000000-0005-0000-0000-0000BB1C0000}"/>
    <cellStyle name="40% - Accent5 67 5" xfId="7413" xr:uid="{00000000-0005-0000-0000-0000BC1C0000}"/>
    <cellStyle name="40% - Accent5 67 5 2" xfId="7414" xr:uid="{00000000-0005-0000-0000-0000BD1C0000}"/>
    <cellStyle name="40% - Accent5 67 6" xfId="7415" xr:uid="{00000000-0005-0000-0000-0000BE1C0000}"/>
    <cellStyle name="40% - Accent5 67 6 2" xfId="7416" xr:uid="{00000000-0005-0000-0000-0000BF1C0000}"/>
    <cellStyle name="40% - Accent5 67 7" xfId="7417" xr:uid="{00000000-0005-0000-0000-0000C01C0000}"/>
    <cellStyle name="40% - Accent5 67 7 2" xfId="7418" xr:uid="{00000000-0005-0000-0000-0000C11C0000}"/>
    <cellStyle name="40% - Accent5 67 8" xfId="7419" xr:uid="{00000000-0005-0000-0000-0000C21C0000}"/>
    <cellStyle name="40% - Accent5 68" xfId="7420" xr:uid="{00000000-0005-0000-0000-0000C31C0000}"/>
    <cellStyle name="40% - Accent5 68 2" xfId="7421" xr:uid="{00000000-0005-0000-0000-0000C41C0000}"/>
    <cellStyle name="40% - Accent5 68 2 2" xfId="7422" xr:uid="{00000000-0005-0000-0000-0000C51C0000}"/>
    <cellStyle name="40% - Accent5 68 3" xfId="7423" xr:uid="{00000000-0005-0000-0000-0000C61C0000}"/>
    <cellStyle name="40% - Accent5 68 3 2" xfId="7424" xr:uid="{00000000-0005-0000-0000-0000C71C0000}"/>
    <cellStyle name="40% - Accent5 68 4" xfId="7425" xr:uid="{00000000-0005-0000-0000-0000C81C0000}"/>
    <cellStyle name="40% - Accent5 68 4 2" xfId="7426" xr:uid="{00000000-0005-0000-0000-0000C91C0000}"/>
    <cellStyle name="40% - Accent5 68 5" xfId="7427" xr:uid="{00000000-0005-0000-0000-0000CA1C0000}"/>
    <cellStyle name="40% - Accent5 68 5 2" xfId="7428" xr:uid="{00000000-0005-0000-0000-0000CB1C0000}"/>
    <cellStyle name="40% - Accent5 68 6" xfId="7429" xr:uid="{00000000-0005-0000-0000-0000CC1C0000}"/>
    <cellStyle name="40% - Accent5 68 6 2" xfId="7430" xr:uid="{00000000-0005-0000-0000-0000CD1C0000}"/>
    <cellStyle name="40% - Accent5 68 7" xfId="7431" xr:uid="{00000000-0005-0000-0000-0000CE1C0000}"/>
    <cellStyle name="40% - Accent5 68 7 2" xfId="7432" xr:uid="{00000000-0005-0000-0000-0000CF1C0000}"/>
    <cellStyle name="40% - Accent5 68 8" xfId="7433" xr:uid="{00000000-0005-0000-0000-0000D01C0000}"/>
    <cellStyle name="40% - Accent5 69" xfId="7434" xr:uid="{00000000-0005-0000-0000-0000D11C0000}"/>
    <cellStyle name="40% - Accent5 69 2" xfId="7435" xr:uid="{00000000-0005-0000-0000-0000D21C0000}"/>
    <cellStyle name="40% - Accent5 69 2 2" xfId="7436" xr:uid="{00000000-0005-0000-0000-0000D31C0000}"/>
    <cellStyle name="40% - Accent5 69 3" xfId="7437" xr:uid="{00000000-0005-0000-0000-0000D41C0000}"/>
    <cellStyle name="40% - Accent5 69 3 2" xfId="7438" xr:uid="{00000000-0005-0000-0000-0000D51C0000}"/>
    <cellStyle name="40% - Accent5 69 4" xfId="7439" xr:uid="{00000000-0005-0000-0000-0000D61C0000}"/>
    <cellStyle name="40% - Accent5 69 4 2" xfId="7440" xr:uid="{00000000-0005-0000-0000-0000D71C0000}"/>
    <cellStyle name="40% - Accent5 69 5" xfId="7441" xr:uid="{00000000-0005-0000-0000-0000D81C0000}"/>
    <cellStyle name="40% - Accent5 69 5 2" xfId="7442" xr:uid="{00000000-0005-0000-0000-0000D91C0000}"/>
    <cellStyle name="40% - Accent5 69 6" xfId="7443" xr:uid="{00000000-0005-0000-0000-0000DA1C0000}"/>
    <cellStyle name="40% - Accent5 69 6 2" xfId="7444" xr:uid="{00000000-0005-0000-0000-0000DB1C0000}"/>
    <cellStyle name="40% - Accent5 69 7" xfId="7445" xr:uid="{00000000-0005-0000-0000-0000DC1C0000}"/>
    <cellStyle name="40% - Accent5 69 7 2" xfId="7446" xr:uid="{00000000-0005-0000-0000-0000DD1C0000}"/>
    <cellStyle name="40% - Accent5 69 8" xfId="7447" xr:uid="{00000000-0005-0000-0000-0000DE1C0000}"/>
    <cellStyle name="40% - Accent5 7" xfId="7448" xr:uid="{00000000-0005-0000-0000-0000DF1C0000}"/>
    <cellStyle name="40% - Accent5 7 2" xfId="7449" xr:uid="{00000000-0005-0000-0000-0000E01C0000}"/>
    <cellStyle name="40% - Accent5 7 2 2" xfId="7450" xr:uid="{00000000-0005-0000-0000-0000E11C0000}"/>
    <cellStyle name="40% - Accent5 7 3" xfId="7451" xr:uid="{00000000-0005-0000-0000-0000E21C0000}"/>
    <cellStyle name="40% - Accent5 7 3 2" xfId="7452" xr:uid="{00000000-0005-0000-0000-0000E31C0000}"/>
    <cellStyle name="40% - Accent5 7 4" xfId="7453" xr:uid="{00000000-0005-0000-0000-0000E41C0000}"/>
    <cellStyle name="40% - Accent5 7 4 2" xfId="7454" xr:uid="{00000000-0005-0000-0000-0000E51C0000}"/>
    <cellStyle name="40% - Accent5 7 5" xfId="7455" xr:uid="{00000000-0005-0000-0000-0000E61C0000}"/>
    <cellStyle name="40% - Accent5 7 5 2" xfId="7456" xr:uid="{00000000-0005-0000-0000-0000E71C0000}"/>
    <cellStyle name="40% - Accent5 7 6" xfId="7457" xr:uid="{00000000-0005-0000-0000-0000E81C0000}"/>
    <cellStyle name="40% - Accent5 7 6 2" xfId="7458" xr:uid="{00000000-0005-0000-0000-0000E91C0000}"/>
    <cellStyle name="40% - Accent5 7 7" xfId="7459" xr:uid="{00000000-0005-0000-0000-0000EA1C0000}"/>
    <cellStyle name="40% - Accent5 7 7 2" xfId="7460" xr:uid="{00000000-0005-0000-0000-0000EB1C0000}"/>
    <cellStyle name="40% - Accent5 7 8" xfId="7461" xr:uid="{00000000-0005-0000-0000-0000EC1C0000}"/>
    <cellStyle name="40% - Accent5 70" xfId="7462" xr:uid="{00000000-0005-0000-0000-0000ED1C0000}"/>
    <cellStyle name="40% - Accent5 70 2" xfId="7463" xr:uid="{00000000-0005-0000-0000-0000EE1C0000}"/>
    <cellStyle name="40% - Accent5 70 2 2" xfId="7464" xr:uid="{00000000-0005-0000-0000-0000EF1C0000}"/>
    <cellStyle name="40% - Accent5 70 3" xfId="7465" xr:uid="{00000000-0005-0000-0000-0000F01C0000}"/>
    <cellStyle name="40% - Accent5 70 3 2" xfId="7466" xr:uid="{00000000-0005-0000-0000-0000F11C0000}"/>
    <cellStyle name="40% - Accent5 70 4" xfId="7467" xr:uid="{00000000-0005-0000-0000-0000F21C0000}"/>
    <cellStyle name="40% - Accent5 70 4 2" xfId="7468" xr:uid="{00000000-0005-0000-0000-0000F31C0000}"/>
    <cellStyle name="40% - Accent5 70 5" xfId="7469" xr:uid="{00000000-0005-0000-0000-0000F41C0000}"/>
    <cellStyle name="40% - Accent5 70 5 2" xfId="7470" xr:uid="{00000000-0005-0000-0000-0000F51C0000}"/>
    <cellStyle name="40% - Accent5 70 6" xfId="7471" xr:uid="{00000000-0005-0000-0000-0000F61C0000}"/>
    <cellStyle name="40% - Accent5 70 6 2" xfId="7472" xr:uid="{00000000-0005-0000-0000-0000F71C0000}"/>
    <cellStyle name="40% - Accent5 70 7" xfId="7473" xr:uid="{00000000-0005-0000-0000-0000F81C0000}"/>
    <cellStyle name="40% - Accent5 70 7 2" xfId="7474" xr:uid="{00000000-0005-0000-0000-0000F91C0000}"/>
    <cellStyle name="40% - Accent5 70 8" xfId="7475" xr:uid="{00000000-0005-0000-0000-0000FA1C0000}"/>
    <cellStyle name="40% - Accent5 71" xfId="7476" xr:uid="{00000000-0005-0000-0000-0000FB1C0000}"/>
    <cellStyle name="40% - Accent5 71 2" xfId="7477" xr:uid="{00000000-0005-0000-0000-0000FC1C0000}"/>
    <cellStyle name="40% - Accent5 71 2 2" xfId="7478" xr:uid="{00000000-0005-0000-0000-0000FD1C0000}"/>
    <cellStyle name="40% - Accent5 71 3" xfId="7479" xr:uid="{00000000-0005-0000-0000-0000FE1C0000}"/>
    <cellStyle name="40% - Accent5 71 3 2" xfId="7480" xr:uid="{00000000-0005-0000-0000-0000FF1C0000}"/>
    <cellStyle name="40% - Accent5 71 4" xfId="7481" xr:uid="{00000000-0005-0000-0000-0000001D0000}"/>
    <cellStyle name="40% - Accent5 71 4 2" xfId="7482" xr:uid="{00000000-0005-0000-0000-0000011D0000}"/>
    <cellStyle name="40% - Accent5 71 5" xfId="7483" xr:uid="{00000000-0005-0000-0000-0000021D0000}"/>
    <cellStyle name="40% - Accent5 71 5 2" xfId="7484" xr:uid="{00000000-0005-0000-0000-0000031D0000}"/>
    <cellStyle name="40% - Accent5 71 6" xfId="7485" xr:uid="{00000000-0005-0000-0000-0000041D0000}"/>
    <cellStyle name="40% - Accent5 71 6 2" xfId="7486" xr:uid="{00000000-0005-0000-0000-0000051D0000}"/>
    <cellStyle name="40% - Accent5 71 7" xfId="7487" xr:uid="{00000000-0005-0000-0000-0000061D0000}"/>
    <cellStyle name="40% - Accent5 71 7 2" xfId="7488" xr:uid="{00000000-0005-0000-0000-0000071D0000}"/>
    <cellStyle name="40% - Accent5 71 8" xfId="7489" xr:uid="{00000000-0005-0000-0000-0000081D0000}"/>
    <cellStyle name="40% - Accent5 72" xfId="7490" xr:uid="{00000000-0005-0000-0000-0000091D0000}"/>
    <cellStyle name="40% - Accent5 72 2" xfId="7491" xr:uid="{00000000-0005-0000-0000-00000A1D0000}"/>
    <cellStyle name="40% - Accent5 72 2 2" xfId="7492" xr:uid="{00000000-0005-0000-0000-00000B1D0000}"/>
    <cellStyle name="40% - Accent5 72 3" xfId="7493" xr:uid="{00000000-0005-0000-0000-00000C1D0000}"/>
    <cellStyle name="40% - Accent5 72 3 2" xfId="7494" xr:uid="{00000000-0005-0000-0000-00000D1D0000}"/>
    <cellStyle name="40% - Accent5 72 4" xfId="7495" xr:uid="{00000000-0005-0000-0000-00000E1D0000}"/>
    <cellStyle name="40% - Accent5 72 4 2" xfId="7496" xr:uid="{00000000-0005-0000-0000-00000F1D0000}"/>
    <cellStyle name="40% - Accent5 72 5" xfId="7497" xr:uid="{00000000-0005-0000-0000-0000101D0000}"/>
    <cellStyle name="40% - Accent5 72 5 2" xfId="7498" xr:uid="{00000000-0005-0000-0000-0000111D0000}"/>
    <cellStyle name="40% - Accent5 72 6" xfId="7499" xr:uid="{00000000-0005-0000-0000-0000121D0000}"/>
    <cellStyle name="40% - Accent5 72 6 2" xfId="7500" xr:uid="{00000000-0005-0000-0000-0000131D0000}"/>
    <cellStyle name="40% - Accent5 72 7" xfId="7501" xr:uid="{00000000-0005-0000-0000-0000141D0000}"/>
    <cellStyle name="40% - Accent5 72 7 2" xfId="7502" xr:uid="{00000000-0005-0000-0000-0000151D0000}"/>
    <cellStyle name="40% - Accent5 72 8" xfId="7503" xr:uid="{00000000-0005-0000-0000-0000161D0000}"/>
    <cellStyle name="40% - Accent5 73" xfId="7504" xr:uid="{00000000-0005-0000-0000-0000171D0000}"/>
    <cellStyle name="40% - Accent5 73 2" xfId="7505" xr:uid="{00000000-0005-0000-0000-0000181D0000}"/>
    <cellStyle name="40% - Accent5 73 2 2" xfId="7506" xr:uid="{00000000-0005-0000-0000-0000191D0000}"/>
    <cellStyle name="40% - Accent5 73 3" xfId="7507" xr:uid="{00000000-0005-0000-0000-00001A1D0000}"/>
    <cellStyle name="40% - Accent5 73 3 2" xfId="7508" xr:uid="{00000000-0005-0000-0000-00001B1D0000}"/>
    <cellStyle name="40% - Accent5 73 4" xfId="7509" xr:uid="{00000000-0005-0000-0000-00001C1D0000}"/>
    <cellStyle name="40% - Accent5 73 4 2" xfId="7510" xr:uid="{00000000-0005-0000-0000-00001D1D0000}"/>
    <cellStyle name="40% - Accent5 73 5" xfId="7511" xr:uid="{00000000-0005-0000-0000-00001E1D0000}"/>
    <cellStyle name="40% - Accent5 73 5 2" xfId="7512" xr:uid="{00000000-0005-0000-0000-00001F1D0000}"/>
    <cellStyle name="40% - Accent5 73 6" xfId="7513" xr:uid="{00000000-0005-0000-0000-0000201D0000}"/>
    <cellStyle name="40% - Accent5 73 6 2" xfId="7514" xr:uid="{00000000-0005-0000-0000-0000211D0000}"/>
    <cellStyle name="40% - Accent5 73 7" xfId="7515" xr:uid="{00000000-0005-0000-0000-0000221D0000}"/>
    <cellStyle name="40% - Accent5 73 7 2" xfId="7516" xr:uid="{00000000-0005-0000-0000-0000231D0000}"/>
    <cellStyle name="40% - Accent5 73 8" xfId="7517" xr:uid="{00000000-0005-0000-0000-0000241D0000}"/>
    <cellStyle name="40% - Accent5 74" xfId="7518" xr:uid="{00000000-0005-0000-0000-0000251D0000}"/>
    <cellStyle name="40% - Accent5 74 2" xfId="7519" xr:uid="{00000000-0005-0000-0000-0000261D0000}"/>
    <cellStyle name="40% - Accent5 74 2 2" xfId="7520" xr:uid="{00000000-0005-0000-0000-0000271D0000}"/>
    <cellStyle name="40% - Accent5 74 3" xfId="7521" xr:uid="{00000000-0005-0000-0000-0000281D0000}"/>
    <cellStyle name="40% - Accent5 74 3 2" xfId="7522" xr:uid="{00000000-0005-0000-0000-0000291D0000}"/>
    <cellStyle name="40% - Accent5 74 4" xfId="7523" xr:uid="{00000000-0005-0000-0000-00002A1D0000}"/>
    <cellStyle name="40% - Accent5 74 4 2" xfId="7524" xr:uid="{00000000-0005-0000-0000-00002B1D0000}"/>
    <cellStyle name="40% - Accent5 74 5" xfId="7525" xr:uid="{00000000-0005-0000-0000-00002C1D0000}"/>
    <cellStyle name="40% - Accent5 74 5 2" xfId="7526" xr:uid="{00000000-0005-0000-0000-00002D1D0000}"/>
    <cellStyle name="40% - Accent5 74 6" xfId="7527" xr:uid="{00000000-0005-0000-0000-00002E1D0000}"/>
    <cellStyle name="40% - Accent5 74 6 2" xfId="7528" xr:uid="{00000000-0005-0000-0000-00002F1D0000}"/>
    <cellStyle name="40% - Accent5 74 7" xfId="7529" xr:uid="{00000000-0005-0000-0000-0000301D0000}"/>
    <cellStyle name="40% - Accent5 74 7 2" xfId="7530" xr:uid="{00000000-0005-0000-0000-0000311D0000}"/>
    <cellStyle name="40% - Accent5 74 8" xfId="7531" xr:uid="{00000000-0005-0000-0000-0000321D0000}"/>
    <cellStyle name="40% - Accent5 75" xfId="7532" xr:uid="{00000000-0005-0000-0000-0000331D0000}"/>
    <cellStyle name="40% - Accent5 75 2" xfId="7533" xr:uid="{00000000-0005-0000-0000-0000341D0000}"/>
    <cellStyle name="40% - Accent5 75 3" xfId="7534" xr:uid="{00000000-0005-0000-0000-0000351D0000}"/>
    <cellStyle name="40% - Accent5 75 4" xfId="7535" xr:uid="{00000000-0005-0000-0000-0000361D0000}"/>
    <cellStyle name="40% - Accent5 76" xfId="7536" xr:uid="{00000000-0005-0000-0000-0000371D0000}"/>
    <cellStyle name="40% - Accent5 76 2" xfId="7537" xr:uid="{00000000-0005-0000-0000-0000381D0000}"/>
    <cellStyle name="40% - Accent5 77" xfId="7538" xr:uid="{00000000-0005-0000-0000-0000391D0000}"/>
    <cellStyle name="40% - Accent5 77 2" xfId="7539" xr:uid="{00000000-0005-0000-0000-00003A1D0000}"/>
    <cellStyle name="40% - Accent5 78" xfId="7540" xr:uid="{00000000-0005-0000-0000-00003B1D0000}"/>
    <cellStyle name="40% - Accent5 78 2" xfId="7541" xr:uid="{00000000-0005-0000-0000-00003C1D0000}"/>
    <cellStyle name="40% - Accent5 79" xfId="7542" xr:uid="{00000000-0005-0000-0000-00003D1D0000}"/>
    <cellStyle name="40% - Accent5 79 2" xfId="7543" xr:uid="{00000000-0005-0000-0000-00003E1D0000}"/>
    <cellStyle name="40% - Accent5 8" xfId="7544" xr:uid="{00000000-0005-0000-0000-00003F1D0000}"/>
    <cellStyle name="40% - Accent5 8 2" xfId="7545" xr:uid="{00000000-0005-0000-0000-0000401D0000}"/>
    <cellStyle name="40% - Accent5 8 2 2" xfId="7546" xr:uid="{00000000-0005-0000-0000-0000411D0000}"/>
    <cellStyle name="40% - Accent5 8 3" xfId="7547" xr:uid="{00000000-0005-0000-0000-0000421D0000}"/>
    <cellStyle name="40% - Accent5 8 3 2" xfId="7548" xr:uid="{00000000-0005-0000-0000-0000431D0000}"/>
    <cellStyle name="40% - Accent5 8 4" xfId="7549" xr:uid="{00000000-0005-0000-0000-0000441D0000}"/>
    <cellStyle name="40% - Accent5 8 4 2" xfId="7550" xr:uid="{00000000-0005-0000-0000-0000451D0000}"/>
    <cellStyle name="40% - Accent5 8 5" xfId="7551" xr:uid="{00000000-0005-0000-0000-0000461D0000}"/>
    <cellStyle name="40% - Accent5 8 5 2" xfId="7552" xr:uid="{00000000-0005-0000-0000-0000471D0000}"/>
    <cellStyle name="40% - Accent5 8 6" xfId="7553" xr:uid="{00000000-0005-0000-0000-0000481D0000}"/>
    <cellStyle name="40% - Accent5 8 6 2" xfId="7554" xr:uid="{00000000-0005-0000-0000-0000491D0000}"/>
    <cellStyle name="40% - Accent5 8 7" xfId="7555" xr:uid="{00000000-0005-0000-0000-00004A1D0000}"/>
    <cellStyle name="40% - Accent5 8 7 2" xfId="7556" xr:uid="{00000000-0005-0000-0000-00004B1D0000}"/>
    <cellStyle name="40% - Accent5 8 8" xfId="7557" xr:uid="{00000000-0005-0000-0000-00004C1D0000}"/>
    <cellStyle name="40% - Accent5 80" xfId="7558" xr:uid="{00000000-0005-0000-0000-00004D1D0000}"/>
    <cellStyle name="40% - Accent5 80 2" xfId="7559" xr:uid="{00000000-0005-0000-0000-00004E1D0000}"/>
    <cellStyle name="40% - Accent5 81" xfId="7560" xr:uid="{00000000-0005-0000-0000-00004F1D0000}"/>
    <cellStyle name="40% - Accent5 82" xfId="7561" xr:uid="{00000000-0005-0000-0000-0000501D0000}"/>
    <cellStyle name="40% - Accent5 9" xfId="7562" xr:uid="{00000000-0005-0000-0000-0000511D0000}"/>
    <cellStyle name="40% - Accent5 9 2" xfId="7563" xr:uid="{00000000-0005-0000-0000-0000521D0000}"/>
    <cellStyle name="40% - Accent5 9 2 2" xfId="7564" xr:uid="{00000000-0005-0000-0000-0000531D0000}"/>
    <cellStyle name="40% - Accent5 9 3" xfId="7565" xr:uid="{00000000-0005-0000-0000-0000541D0000}"/>
    <cellStyle name="40% - Accent5 9 3 2" xfId="7566" xr:uid="{00000000-0005-0000-0000-0000551D0000}"/>
    <cellStyle name="40% - Accent5 9 4" xfId="7567" xr:uid="{00000000-0005-0000-0000-0000561D0000}"/>
    <cellStyle name="40% - Accent5 9 4 2" xfId="7568" xr:uid="{00000000-0005-0000-0000-0000571D0000}"/>
    <cellStyle name="40% - Accent5 9 5" xfId="7569" xr:uid="{00000000-0005-0000-0000-0000581D0000}"/>
    <cellStyle name="40% - Accent5 9 5 2" xfId="7570" xr:uid="{00000000-0005-0000-0000-0000591D0000}"/>
    <cellStyle name="40% - Accent5 9 6" xfId="7571" xr:uid="{00000000-0005-0000-0000-00005A1D0000}"/>
    <cellStyle name="40% - Accent5 9 6 2" xfId="7572" xr:uid="{00000000-0005-0000-0000-00005B1D0000}"/>
    <cellStyle name="40% - Accent5 9 7" xfId="7573" xr:uid="{00000000-0005-0000-0000-00005C1D0000}"/>
    <cellStyle name="40% - Accent5 9 7 2" xfId="7574" xr:uid="{00000000-0005-0000-0000-00005D1D0000}"/>
    <cellStyle name="40% - Accent5 9 8" xfId="7575" xr:uid="{00000000-0005-0000-0000-00005E1D0000}"/>
    <cellStyle name="40% - Accent6 10" xfId="7576" xr:uid="{00000000-0005-0000-0000-00005F1D0000}"/>
    <cellStyle name="40% - Accent6 10 2" xfId="7577" xr:uid="{00000000-0005-0000-0000-0000601D0000}"/>
    <cellStyle name="40% - Accent6 10 2 2" xfId="7578" xr:uid="{00000000-0005-0000-0000-0000611D0000}"/>
    <cellStyle name="40% - Accent6 10 3" xfId="7579" xr:uid="{00000000-0005-0000-0000-0000621D0000}"/>
    <cellStyle name="40% - Accent6 10 3 2" xfId="7580" xr:uid="{00000000-0005-0000-0000-0000631D0000}"/>
    <cellStyle name="40% - Accent6 10 4" xfId="7581" xr:uid="{00000000-0005-0000-0000-0000641D0000}"/>
    <cellStyle name="40% - Accent6 10 4 2" xfId="7582" xr:uid="{00000000-0005-0000-0000-0000651D0000}"/>
    <cellStyle name="40% - Accent6 10 5" xfId="7583" xr:uid="{00000000-0005-0000-0000-0000661D0000}"/>
    <cellStyle name="40% - Accent6 10 5 2" xfId="7584" xr:uid="{00000000-0005-0000-0000-0000671D0000}"/>
    <cellStyle name="40% - Accent6 10 6" xfId="7585" xr:uid="{00000000-0005-0000-0000-0000681D0000}"/>
    <cellStyle name="40% - Accent6 10 6 2" xfId="7586" xr:uid="{00000000-0005-0000-0000-0000691D0000}"/>
    <cellStyle name="40% - Accent6 10 7" xfId="7587" xr:uid="{00000000-0005-0000-0000-00006A1D0000}"/>
    <cellStyle name="40% - Accent6 10 7 2" xfId="7588" xr:uid="{00000000-0005-0000-0000-00006B1D0000}"/>
    <cellStyle name="40% - Accent6 10 8" xfId="7589" xr:uid="{00000000-0005-0000-0000-00006C1D0000}"/>
    <cellStyle name="40% - Accent6 11" xfId="7590" xr:uid="{00000000-0005-0000-0000-00006D1D0000}"/>
    <cellStyle name="40% - Accent6 11 2" xfId="7591" xr:uid="{00000000-0005-0000-0000-00006E1D0000}"/>
    <cellStyle name="40% - Accent6 11 2 2" xfId="7592" xr:uid="{00000000-0005-0000-0000-00006F1D0000}"/>
    <cellStyle name="40% - Accent6 11 3" xfId="7593" xr:uid="{00000000-0005-0000-0000-0000701D0000}"/>
    <cellStyle name="40% - Accent6 11 3 2" xfId="7594" xr:uid="{00000000-0005-0000-0000-0000711D0000}"/>
    <cellStyle name="40% - Accent6 11 4" xfId="7595" xr:uid="{00000000-0005-0000-0000-0000721D0000}"/>
    <cellStyle name="40% - Accent6 11 4 2" xfId="7596" xr:uid="{00000000-0005-0000-0000-0000731D0000}"/>
    <cellStyle name="40% - Accent6 11 5" xfId="7597" xr:uid="{00000000-0005-0000-0000-0000741D0000}"/>
    <cellStyle name="40% - Accent6 11 5 2" xfId="7598" xr:uid="{00000000-0005-0000-0000-0000751D0000}"/>
    <cellStyle name="40% - Accent6 11 6" xfId="7599" xr:uid="{00000000-0005-0000-0000-0000761D0000}"/>
    <cellStyle name="40% - Accent6 11 6 2" xfId="7600" xr:uid="{00000000-0005-0000-0000-0000771D0000}"/>
    <cellStyle name="40% - Accent6 11 7" xfId="7601" xr:uid="{00000000-0005-0000-0000-0000781D0000}"/>
    <cellStyle name="40% - Accent6 11 7 2" xfId="7602" xr:uid="{00000000-0005-0000-0000-0000791D0000}"/>
    <cellStyle name="40% - Accent6 11 8" xfId="7603" xr:uid="{00000000-0005-0000-0000-00007A1D0000}"/>
    <cellStyle name="40% - Accent6 12" xfId="7604" xr:uid="{00000000-0005-0000-0000-00007B1D0000}"/>
    <cellStyle name="40% - Accent6 12 2" xfId="7605" xr:uid="{00000000-0005-0000-0000-00007C1D0000}"/>
    <cellStyle name="40% - Accent6 12 2 2" xfId="7606" xr:uid="{00000000-0005-0000-0000-00007D1D0000}"/>
    <cellStyle name="40% - Accent6 12 3" xfId="7607" xr:uid="{00000000-0005-0000-0000-00007E1D0000}"/>
    <cellStyle name="40% - Accent6 12 3 2" xfId="7608" xr:uid="{00000000-0005-0000-0000-00007F1D0000}"/>
    <cellStyle name="40% - Accent6 12 4" xfId="7609" xr:uid="{00000000-0005-0000-0000-0000801D0000}"/>
    <cellStyle name="40% - Accent6 12 4 2" xfId="7610" xr:uid="{00000000-0005-0000-0000-0000811D0000}"/>
    <cellStyle name="40% - Accent6 12 5" xfId="7611" xr:uid="{00000000-0005-0000-0000-0000821D0000}"/>
    <cellStyle name="40% - Accent6 12 5 2" xfId="7612" xr:uid="{00000000-0005-0000-0000-0000831D0000}"/>
    <cellStyle name="40% - Accent6 12 6" xfId="7613" xr:uid="{00000000-0005-0000-0000-0000841D0000}"/>
    <cellStyle name="40% - Accent6 12 6 2" xfId="7614" xr:uid="{00000000-0005-0000-0000-0000851D0000}"/>
    <cellStyle name="40% - Accent6 12 7" xfId="7615" xr:uid="{00000000-0005-0000-0000-0000861D0000}"/>
    <cellStyle name="40% - Accent6 12 7 2" xfId="7616" xr:uid="{00000000-0005-0000-0000-0000871D0000}"/>
    <cellStyle name="40% - Accent6 12 8" xfId="7617" xr:uid="{00000000-0005-0000-0000-0000881D0000}"/>
    <cellStyle name="40% - Accent6 13" xfId="7618" xr:uid="{00000000-0005-0000-0000-0000891D0000}"/>
    <cellStyle name="40% - Accent6 13 2" xfId="7619" xr:uid="{00000000-0005-0000-0000-00008A1D0000}"/>
    <cellStyle name="40% - Accent6 13 2 2" xfId="7620" xr:uid="{00000000-0005-0000-0000-00008B1D0000}"/>
    <cellStyle name="40% - Accent6 13 3" xfId="7621" xr:uid="{00000000-0005-0000-0000-00008C1D0000}"/>
    <cellStyle name="40% - Accent6 13 3 2" xfId="7622" xr:uid="{00000000-0005-0000-0000-00008D1D0000}"/>
    <cellStyle name="40% - Accent6 13 4" xfId="7623" xr:uid="{00000000-0005-0000-0000-00008E1D0000}"/>
    <cellStyle name="40% - Accent6 13 4 2" xfId="7624" xr:uid="{00000000-0005-0000-0000-00008F1D0000}"/>
    <cellStyle name="40% - Accent6 13 5" xfId="7625" xr:uid="{00000000-0005-0000-0000-0000901D0000}"/>
    <cellStyle name="40% - Accent6 13 5 2" xfId="7626" xr:uid="{00000000-0005-0000-0000-0000911D0000}"/>
    <cellStyle name="40% - Accent6 13 6" xfId="7627" xr:uid="{00000000-0005-0000-0000-0000921D0000}"/>
    <cellStyle name="40% - Accent6 13 6 2" xfId="7628" xr:uid="{00000000-0005-0000-0000-0000931D0000}"/>
    <cellStyle name="40% - Accent6 13 7" xfId="7629" xr:uid="{00000000-0005-0000-0000-0000941D0000}"/>
    <cellStyle name="40% - Accent6 13 7 2" xfId="7630" xr:uid="{00000000-0005-0000-0000-0000951D0000}"/>
    <cellStyle name="40% - Accent6 13 8" xfId="7631" xr:uid="{00000000-0005-0000-0000-0000961D0000}"/>
    <cellStyle name="40% - Accent6 14" xfId="7632" xr:uid="{00000000-0005-0000-0000-0000971D0000}"/>
    <cellStyle name="40% - Accent6 14 2" xfId="7633" xr:uid="{00000000-0005-0000-0000-0000981D0000}"/>
    <cellStyle name="40% - Accent6 14 2 2" xfId="7634" xr:uid="{00000000-0005-0000-0000-0000991D0000}"/>
    <cellStyle name="40% - Accent6 14 3" xfId="7635" xr:uid="{00000000-0005-0000-0000-00009A1D0000}"/>
    <cellStyle name="40% - Accent6 14 3 2" xfId="7636" xr:uid="{00000000-0005-0000-0000-00009B1D0000}"/>
    <cellStyle name="40% - Accent6 14 4" xfId="7637" xr:uid="{00000000-0005-0000-0000-00009C1D0000}"/>
    <cellStyle name="40% - Accent6 14 4 2" xfId="7638" xr:uid="{00000000-0005-0000-0000-00009D1D0000}"/>
    <cellStyle name="40% - Accent6 14 5" xfId="7639" xr:uid="{00000000-0005-0000-0000-00009E1D0000}"/>
    <cellStyle name="40% - Accent6 14 5 2" xfId="7640" xr:uid="{00000000-0005-0000-0000-00009F1D0000}"/>
    <cellStyle name="40% - Accent6 14 6" xfId="7641" xr:uid="{00000000-0005-0000-0000-0000A01D0000}"/>
    <cellStyle name="40% - Accent6 14 6 2" xfId="7642" xr:uid="{00000000-0005-0000-0000-0000A11D0000}"/>
    <cellStyle name="40% - Accent6 14 7" xfId="7643" xr:uid="{00000000-0005-0000-0000-0000A21D0000}"/>
    <cellStyle name="40% - Accent6 14 7 2" xfId="7644" xr:uid="{00000000-0005-0000-0000-0000A31D0000}"/>
    <cellStyle name="40% - Accent6 14 8" xfId="7645" xr:uid="{00000000-0005-0000-0000-0000A41D0000}"/>
    <cellStyle name="40% - Accent6 15" xfId="7646" xr:uid="{00000000-0005-0000-0000-0000A51D0000}"/>
    <cellStyle name="40% - Accent6 15 2" xfId="7647" xr:uid="{00000000-0005-0000-0000-0000A61D0000}"/>
    <cellStyle name="40% - Accent6 15 2 2" xfId="7648" xr:uid="{00000000-0005-0000-0000-0000A71D0000}"/>
    <cellStyle name="40% - Accent6 15 3" xfId="7649" xr:uid="{00000000-0005-0000-0000-0000A81D0000}"/>
    <cellStyle name="40% - Accent6 15 3 2" xfId="7650" xr:uid="{00000000-0005-0000-0000-0000A91D0000}"/>
    <cellStyle name="40% - Accent6 15 4" xfId="7651" xr:uid="{00000000-0005-0000-0000-0000AA1D0000}"/>
    <cellStyle name="40% - Accent6 15 4 2" xfId="7652" xr:uid="{00000000-0005-0000-0000-0000AB1D0000}"/>
    <cellStyle name="40% - Accent6 15 5" xfId="7653" xr:uid="{00000000-0005-0000-0000-0000AC1D0000}"/>
    <cellStyle name="40% - Accent6 15 5 2" xfId="7654" xr:uid="{00000000-0005-0000-0000-0000AD1D0000}"/>
    <cellStyle name="40% - Accent6 15 6" xfId="7655" xr:uid="{00000000-0005-0000-0000-0000AE1D0000}"/>
    <cellStyle name="40% - Accent6 15 6 2" xfId="7656" xr:uid="{00000000-0005-0000-0000-0000AF1D0000}"/>
    <cellStyle name="40% - Accent6 15 7" xfId="7657" xr:uid="{00000000-0005-0000-0000-0000B01D0000}"/>
    <cellStyle name="40% - Accent6 15 7 2" xfId="7658" xr:uid="{00000000-0005-0000-0000-0000B11D0000}"/>
    <cellStyle name="40% - Accent6 15 8" xfId="7659" xr:uid="{00000000-0005-0000-0000-0000B21D0000}"/>
    <cellStyle name="40% - Accent6 16" xfId="7660" xr:uid="{00000000-0005-0000-0000-0000B31D0000}"/>
    <cellStyle name="40% - Accent6 16 2" xfId="7661" xr:uid="{00000000-0005-0000-0000-0000B41D0000}"/>
    <cellStyle name="40% - Accent6 16 2 2" xfId="7662" xr:uid="{00000000-0005-0000-0000-0000B51D0000}"/>
    <cellStyle name="40% - Accent6 16 3" xfId="7663" xr:uid="{00000000-0005-0000-0000-0000B61D0000}"/>
    <cellStyle name="40% - Accent6 16 3 2" xfId="7664" xr:uid="{00000000-0005-0000-0000-0000B71D0000}"/>
    <cellStyle name="40% - Accent6 16 4" xfId="7665" xr:uid="{00000000-0005-0000-0000-0000B81D0000}"/>
    <cellStyle name="40% - Accent6 16 4 2" xfId="7666" xr:uid="{00000000-0005-0000-0000-0000B91D0000}"/>
    <cellStyle name="40% - Accent6 16 5" xfId="7667" xr:uid="{00000000-0005-0000-0000-0000BA1D0000}"/>
    <cellStyle name="40% - Accent6 16 5 2" xfId="7668" xr:uid="{00000000-0005-0000-0000-0000BB1D0000}"/>
    <cellStyle name="40% - Accent6 16 6" xfId="7669" xr:uid="{00000000-0005-0000-0000-0000BC1D0000}"/>
    <cellStyle name="40% - Accent6 16 6 2" xfId="7670" xr:uid="{00000000-0005-0000-0000-0000BD1D0000}"/>
    <cellStyle name="40% - Accent6 16 7" xfId="7671" xr:uid="{00000000-0005-0000-0000-0000BE1D0000}"/>
    <cellStyle name="40% - Accent6 16 7 2" xfId="7672" xr:uid="{00000000-0005-0000-0000-0000BF1D0000}"/>
    <cellStyle name="40% - Accent6 16 8" xfId="7673" xr:uid="{00000000-0005-0000-0000-0000C01D0000}"/>
    <cellStyle name="40% - Accent6 17" xfId="7674" xr:uid="{00000000-0005-0000-0000-0000C11D0000}"/>
    <cellStyle name="40% - Accent6 17 2" xfId="7675" xr:uid="{00000000-0005-0000-0000-0000C21D0000}"/>
    <cellStyle name="40% - Accent6 17 2 2" xfId="7676" xr:uid="{00000000-0005-0000-0000-0000C31D0000}"/>
    <cellStyle name="40% - Accent6 17 3" xfId="7677" xr:uid="{00000000-0005-0000-0000-0000C41D0000}"/>
    <cellStyle name="40% - Accent6 17 3 2" xfId="7678" xr:uid="{00000000-0005-0000-0000-0000C51D0000}"/>
    <cellStyle name="40% - Accent6 17 4" xfId="7679" xr:uid="{00000000-0005-0000-0000-0000C61D0000}"/>
    <cellStyle name="40% - Accent6 17 4 2" xfId="7680" xr:uid="{00000000-0005-0000-0000-0000C71D0000}"/>
    <cellStyle name="40% - Accent6 17 5" xfId="7681" xr:uid="{00000000-0005-0000-0000-0000C81D0000}"/>
    <cellStyle name="40% - Accent6 17 5 2" xfId="7682" xr:uid="{00000000-0005-0000-0000-0000C91D0000}"/>
    <cellStyle name="40% - Accent6 17 6" xfId="7683" xr:uid="{00000000-0005-0000-0000-0000CA1D0000}"/>
    <cellStyle name="40% - Accent6 17 6 2" xfId="7684" xr:uid="{00000000-0005-0000-0000-0000CB1D0000}"/>
    <cellStyle name="40% - Accent6 17 7" xfId="7685" xr:uid="{00000000-0005-0000-0000-0000CC1D0000}"/>
    <cellStyle name="40% - Accent6 17 7 2" xfId="7686" xr:uid="{00000000-0005-0000-0000-0000CD1D0000}"/>
    <cellStyle name="40% - Accent6 17 8" xfId="7687" xr:uid="{00000000-0005-0000-0000-0000CE1D0000}"/>
    <cellStyle name="40% - Accent6 18" xfId="7688" xr:uid="{00000000-0005-0000-0000-0000CF1D0000}"/>
    <cellStyle name="40% - Accent6 18 2" xfId="7689" xr:uid="{00000000-0005-0000-0000-0000D01D0000}"/>
    <cellStyle name="40% - Accent6 18 2 2" xfId="7690" xr:uid="{00000000-0005-0000-0000-0000D11D0000}"/>
    <cellStyle name="40% - Accent6 18 3" xfId="7691" xr:uid="{00000000-0005-0000-0000-0000D21D0000}"/>
    <cellStyle name="40% - Accent6 18 3 2" xfId="7692" xr:uid="{00000000-0005-0000-0000-0000D31D0000}"/>
    <cellStyle name="40% - Accent6 18 4" xfId="7693" xr:uid="{00000000-0005-0000-0000-0000D41D0000}"/>
    <cellStyle name="40% - Accent6 18 4 2" xfId="7694" xr:uid="{00000000-0005-0000-0000-0000D51D0000}"/>
    <cellStyle name="40% - Accent6 18 5" xfId="7695" xr:uid="{00000000-0005-0000-0000-0000D61D0000}"/>
    <cellStyle name="40% - Accent6 18 5 2" xfId="7696" xr:uid="{00000000-0005-0000-0000-0000D71D0000}"/>
    <cellStyle name="40% - Accent6 18 6" xfId="7697" xr:uid="{00000000-0005-0000-0000-0000D81D0000}"/>
    <cellStyle name="40% - Accent6 18 6 2" xfId="7698" xr:uid="{00000000-0005-0000-0000-0000D91D0000}"/>
    <cellStyle name="40% - Accent6 18 7" xfId="7699" xr:uid="{00000000-0005-0000-0000-0000DA1D0000}"/>
    <cellStyle name="40% - Accent6 18 7 2" xfId="7700" xr:uid="{00000000-0005-0000-0000-0000DB1D0000}"/>
    <cellStyle name="40% - Accent6 18 8" xfId="7701" xr:uid="{00000000-0005-0000-0000-0000DC1D0000}"/>
    <cellStyle name="40% - Accent6 19" xfId="7702" xr:uid="{00000000-0005-0000-0000-0000DD1D0000}"/>
    <cellStyle name="40% - Accent6 19 2" xfId="7703" xr:uid="{00000000-0005-0000-0000-0000DE1D0000}"/>
    <cellStyle name="40% - Accent6 19 2 2" xfId="7704" xr:uid="{00000000-0005-0000-0000-0000DF1D0000}"/>
    <cellStyle name="40% - Accent6 19 3" xfId="7705" xr:uid="{00000000-0005-0000-0000-0000E01D0000}"/>
    <cellStyle name="40% - Accent6 19 3 2" xfId="7706" xr:uid="{00000000-0005-0000-0000-0000E11D0000}"/>
    <cellStyle name="40% - Accent6 19 4" xfId="7707" xr:uid="{00000000-0005-0000-0000-0000E21D0000}"/>
    <cellStyle name="40% - Accent6 19 4 2" xfId="7708" xr:uid="{00000000-0005-0000-0000-0000E31D0000}"/>
    <cellStyle name="40% - Accent6 19 5" xfId="7709" xr:uid="{00000000-0005-0000-0000-0000E41D0000}"/>
    <cellStyle name="40% - Accent6 19 5 2" xfId="7710" xr:uid="{00000000-0005-0000-0000-0000E51D0000}"/>
    <cellStyle name="40% - Accent6 19 6" xfId="7711" xr:uid="{00000000-0005-0000-0000-0000E61D0000}"/>
    <cellStyle name="40% - Accent6 19 6 2" xfId="7712" xr:uid="{00000000-0005-0000-0000-0000E71D0000}"/>
    <cellStyle name="40% - Accent6 19 7" xfId="7713" xr:uid="{00000000-0005-0000-0000-0000E81D0000}"/>
    <cellStyle name="40% - Accent6 19 7 2" xfId="7714" xr:uid="{00000000-0005-0000-0000-0000E91D0000}"/>
    <cellStyle name="40% - Accent6 19 8" xfId="7715" xr:uid="{00000000-0005-0000-0000-0000EA1D0000}"/>
    <cellStyle name="40% - Accent6 2" xfId="7716" xr:uid="{00000000-0005-0000-0000-0000EB1D0000}"/>
    <cellStyle name="40% - Accent6 2 10" xfId="7717" xr:uid="{00000000-0005-0000-0000-0000EC1D0000}"/>
    <cellStyle name="40% - Accent6 2 2" xfId="7718" xr:uid="{00000000-0005-0000-0000-0000ED1D0000}"/>
    <cellStyle name="40% - Accent6 2 2 2" xfId="7719" xr:uid="{00000000-0005-0000-0000-0000EE1D0000}"/>
    <cellStyle name="40% - Accent6 2 2 3" xfId="7720" xr:uid="{00000000-0005-0000-0000-0000EF1D0000}"/>
    <cellStyle name="40% - Accent6 2 2 3 2" xfId="7721" xr:uid="{00000000-0005-0000-0000-0000F01D0000}"/>
    <cellStyle name="40% - Accent6 2 3" xfId="7722" xr:uid="{00000000-0005-0000-0000-0000F11D0000}"/>
    <cellStyle name="40% - Accent6 2 3 2" xfId="7723" xr:uid="{00000000-0005-0000-0000-0000F21D0000}"/>
    <cellStyle name="40% - Accent6 2 4" xfId="7724" xr:uid="{00000000-0005-0000-0000-0000F31D0000}"/>
    <cellStyle name="40% - Accent6 2 4 2" xfId="7725" xr:uid="{00000000-0005-0000-0000-0000F41D0000}"/>
    <cellStyle name="40% - Accent6 2 5" xfId="7726" xr:uid="{00000000-0005-0000-0000-0000F51D0000}"/>
    <cellStyle name="40% - Accent6 2 5 2" xfId="7727" xr:uid="{00000000-0005-0000-0000-0000F61D0000}"/>
    <cellStyle name="40% - Accent6 2 6" xfId="7728" xr:uid="{00000000-0005-0000-0000-0000F71D0000}"/>
    <cellStyle name="40% - Accent6 2 6 2" xfId="7729" xr:uid="{00000000-0005-0000-0000-0000F81D0000}"/>
    <cellStyle name="40% - Accent6 2 7" xfId="7730" xr:uid="{00000000-0005-0000-0000-0000F91D0000}"/>
    <cellStyle name="40% - Accent6 2 7 2" xfId="7731" xr:uid="{00000000-0005-0000-0000-0000FA1D0000}"/>
    <cellStyle name="40% - Accent6 2 8" xfId="7732" xr:uid="{00000000-0005-0000-0000-0000FB1D0000}"/>
    <cellStyle name="40% - Accent6 2 9" xfId="7733" xr:uid="{00000000-0005-0000-0000-0000FC1D0000}"/>
    <cellStyle name="40% - Accent6 20" xfId="7734" xr:uid="{00000000-0005-0000-0000-0000FD1D0000}"/>
    <cellStyle name="40% - Accent6 20 2" xfId="7735" xr:uid="{00000000-0005-0000-0000-0000FE1D0000}"/>
    <cellStyle name="40% - Accent6 20 2 2" xfId="7736" xr:uid="{00000000-0005-0000-0000-0000FF1D0000}"/>
    <cellStyle name="40% - Accent6 20 3" xfId="7737" xr:uid="{00000000-0005-0000-0000-0000001E0000}"/>
    <cellStyle name="40% - Accent6 20 3 2" xfId="7738" xr:uid="{00000000-0005-0000-0000-0000011E0000}"/>
    <cellStyle name="40% - Accent6 20 4" xfId="7739" xr:uid="{00000000-0005-0000-0000-0000021E0000}"/>
    <cellStyle name="40% - Accent6 20 4 2" xfId="7740" xr:uid="{00000000-0005-0000-0000-0000031E0000}"/>
    <cellStyle name="40% - Accent6 20 5" xfId="7741" xr:uid="{00000000-0005-0000-0000-0000041E0000}"/>
    <cellStyle name="40% - Accent6 20 5 2" xfId="7742" xr:uid="{00000000-0005-0000-0000-0000051E0000}"/>
    <cellStyle name="40% - Accent6 20 6" xfId="7743" xr:uid="{00000000-0005-0000-0000-0000061E0000}"/>
    <cellStyle name="40% - Accent6 20 6 2" xfId="7744" xr:uid="{00000000-0005-0000-0000-0000071E0000}"/>
    <cellStyle name="40% - Accent6 20 7" xfId="7745" xr:uid="{00000000-0005-0000-0000-0000081E0000}"/>
    <cellStyle name="40% - Accent6 20 7 2" xfId="7746" xr:uid="{00000000-0005-0000-0000-0000091E0000}"/>
    <cellStyle name="40% - Accent6 20 8" xfId="7747" xr:uid="{00000000-0005-0000-0000-00000A1E0000}"/>
    <cellStyle name="40% - Accent6 21" xfId="7748" xr:uid="{00000000-0005-0000-0000-00000B1E0000}"/>
    <cellStyle name="40% - Accent6 21 2" xfId="7749" xr:uid="{00000000-0005-0000-0000-00000C1E0000}"/>
    <cellStyle name="40% - Accent6 21 2 2" xfId="7750" xr:uid="{00000000-0005-0000-0000-00000D1E0000}"/>
    <cellStyle name="40% - Accent6 21 3" xfId="7751" xr:uid="{00000000-0005-0000-0000-00000E1E0000}"/>
    <cellStyle name="40% - Accent6 21 3 2" xfId="7752" xr:uid="{00000000-0005-0000-0000-00000F1E0000}"/>
    <cellStyle name="40% - Accent6 21 4" xfId="7753" xr:uid="{00000000-0005-0000-0000-0000101E0000}"/>
    <cellStyle name="40% - Accent6 21 4 2" xfId="7754" xr:uid="{00000000-0005-0000-0000-0000111E0000}"/>
    <cellStyle name="40% - Accent6 21 5" xfId="7755" xr:uid="{00000000-0005-0000-0000-0000121E0000}"/>
    <cellStyle name="40% - Accent6 21 5 2" xfId="7756" xr:uid="{00000000-0005-0000-0000-0000131E0000}"/>
    <cellStyle name="40% - Accent6 21 6" xfId="7757" xr:uid="{00000000-0005-0000-0000-0000141E0000}"/>
    <cellStyle name="40% - Accent6 21 6 2" xfId="7758" xr:uid="{00000000-0005-0000-0000-0000151E0000}"/>
    <cellStyle name="40% - Accent6 21 7" xfId="7759" xr:uid="{00000000-0005-0000-0000-0000161E0000}"/>
    <cellStyle name="40% - Accent6 21 7 2" xfId="7760" xr:uid="{00000000-0005-0000-0000-0000171E0000}"/>
    <cellStyle name="40% - Accent6 21 8" xfId="7761" xr:uid="{00000000-0005-0000-0000-0000181E0000}"/>
    <cellStyle name="40% - Accent6 22" xfId="7762" xr:uid="{00000000-0005-0000-0000-0000191E0000}"/>
    <cellStyle name="40% - Accent6 22 2" xfId="7763" xr:uid="{00000000-0005-0000-0000-00001A1E0000}"/>
    <cellStyle name="40% - Accent6 22 2 2" xfId="7764" xr:uid="{00000000-0005-0000-0000-00001B1E0000}"/>
    <cellStyle name="40% - Accent6 22 3" xfId="7765" xr:uid="{00000000-0005-0000-0000-00001C1E0000}"/>
    <cellStyle name="40% - Accent6 22 3 2" xfId="7766" xr:uid="{00000000-0005-0000-0000-00001D1E0000}"/>
    <cellStyle name="40% - Accent6 22 4" xfId="7767" xr:uid="{00000000-0005-0000-0000-00001E1E0000}"/>
    <cellStyle name="40% - Accent6 22 4 2" xfId="7768" xr:uid="{00000000-0005-0000-0000-00001F1E0000}"/>
    <cellStyle name="40% - Accent6 22 5" xfId="7769" xr:uid="{00000000-0005-0000-0000-0000201E0000}"/>
    <cellStyle name="40% - Accent6 22 5 2" xfId="7770" xr:uid="{00000000-0005-0000-0000-0000211E0000}"/>
    <cellStyle name="40% - Accent6 22 6" xfId="7771" xr:uid="{00000000-0005-0000-0000-0000221E0000}"/>
    <cellStyle name="40% - Accent6 22 6 2" xfId="7772" xr:uid="{00000000-0005-0000-0000-0000231E0000}"/>
    <cellStyle name="40% - Accent6 22 7" xfId="7773" xr:uid="{00000000-0005-0000-0000-0000241E0000}"/>
    <cellStyle name="40% - Accent6 22 7 2" xfId="7774" xr:uid="{00000000-0005-0000-0000-0000251E0000}"/>
    <cellStyle name="40% - Accent6 22 8" xfId="7775" xr:uid="{00000000-0005-0000-0000-0000261E0000}"/>
    <cellStyle name="40% - Accent6 23" xfId="7776" xr:uid="{00000000-0005-0000-0000-0000271E0000}"/>
    <cellStyle name="40% - Accent6 23 2" xfId="7777" xr:uid="{00000000-0005-0000-0000-0000281E0000}"/>
    <cellStyle name="40% - Accent6 23 2 2" xfId="7778" xr:uid="{00000000-0005-0000-0000-0000291E0000}"/>
    <cellStyle name="40% - Accent6 23 3" xfId="7779" xr:uid="{00000000-0005-0000-0000-00002A1E0000}"/>
    <cellStyle name="40% - Accent6 23 3 2" xfId="7780" xr:uid="{00000000-0005-0000-0000-00002B1E0000}"/>
    <cellStyle name="40% - Accent6 23 4" xfId="7781" xr:uid="{00000000-0005-0000-0000-00002C1E0000}"/>
    <cellStyle name="40% - Accent6 23 4 2" xfId="7782" xr:uid="{00000000-0005-0000-0000-00002D1E0000}"/>
    <cellStyle name="40% - Accent6 23 5" xfId="7783" xr:uid="{00000000-0005-0000-0000-00002E1E0000}"/>
    <cellStyle name="40% - Accent6 23 5 2" xfId="7784" xr:uid="{00000000-0005-0000-0000-00002F1E0000}"/>
    <cellStyle name="40% - Accent6 23 6" xfId="7785" xr:uid="{00000000-0005-0000-0000-0000301E0000}"/>
    <cellStyle name="40% - Accent6 23 6 2" xfId="7786" xr:uid="{00000000-0005-0000-0000-0000311E0000}"/>
    <cellStyle name="40% - Accent6 23 7" xfId="7787" xr:uid="{00000000-0005-0000-0000-0000321E0000}"/>
    <cellStyle name="40% - Accent6 23 7 2" xfId="7788" xr:uid="{00000000-0005-0000-0000-0000331E0000}"/>
    <cellStyle name="40% - Accent6 23 8" xfId="7789" xr:uid="{00000000-0005-0000-0000-0000341E0000}"/>
    <cellStyle name="40% - Accent6 24" xfId="7790" xr:uid="{00000000-0005-0000-0000-0000351E0000}"/>
    <cellStyle name="40% - Accent6 24 2" xfId="7791" xr:uid="{00000000-0005-0000-0000-0000361E0000}"/>
    <cellStyle name="40% - Accent6 24 2 2" xfId="7792" xr:uid="{00000000-0005-0000-0000-0000371E0000}"/>
    <cellStyle name="40% - Accent6 24 3" xfId="7793" xr:uid="{00000000-0005-0000-0000-0000381E0000}"/>
    <cellStyle name="40% - Accent6 24 3 2" xfId="7794" xr:uid="{00000000-0005-0000-0000-0000391E0000}"/>
    <cellStyle name="40% - Accent6 24 4" xfId="7795" xr:uid="{00000000-0005-0000-0000-00003A1E0000}"/>
    <cellStyle name="40% - Accent6 24 4 2" xfId="7796" xr:uid="{00000000-0005-0000-0000-00003B1E0000}"/>
    <cellStyle name="40% - Accent6 24 5" xfId="7797" xr:uid="{00000000-0005-0000-0000-00003C1E0000}"/>
    <cellStyle name="40% - Accent6 24 5 2" xfId="7798" xr:uid="{00000000-0005-0000-0000-00003D1E0000}"/>
    <cellStyle name="40% - Accent6 24 6" xfId="7799" xr:uid="{00000000-0005-0000-0000-00003E1E0000}"/>
    <cellStyle name="40% - Accent6 24 6 2" xfId="7800" xr:uid="{00000000-0005-0000-0000-00003F1E0000}"/>
    <cellStyle name="40% - Accent6 24 7" xfId="7801" xr:uid="{00000000-0005-0000-0000-0000401E0000}"/>
    <cellStyle name="40% - Accent6 24 7 2" xfId="7802" xr:uid="{00000000-0005-0000-0000-0000411E0000}"/>
    <cellStyle name="40% - Accent6 24 8" xfId="7803" xr:uid="{00000000-0005-0000-0000-0000421E0000}"/>
    <cellStyle name="40% - Accent6 25" xfId="7804" xr:uid="{00000000-0005-0000-0000-0000431E0000}"/>
    <cellStyle name="40% - Accent6 25 2" xfId="7805" xr:uid="{00000000-0005-0000-0000-0000441E0000}"/>
    <cellStyle name="40% - Accent6 25 2 2" xfId="7806" xr:uid="{00000000-0005-0000-0000-0000451E0000}"/>
    <cellStyle name="40% - Accent6 25 3" xfId="7807" xr:uid="{00000000-0005-0000-0000-0000461E0000}"/>
    <cellStyle name="40% - Accent6 25 3 2" xfId="7808" xr:uid="{00000000-0005-0000-0000-0000471E0000}"/>
    <cellStyle name="40% - Accent6 25 4" xfId="7809" xr:uid="{00000000-0005-0000-0000-0000481E0000}"/>
    <cellStyle name="40% - Accent6 25 4 2" xfId="7810" xr:uid="{00000000-0005-0000-0000-0000491E0000}"/>
    <cellStyle name="40% - Accent6 25 5" xfId="7811" xr:uid="{00000000-0005-0000-0000-00004A1E0000}"/>
    <cellStyle name="40% - Accent6 25 5 2" xfId="7812" xr:uid="{00000000-0005-0000-0000-00004B1E0000}"/>
    <cellStyle name="40% - Accent6 25 6" xfId="7813" xr:uid="{00000000-0005-0000-0000-00004C1E0000}"/>
    <cellStyle name="40% - Accent6 25 6 2" xfId="7814" xr:uid="{00000000-0005-0000-0000-00004D1E0000}"/>
    <cellStyle name="40% - Accent6 25 7" xfId="7815" xr:uid="{00000000-0005-0000-0000-00004E1E0000}"/>
    <cellStyle name="40% - Accent6 25 7 2" xfId="7816" xr:uid="{00000000-0005-0000-0000-00004F1E0000}"/>
    <cellStyle name="40% - Accent6 25 8" xfId="7817" xr:uid="{00000000-0005-0000-0000-0000501E0000}"/>
    <cellStyle name="40% - Accent6 26" xfId="7818" xr:uid="{00000000-0005-0000-0000-0000511E0000}"/>
    <cellStyle name="40% - Accent6 26 2" xfId="7819" xr:uid="{00000000-0005-0000-0000-0000521E0000}"/>
    <cellStyle name="40% - Accent6 26 2 2" xfId="7820" xr:uid="{00000000-0005-0000-0000-0000531E0000}"/>
    <cellStyle name="40% - Accent6 26 3" xfId="7821" xr:uid="{00000000-0005-0000-0000-0000541E0000}"/>
    <cellStyle name="40% - Accent6 26 3 2" xfId="7822" xr:uid="{00000000-0005-0000-0000-0000551E0000}"/>
    <cellStyle name="40% - Accent6 26 4" xfId="7823" xr:uid="{00000000-0005-0000-0000-0000561E0000}"/>
    <cellStyle name="40% - Accent6 26 4 2" xfId="7824" xr:uid="{00000000-0005-0000-0000-0000571E0000}"/>
    <cellStyle name="40% - Accent6 26 5" xfId="7825" xr:uid="{00000000-0005-0000-0000-0000581E0000}"/>
    <cellStyle name="40% - Accent6 26 5 2" xfId="7826" xr:uid="{00000000-0005-0000-0000-0000591E0000}"/>
    <cellStyle name="40% - Accent6 26 6" xfId="7827" xr:uid="{00000000-0005-0000-0000-00005A1E0000}"/>
    <cellStyle name="40% - Accent6 26 6 2" xfId="7828" xr:uid="{00000000-0005-0000-0000-00005B1E0000}"/>
    <cellStyle name="40% - Accent6 26 7" xfId="7829" xr:uid="{00000000-0005-0000-0000-00005C1E0000}"/>
    <cellStyle name="40% - Accent6 26 7 2" xfId="7830" xr:uid="{00000000-0005-0000-0000-00005D1E0000}"/>
    <cellStyle name="40% - Accent6 26 8" xfId="7831" xr:uid="{00000000-0005-0000-0000-00005E1E0000}"/>
    <cellStyle name="40% - Accent6 27" xfId="7832" xr:uid="{00000000-0005-0000-0000-00005F1E0000}"/>
    <cellStyle name="40% - Accent6 27 2" xfId="7833" xr:uid="{00000000-0005-0000-0000-0000601E0000}"/>
    <cellStyle name="40% - Accent6 27 2 2" xfId="7834" xr:uid="{00000000-0005-0000-0000-0000611E0000}"/>
    <cellStyle name="40% - Accent6 27 3" xfId="7835" xr:uid="{00000000-0005-0000-0000-0000621E0000}"/>
    <cellStyle name="40% - Accent6 27 3 2" xfId="7836" xr:uid="{00000000-0005-0000-0000-0000631E0000}"/>
    <cellStyle name="40% - Accent6 27 4" xfId="7837" xr:uid="{00000000-0005-0000-0000-0000641E0000}"/>
    <cellStyle name="40% - Accent6 27 4 2" xfId="7838" xr:uid="{00000000-0005-0000-0000-0000651E0000}"/>
    <cellStyle name="40% - Accent6 27 5" xfId="7839" xr:uid="{00000000-0005-0000-0000-0000661E0000}"/>
    <cellStyle name="40% - Accent6 27 5 2" xfId="7840" xr:uid="{00000000-0005-0000-0000-0000671E0000}"/>
    <cellStyle name="40% - Accent6 27 6" xfId="7841" xr:uid="{00000000-0005-0000-0000-0000681E0000}"/>
    <cellStyle name="40% - Accent6 27 6 2" xfId="7842" xr:uid="{00000000-0005-0000-0000-0000691E0000}"/>
    <cellStyle name="40% - Accent6 27 7" xfId="7843" xr:uid="{00000000-0005-0000-0000-00006A1E0000}"/>
    <cellStyle name="40% - Accent6 27 7 2" xfId="7844" xr:uid="{00000000-0005-0000-0000-00006B1E0000}"/>
    <cellStyle name="40% - Accent6 27 8" xfId="7845" xr:uid="{00000000-0005-0000-0000-00006C1E0000}"/>
    <cellStyle name="40% - Accent6 28" xfId="7846" xr:uid="{00000000-0005-0000-0000-00006D1E0000}"/>
    <cellStyle name="40% - Accent6 28 2" xfId="7847" xr:uid="{00000000-0005-0000-0000-00006E1E0000}"/>
    <cellStyle name="40% - Accent6 28 2 2" xfId="7848" xr:uid="{00000000-0005-0000-0000-00006F1E0000}"/>
    <cellStyle name="40% - Accent6 28 3" xfId="7849" xr:uid="{00000000-0005-0000-0000-0000701E0000}"/>
    <cellStyle name="40% - Accent6 28 3 2" xfId="7850" xr:uid="{00000000-0005-0000-0000-0000711E0000}"/>
    <cellStyle name="40% - Accent6 28 4" xfId="7851" xr:uid="{00000000-0005-0000-0000-0000721E0000}"/>
    <cellStyle name="40% - Accent6 28 4 2" xfId="7852" xr:uid="{00000000-0005-0000-0000-0000731E0000}"/>
    <cellStyle name="40% - Accent6 28 5" xfId="7853" xr:uid="{00000000-0005-0000-0000-0000741E0000}"/>
    <cellStyle name="40% - Accent6 28 5 2" xfId="7854" xr:uid="{00000000-0005-0000-0000-0000751E0000}"/>
    <cellStyle name="40% - Accent6 28 6" xfId="7855" xr:uid="{00000000-0005-0000-0000-0000761E0000}"/>
    <cellStyle name="40% - Accent6 28 6 2" xfId="7856" xr:uid="{00000000-0005-0000-0000-0000771E0000}"/>
    <cellStyle name="40% - Accent6 28 7" xfId="7857" xr:uid="{00000000-0005-0000-0000-0000781E0000}"/>
    <cellStyle name="40% - Accent6 28 7 2" xfId="7858" xr:uid="{00000000-0005-0000-0000-0000791E0000}"/>
    <cellStyle name="40% - Accent6 28 8" xfId="7859" xr:uid="{00000000-0005-0000-0000-00007A1E0000}"/>
    <cellStyle name="40% - Accent6 29" xfId="7860" xr:uid="{00000000-0005-0000-0000-00007B1E0000}"/>
    <cellStyle name="40% - Accent6 29 2" xfId="7861" xr:uid="{00000000-0005-0000-0000-00007C1E0000}"/>
    <cellStyle name="40% - Accent6 29 2 2" xfId="7862" xr:uid="{00000000-0005-0000-0000-00007D1E0000}"/>
    <cellStyle name="40% - Accent6 29 3" xfId="7863" xr:uid="{00000000-0005-0000-0000-00007E1E0000}"/>
    <cellStyle name="40% - Accent6 29 3 2" xfId="7864" xr:uid="{00000000-0005-0000-0000-00007F1E0000}"/>
    <cellStyle name="40% - Accent6 29 4" xfId="7865" xr:uid="{00000000-0005-0000-0000-0000801E0000}"/>
    <cellStyle name="40% - Accent6 29 4 2" xfId="7866" xr:uid="{00000000-0005-0000-0000-0000811E0000}"/>
    <cellStyle name="40% - Accent6 29 5" xfId="7867" xr:uid="{00000000-0005-0000-0000-0000821E0000}"/>
    <cellStyle name="40% - Accent6 29 5 2" xfId="7868" xr:uid="{00000000-0005-0000-0000-0000831E0000}"/>
    <cellStyle name="40% - Accent6 29 6" xfId="7869" xr:uid="{00000000-0005-0000-0000-0000841E0000}"/>
    <cellStyle name="40% - Accent6 29 6 2" xfId="7870" xr:uid="{00000000-0005-0000-0000-0000851E0000}"/>
    <cellStyle name="40% - Accent6 29 7" xfId="7871" xr:uid="{00000000-0005-0000-0000-0000861E0000}"/>
    <cellStyle name="40% - Accent6 29 7 2" xfId="7872" xr:uid="{00000000-0005-0000-0000-0000871E0000}"/>
    <cellStyle name="40% - Accent6 29 8" xfId="7873" xr:uid="{00000000-0005-0000-0000-0000881E0000}"/>
    <cellStyle name="40% - Accent6 3" xfId="7874" xr:uid="{00000000-0005-0000-0000-0000891E0000}"/>
    <cellStyle name="40% - Accent6 3 2" xfId="7875" xr:uid="{00000000-0005-0000-0000-00008A1E0000}"/>
    <cellStyle name="40% - Accent6 3 2 2" xfId="7876" xr:uid="{00000000-0005-0000-0000-00008B1E0000}"/>
    <cellStyle name="40% - Accent6 3 2 3" xfId="7877" xr:uid="{00000000-0005-0000-0000-00008C1E0000}"/>
    <cellStyle name="40% - Accent6 3 2 3 2" xfId="7878" xr:uid="{00000000-0005-0000-0000-00008D1E0000}"/>
    <cellStyle name="40% - Accent6 3 3" xfId="7879" xr:uid="{00000000-0005-0000-0000-00008E1E0000}"/>
    <cellStyle name="40% - Accent6 3 3 2" xfId="7880" xr:uid="{00000000-0005-0000-0000-00008F1E0000}"/>
    <cellStyle name="40% - Accent6 3 4" xfId="7881" xr:uid="{00000000-0005-0000-0000-0000901E0000}"/>
    <cellStyle name="40% - Accent6 3 4 2" xfId="7882" xr:uid="{00000000-0005-0000-0000-0000911E0000}"/>
    <cellStyle name="40% - Accent6 3 5" xfId="7883" xr:uid="{00000000-0005-0000-0000-0000921E0000}"/>
    <cellStyle name="40% - Accent6 3 5 2" xfId="7884" xr:uid="{00000000-0005-0000-0000-0000931E0000}"/>
    <cellStyle name="40% - Accent6 3 6" xfId="7885" xr:uid="{00000000-0005-0000-0000-0000941E0000}"/>
    <cellStyle name="40% - Accent6 3 6 2" xfId="7886" xr:uid="{00000000-0005-0000-0000-0000951E0000}"/>
    <cellStyle name="40% - Accent6 3 7" xfId="7887" xr:uid="{00000000-0005-0000-0000-0000961E0000}"/>
    <cellStyle name="40% - Accent6 3 7 2" xfId="7888" xr:uid="{00000000-0005-0000-0000-0000971E0000}"/>
    <cellStyle name="40% - Accent6 3 8" xfId="7889" xr:uid="{00000000-0005-0000-0000-0000981E0000}"/>
    <cellStyle name="40% - Accent6 3 9" xfId="7890" xr:uid="{00000000-0005-0000-0000-0000991E0000}"/>
    <cellStyle name="40% - Accent6 30" xfId="7891" xr:uid="{00000000-0005-0000-0000-00009A1E0000}"/>
    <cellStyle name="40% - Accent6 30 2" xfId="7892" xr:uid="{00000000-0005-0000-0000-00009B1E0000}"/>
    <cellStyle name="40% - Accent6 30 2 2" xfId="7893" xr:uid="{00000000-0005-0000-0000-00009C1E0000}"/>
    <cellStyle name="40% - Accent6 30 3" xfId="7894" xr:uid="{00000000-0005-0000-0000-00009D1E0000}"/>
    <cellStyle name="40% - Accent6 30 3 2" xfId="7895" xr:uid="{00000000-0005-0000-0000-00009E1E0000}"/>
    <cellStyle name="40% - Accent6 30 4" xfId="7896" xr:uid="{00000000-0005-0000-0000-00009F1E0000}"/>
    <cellStyle name="40% - Accent6 30 4 2" xfId="7897" xr:uid="{00000000-0005-0000-0000-0000A01E0000}"/>
    <cellStyle name="40% - Accent6 30 5" xfId="7898" xr:uid="{00000000-0005-0000-0000-0000A11E0000}"/>
    <cellStyle name="40% - Accent6 30 5 2" xfId="7899" xr:uid="{00000000-0005-0000-0000-0000A21E0000}"/>
    <cellStyle name="40% - Accent6 30 6" xfId="7900" xr:uid="{00000000-0005-0000-0000-0000A31E0000}"/>
    <cellStyle name="40% - Accent6 30 6 2" xfId="7901" xr:uid="{00000000-0005-0000-0000-0000A41E0000}"/>
    <cellStyle name="40% - Accent6 30 7" xfId="7902" xr:uid="{00000000-0005-0000-0000-0000A51E0000}"/>
    <cellStyle name="40% - Accent6 30 7 2" xfId="7903" xr:uid="{00000000-0005-0000-0000-0000A61E0000}"/>
    <cellStyle name="40% - Accent6 30 8" xfId="7904" xr:uid="{00000000-0005-0000-0000-0000A71E0000}"/>
    <cellStyle name="40% - Accent6 31" xfId="7905" xr:uid="{00000000-0005-0000-0000-0000A81E0000}"/>
    <cellStyle name="40% - Accent6 31 2" xfId="7906" xr:uid="{00000000-0005-0000-0000-0000A91E0000}"/>
    <cellStyle name="40% - Accent6 31 2 2" xfId="7907" xr:uid="{00000000-0005-0000-0000-0000AA1E0000}"/>
    <cellStyle name="40% - Accent6 31 3" xfId="7908" xr:uid="{00000000-0005-0000-0000-0000AB1E0000}"/>
    <cellStyle name="40% - Accent6 31 3 2" xfId="7909" xr:uid="{00000000-0005-0000-0000-0000AC1E0000}"/>
    <cellStyle name="40% - Accent6 31 4" xfId="7910" xr:uid="{00000000-0005-0000-0000-0000AD1E0000}"/>
    <cellStyle name="40% - Accent6 31 4 2" xfId="7911" xr:uid="{00000000-0005-0000-0000-0000AE1E0000}"/>
    <cellStyle name="40% - Accent6 31 5" xfId="7912" xr:uid="{00000000-0005-0000-0000-0000AF1E0000}"/>
    <cellStyle name="40% - Accent6 31 5 2" xfId="7913" xr:uid="{00000000-0005-0000-0000-0000B01E0000}"/>
    <cellStyle name="40% - Accent6 31 6" xfId="7914" xr:uid="{00000000-0005-0000-0000-0000B11E0000}"/>
    <cellStyle name="40% - Accent6 31 6 2" xfId="7915" xr:uid="{00000000-0005-0000-0000-0000B21E0000}"/>
    <cellStyle name="40% - Accent6 31 7" xfId="7916" xr:uid="{00000000-0005-0000-0000-0000B31E0000}"/>
    <cellStyle name="40% - Accent6 31 7 2" xfId="7917" xr:uid="{00000000-0005-0000-0000-0000B41E0000}"/>
    <cellStyle name="40% - Accent6 31 8" xfId="7918" xr:uid="{00000000-0005-0000-0000-0000B51E0000}"/>
    <cellStyle name="40% - Accent6 32" xfId="7919" xr:uid="{00000000-0005-0000-0000-0000B61E0000}"/>
    <cellStyle name="40% - Accent6 32 2" xfId="7920" xr:uid="{00000000-0005-0000-0000-0000B71E0000}"/>
    <cellStyle name="40% - Accent6 32 2 2" xfId="7921" xr:uid="{00000000-0005-0000-0000-0000B81E0000}"/>
    <cellStyle name="40% - Accent6 32 3" xfId="7922" xr:uid="{00000000-0005-0000-0000-0000B91E0000}"/>
    <cellStyle name="40% - Accent6 32 3 2" xfId="7923" xr:uid="{00000000-0005-0000-0000-0000BA1E0000}"/>
    <cellStyle name="40% - Accent6 32 4" xfId="7924" xr:uid="{00000000-0005-0000-0000-0000BB1E0000}"/>
    <cellStyle name="40% - Accent6 32 4 2" xfId="7925" xr:uid="{00000000-0005-0000-0000-0000BC1E0000}"/>
    <cellStyle name="40% - Accent6 32 5" xfId="7926" xr:uid="{00000000-0005-0000-0000-0000BD1E0000}"/>
    <cellStyle name="40% - Accent6 32 5 2" xfId="7927" xr:uid="{00000000-0005-0000-0000-0000BE1E0000}"/>
    <cellStyle name="40% - Accent6 32 6" xfId="7928" xr:uid="{00000000-0005-0000-0000-0000BF1E0000}"/>
    <cellStyle name="40% - Accent6 32 6 2" xfId="7929" xr:uid="{00000000-0005-0000-0000-0000C01E0000}"/>
    <cellStyle name="40% - Accent6 32 7" xfId="7930" xr:uid="{00000000-0005-0000-0000-0000C11E0000}"/>
    <cellStyle name="40% - Accent6 32 7 2" xfId="7931" xr:uid="{00000000-0005-0000-0000-0000C21E0000}"/>
    <cellStyle name="40% - Accent6 32 8" xfId="7932" xr:uid="{00000000-0005-0000-0000-0000C31E0000}"/>
    <cellStyle name="40% - Accent6 33" xfId="7933" xr:uid="{00000000-0005-0000-0000-0000C41E0000}"/>
    <cellStyle name="40% - Accent6 33 2" xfId="7934" xr:uid="{00000000-0005-0000-0000-0000C51E0000}"/>
    <cellStyle name="40% - Accent6 33 2 2" xfId="7935" xr:uid="{00000000-0005-0000-0000-0000C61E0000}"/>
    <cellStyle name="40% - Accent6 33 3" xfId="7936" xr:uid="{00000000-0005-0000-0000-0000C71E0000}"/>
    <cellStyle name="40% - Accent6 33 3 2" xfId="7937" xr:uid="{00000000-0005-0000-0000-0000C81E0000}"/>
    <cellStyle name="40% - Accent6 33 4" xfId="7938" xr:uid="{00000000-0005-0000-0000-0000C91E0000}"/>
    <cellStyle name="40% - Accent6 33 4 2" xfId="7939" xr:uid="{00000000-0005-0000-0000-0000CA1E0000}"/>
    <cellStyle name="40% - Accent6 33 5" xfId="7940" xr:uid="{00000000-0005-0000-0000-0000CB1E0000}"/>
    <cellStyle name="40% - Accent6 33 5 2" xfId="7941" xr:uid="{00000000-0005-0000-0000-0000CC1E0000}"/>
    <cellStyle name="40% - Accent6 33 6" xfId="7942" xr:uid="{00000000-0005-0000-0000-0000CD1E0000}"/>
    <cellStyle name="40% - Accent6 33 6 2" xfId="7943" xr:uid="{00000000-0005-0000-0000-0000CE1E0000}"/>
    <cellStyle name="40% - Accent6 33 7" xfId="7944" xr:uid="{00000000-0005-0000-0000-0000CF1E0000}"/>
    <cellStyle name="40% - Accent6 33 7 2" xfId="7945" xr:uid="{00000000-0005-0000-0000-0000D01E0000}"/>
    <cellStyle name="40% - Accent6 33 8" xfId="7946" xr:uid="{00000000-0005-0000-0000-0000D11E0000}"/>
    <cellStyle name="40% - Accent6 34" xfId="7947" xr:uid="{00000000-0005-0000-0000-0000D21E0000}"/>
    <cellStyle name="40% - Accent6 34 2" xfId="7948" xr:uid="{00000000-0005-0000-0000-0000D31E0000}"/>
    <cellStyle name="40% - Accent6 34 2 2" xfId="7949" xr:uid="{00000000-0005-0000-0000-0000D41E0000}"/>
    <cellStyle name="40% - Accent6 34 3" xfId="7950" xr:uid="{00000000-0005-0000-0000-0000D51E0000}"/>
    <cellStyle name="40% - Accent6 34 3 2" xfId="7951" xr:uid="{00000000-0005-0000-0000-0000D61E0000}"/>
    <cellStyle name="40% - Accent6 34 4" xfId="7952" xr:uid="{00000000-0005-0000-0000-0000D71E0000}"/>
    <cellStyle name="40% - Accent6 34 4 2" xfId="7953" xr:uid="{00000000-0005-0000-0000-0000D81E0000}"/>
    <cellStyle name="40% - Accent6 34 5" xfId="7954" xr:uid="{00000000-0005-0000-0000-0000D91E0000}"/>
    <cellStyle name="40% - Accent6 34 5 2" xfId="7955" xr:uid="{00000000-0005-0000-0000-0000DA1E0000}"/>
    <cellStyle name="40% - Accent6 34 6" xfId="7956" xr:uid="{00000000-0005-0000-0000-0000DB1E0000}"/>
    <cellStyle name="40% - Accent6 34 6 2" xfId="7957" xr:uid="{00000000-0005-0000-0000-0000DC1E0000}"/>
    <cellStyle name="40% - Accent6 34 7" xfId="7958" xr:uid="{00000000-0005-0000-0000-0000DD1E0000}"/>
    <cellStyle name="40% - Accent6 34 7 2" xfId="7959" xr:uid="{00000000-0005-0000-0000-0000DE1E0000}"/>
    <cellStyle name="40% - Accent6 34 8" xfId="7960" xr:uid="{00000000-0005-0000-0000-0000DF1E0000}"/>
    <cellStyle name="40% - Accent6 35" xfId="7961" xr:uid="{00000000-0005-0000-0000-0000E01E0000}"/>
    <cellStyle name="40% - Accent6 35 2" xfId="7962" xr:uid="{00000000-0005-0000-0000-0000E11E0000}"/>
    <cellStyle name="40% - Accent6 35 2 2" xfId="7963" xr:uid="{00000000-0005-0000-0000-0000E21E0000}"/>
    <cellStyle name="40% - Accent6 35 3" xfId="7964" xr:uid="{00000000-0005-0000-0000-0000E31E0000}"/>
    <cellStyle name="40% - Accent6 35 3 2" xfId="7965" xr:uid="{00000000-0005-0000-0000-0000E41E0000}"/>
    <cellStyle name="40% - Accent6 35 4" xfId="7966" xr:uid="{00000000-0005-0000-0000-0000E51E0000}"/>
    <cellStyle name="40% - Accent6 35 4 2" xfId="7967" xr:uid="{00000000-0005-0000-0000-0000E61E0000}"/>
    <cellStyle name="40% - Accent6 35 5" xfId="7968" xr:uid="{00000000-0005-0000-0000-0000E71E0000}"/>
    <cellStyle name="40% - Accent6 35 5 2" xfId="7969" xr:uid="{00000000-0005-0000-0000-0000E81E0000}"/>
    <cellStyle name="40% - Accent6 35 6" xfId="7970" xr:uid="{00000000-0005-0000-0000-0000E91E0000}"/>
    <cellStyle name="40% - Accent6 35 6 2" xfId="7971" xr:uid="{00000000-0005-0000-0000-0000EA1E0000}"/>
    <cellStyle name="40% - Accent6 35 7" xfId="7972" xr:uid="{00000000-0005-0000-0000-0000EB1E0000}"/>
    <cellStyle name="40% - Accent6 35 7 2" xfId="7973" xr:uid="{00000000-0005-0000-0000-0000EC1E0000}"/>
    <cellStyle name="40% - Accent6 35 8" xfId="7974" xr:uid="{00000000-0005-0000-0000-0000ED1E0000}"/>
    <cellStyle name="40% - Accent6 36" xfId="7975" xr:uid="{00000000-0005-0000-0000-0000EE1E0000}"/>
    <cellStyle name="40% - Accent6 36 2" xfId="7976" xr:uid="{00000000-0005-0000-0000-0000EF1E0000}"/>
    <cellStyle name="40% - Accent6 36 2 2" xfId="7977" xr:uid="{00000000-0005-0000-0000-0000F01E0000}"/>
    <cellStyle name="40% - Accent6 36 3" xfId="7978" xr:uid="{00000000-0005-0000-0000-0000F11E0000}"/>
    <cellStyle name="40% - Accent6 36 3 2" xfId="7979" xr:uid="{00000000-0005-0000-0000-0000F21E0000}"/>
    <cellStyle name="40% - Accent6 36 4" xfId="7980" xr:uid="{00000000-0005-0000-0000-0000F31E0000}"/>
    <cellStyle name="40% - Accent6 36 4 2" xfId="7981" xr:uid="{00000000-0005-0000-0000-0000F41E0000}"/>
    <cellStyle name="40% - Accent6 36 5" xfId="7982" xr:uid="{00000000-0005-0000-0000-0000F51E0000}"/>
    <cellStyle name="40% - Accent6 36 5 2" xfId="7983" xr:uid="{00000000-0005-0000-0000-0000F61E0000}"/>
    <cellStyle name="40% - Accent6 36 6" xfId="7984" xr:uid="{00000000-0005-0000-0000-0000F71E0000}"/>
    <cellStyle name="40% - Accent6 36 6 2" xfId="7985" xr:uid="{00000000-0005-0000-0000-0000F81E0000}"/>
    <cellStyle name="40% - Accent6 36 7" xfId="7986" xr:uid="{00000000-0005-0000-0000-0000F91E0000}"/>
    <cellStyle name="40% - Accent6 36 7 2" xfId="7987" xr:uid="{00000000-0005-0000-0000-0000FA1E0000}"/>
    <cellStyle name="40% - Accent6 36 8" xfId="7988" xr:uid="{00000000-0005-0000-0000-0000FB1E0000}"/>
    <cellStyle name="40% - Accent6 37" xfId="7989" xr:uid="{00000000-0005-0000-0000-0000FC1E0000}"/>
    <cellStyle name="40% - Accent6 37 2" xfId="7990" xr:uid="{00000000-0005-0000-0000-0000FD1E0000}"/>
    <cellStyle name="40% - Accent6 37 2 2" xfId="7991" xr:uid="{00000000-0005-0000-0000-0000FE1E0000}"/>
    <cellStyle name="40% - Accent6 37 3" xfId="7992" xr:uid="{00000000-0005-0000-0000-0000FF1E0000}"/>
    <cellStyle name="40% - Accent6 37 3 2" xfId="7993" xr:uid="{00000000-0005-0000-0000-0000001F0000}"/>
    <cellStyle name="40% - Accent6 37 4" xfId="7994" xr:uid="{00000000-0005-0000-0000-0000011F0000}"/>
    <cellStyle name="40% - Accent6 37 4 2" xfId="7995" xr:uid="{00000000-0005-0000-0000-0000021F0000}"/>
    <cellStyle name="40% - Accent6 37 5" xfId="7996" xr:uid="{00000000-0005-0000-0000-0000031F0000}"/>
    <cellStyle name="40% - Accent6 37 5 2" xfId="7997" xr:uid="{00000000-0005-0000-0000-0000041F0000}"/>
    <cellStyle name="40% - Accent6 37 6" xfId="7998" xr:uid="{00000000-0005-0000-0000-0000051F0000}"/>
    <cellStyle name="40% - Accent6 37 6 2" xfId="7999" xr:uid="{00000000-0005-0000-0000-0000061F0000}"/>
    <cellStyle name="40% - Accent6 37 7" xfId="8000" xr:uid="{00000000-0005-0000-0000-0000071F0000}"/>
    <cellStyle name="40% - Accent6 37 7 2" xfId="8001" xr:uid="{00000000-0005-0000-0000-0000081F0000}"/>
    <cellStyle name="40% - Accent6 37 8" xfId="8002" xr:uid="{00000000-0005-0000-0000-0000091F0000}"/>
    <cellStyle name="40% - Accent6 38" xfId="8003" xr:uid="{00000000-0005-0000-0000-00000A1F0000}"/>
    <cellStyle name="40% - Accent6 38 2" xfId="8004" xr:uid="{00000000-0005-0000-0000-00000B1F0000}"/>
    <cellStyle name="40% - Accent6 38 2 2" xfId="8005" xr:uid="{00000000-0005-0000-0000-00000C1F0000}"/>
    <cellStyle name="40% - Accent6 38 3" xfId="8006" xr:uid="{00000000-0005-0000-0000-00000D1F0000}"/>
    <cellStyle name="40% - Accent6 38 3 2" xfId="8007" xr:uid="{00000000-0005-0000-0000-00000E1F0000}"/>
    <cellStyle name="40% - Accent6 38 4" xfId="8008" xr:uid="{00000000-0005-0000-0000-00000F1F0000}"/>
    <cellStyle name="40% - Accent6 38 4 2" xfId="8009" xr:uid="{00000000-0005-0000-0000-0000101F0000}"/>
    <cellStyle name="40% - Accent6 38 5" xfId="8010" xr:uid="{00000000-0005-0000-0000-0000111F0000}"/>
    <cellStyle name="40% - Accent6 38 5 2" xfId="8011" xr:uid="{00000000-0005-0000-0000-0000121F0000}"/>
    <cellStyle name="40% - Accent6 38 6" xfId="8012" xr:uid="{00000000-0005-0000-0000-0000131F0000}"/>
    <cellStyle name="40% - Accent6 38 6 2" xfId="8013" xr:uid="{00000000-0005-0000-0000-0000141F0000}"/>
    <cellStyle name="40% - Accent6 38 7" xfId="8014" xr:uid="{00000000-0005-0000-0000-0000151F0000}"/>
    <cellStyle name="40% - Accent6 38 7 2" xfId="8015" xr:uid="{00000000-0005-0000-0000-0000161F0000}"/>
    <cellStyle name="40% - Accent6 38 8" xfId="8016" xr:uid="{00000000-0005-0000-0000-0000171F0000}"/>
    <cellStyle name="40% - Accent6 39" xfId="8017" xr:uid="{00000000-0005-0000-0000-0000181F0000}"/>
    <cellStyle name="40% - Accent6 39 2" xfId="8018" xr:uid="{00000000-0005-0000-0000-0000191F0000}"/>
    <cellStyle name="40% - Accent6 39 2 2" xfId="8019" xr:uid="{00000000-0005-0000-0000-00001A1F0000}"/>
    <cellStyle name="40% - Accent6 39 3" xfId="8020" xr:uid="{00000000-0005-0000-0000-00001B1F0000}"/>
    <cellStyle name="40% - Accent6 39 3 2" xfId="8021" xr:uid="{00000000-0005-0000-0000-00001C1F0000}"/>
    <cellStyle name="40% - Accent6 39 4" xfId="8022" xr:uid="{00000000-0005-0000-0000-00001D1F0000}"/>
    <cellStyle name="40% - Accent6 39 4 2" xfId="8023" xr:uid="{00000000-0005-0000-0000-00001E1F0000}"/>
    <cellStyle name="40% - Accent6 39 5" xfId="8024" xr:uid="{00000000-0005-0000-0000-00001F1F0000}"/>
    <cellStyle name="40% - Accent6 39 5 2" xfId="8025" xr:uid="{00000000-0005-0000-0000-0000201F0000}"/>
    <cellStyle name="40% - Accent6 39 6" xfId="8026" xr:uid="{00000000-0005-0000-0000-0000211F0000}"/>
    <cellStyle name="40% - Accent6 39 6 2" xfId="8027" xr:uid="{00000000-0005-0000-0000-0000221F0000}"/>
    <cellStyle name="40% - Accent6 39 7" xfId="8028" xr:uid="{00000000-0005-0000-0000-0000231F0000}"/>
    <cellStyle name="40% - Accent6 39 7 2" xfId="8029" xr:uid="{00000000-0005-0000-0000-0000241F0000}"/>
    <cellStyle name="40% - Accent6 39 8" xfId="8030" xr:uid="{00000000-0005-0000-0000-0000251F0000}"/>
    <cellStyle name="40% - Accent6 4" xfId="8031" xr:uid="{00000000-0005-0000-0000-0000261F0000}"/>
    <cellStyle name="40% - Accent6 4 2" xfId="8032" xr:uid="{00000000-0005-0000-0000-0000271F0000}"/>
    <cellStyle name="40% - Accent6 4 2 2" xfId="8033" xr:uid="{00000000-0005-0000-0000-0000281F0000}"/>
    <cellStyle name="40% - Accent6 4 3" xfId="8034" xr:uid="{00000000-0005-0000-0000-0000291F0000}"/>
    <cellStyle name="40% - Accent6 4 3 2" xfId="8035" xr:uid="{00000000-0005-0000-0000-00002A1F0000}"/>
    <cellStyle name="40% - Accent6 4 4" xfId="8036" xr:uid="{00000000-0005-0000-0000-00002B1F0000}"/>
    <cellStyle name="40% - Accent6 4 4 2" xfId="8037" xr:uid="{00000000-0005-0000-0000-00002C1F0000}"/>
    <cellStyle name="40% - Accent6 4 5" xfId="8038" xr:uid="{00000000-0005-0000-0000-00002D1F0000}"/>
    <cellStyle name="40% - Accent6 4 5 2" xfId="8039" xr:uid="{00000000-0005-0000-0000-00002E1F0000}"/>
    <cellStyle name="40% - Accent6 4 6" xfId="8040" xr:uid="{00000000-0005-0000-0000-00002F1F0000}"/>
    <cellStyle name="40% - Accent6 4 6 2" xfId="8041" xr:uid="{00000000-0005-0000-0000-0000301F0000}"/>
    <cellStyle name="40% - Accent6 4 7" xfId="8042" xr:uid="{00000000-0005-0000-0000-0000311F0000}"/>
    <cellStyle name="40% - Accent6 4 7 2" xfId="8043" xr:uid="{00000000-0005-0000-0000-0000321F0000}"/>
    <cellStyle name="40% - Accent6 4 8" xfId="8044" xr:uid="{00000000-0005-0000-0000-0000331F0000}"/>
    <cellStyle name="40% - Accent6 4 9" xfId="8045" xr:uid="{00000000-0005-0000-0000-0000341F0000}"/>
    <cellStyle name="40% - Accent6 4 9 2" xfId="8046" xr:uid="{00000000-0005-0000-0000-0000351F0000}"/>
    <cellStyle name="40% - Accent6 40" xfId="8047" xr:uid="{00000000-0005-0000-0000-0000361F0000}"/>
    <cellStyle name="40% - Accent6 40 2" xfId="8048" xr:uid="{00000000-0005-0000-0000-0000371F0000}"/>
    <cellStyle name="40% - Accent6 40 2 2" xfId="8049" xr:uid="{00000000-0005-0000-0000-0000381F0000}"/>
    <cellStyle name="40% - Accent6 40 3" xfId="8050" xr:uid="{00000000-0005-0000-0000-0000391F0000}"/>
    <cellStyle name="40% - Accent6 40 3 2" xfId="8051" xr:uid="{00000000-0005-0000-0000-00003A1F0000}"/>
    <cellStyle name="40% - Accent6 40 4" xfId="8052" xr:uid="{00000000-0005-0000-0000-00003B1F0000}"/>
    <cellStyle name="40% - Accent6 40 4 2" xfId="8053" xr:uid="{00000000-0005-0000-0000-00003C1F0000}"/>
    <cellStyle name="40% - Accent6 40 5" xfId="8054" xr:uid="{00000000-0005-0000-0000-00003D1F0000}"/>
    <cellStyle name="40% - Accent6 40 5 2" xfId="8055" xr:uid="{00000000-0005-0000-0000-00003E1F0000}"/>
    <cellStyle name="40% - Accent6 40 6" xfId="8056" xr:uid="{00000000-0005-0000-0000-00003F1F0000}"/>
    <cellStyle name="40% - Accent6 40 6 2" xfId="8057" xr:uid="{00000000-0005-0000-0000-0000401F0000}"/>
    <cellStyle name="40% - Accent6 40 7" xfId="8058" xr:uid="{00000000-0005-0000-0000-0000411F0000}"/>
    <cellStyle name="40% - Accent6 40 7 2" xfId="8059" xr:uid="{00000000-0005-0000-0000-0000421F0000}"/>
    <cellStyle name="40% - Accent6 40 8" xfId="8060" xr:uid="{00000000-0005-0000-0000-0000431F0000}"/>
    <cellStyle name="40% - Accent6 41" xfId="8061" xr:uid="{00000000-0005-0000-0000-0000441F0000}"/>
    <cellStyle name="40% - Accent6 41 2" xfId="8062" xr:uid="{00000000-0005-0000-0000-0000451F0000}"/>
    <cellStyle name="40% - Accent6 41 2 2" xfId="8063" xr:uid="{00000000-0005-0000-0000-0000461F0000}"/>
    <cellStyle name="40% - Accent6 41 3" xfId="8064" xr:uid="{00000000-0005-0000-0000-0000471F0000}"/>
    <cellStyle name="40% - Accent6 41 3 2" xfId="8065" xr:uid="{00000000-0005-0000-0000-0000481F0000}"/>
    <cellStyle name="40% - Accent6 41 4" xfId="8066" xr:uid="{00000000-0005-0000-0000-0000491F0000}"/>
    <cellStyle name="40% - Accent6 41 4 2" xfId="8067" xr:uid="{00000000-0005-0000-0000-00004A1F0000}"/>
    <cellStyle name="40% - Accent6 41 5" xfId="8068" xr:uid="{00000000-0005-0000-0000-00004B1F0000}"/>
    <cellStyle name="40% - Accent6 41 5 2" xfId="8069" xr:uid="{00000000-0005-0000-0000-00004C1F0000}"/>
    <cellStyle name="40% - Accent6 41 6" xfId="8070" xr:uid="{00000000-0005-0000-0000-00004D1F0000}"/>
    <cellStyle name="40% - Accent6 41 6 2" xfId="8071" xr:uid="{00000000-0005-0000-0000-00004E1F0000}"/>
    <cellStyle name="40% - Accent6 41 7" xfId="8072" xr:uid="{00000000-0005-0000-0000-00004F1F0000}"/>
    <cellStyle name="40% - Accent6 41 7 2" xfId="8073" xr:uid="{00000000-0005-0000-0000-0000501F0000}"/>
    <cellStyle name="40% - Accent6 41 8" xfId="8074" xr:uid="{00000000-0005-0000-0000-0000511F0000}"/>
    <cellStyle name="40% - Accent6 42" xfId="8075" xr:uid="{00000000-0005-0000-0000-0000521F0000}"/>
    <cellStyle name="40% - Accent6 42 2" xfId="8076" xr:uid="{00000000-0005-0000-0000-0000531F0000}"/>
    <cellStyle name="40% - Accent6 42 2 2" xfId="8077" xr:uid="{00000000-0005-0000-0000-0000541F0000}"/>
    <cellStyle name="40% - Accent6 42 3" xfId="8078" xr:uid="{00000000-0005-0000-0000-0000551F0000}"/>
    <cellStyle name="40% - Accent6 42 3 2" xfId="8079" xr:uid="{00000000-0005-0000-0000-0000561F0000}"/>
    <cellStyle name="40% - Accent6 42 4" xfId="8080" xr:uid="{00000000-0005-0000-0000-0000571F0000}"/>
    <cellStyle name="40% - Accent6 42 4 2" xfId="8081" xr:uid="{00000000-0005-0000-0000-0000581F0000}"/>
    <cellStyle name="40% - Accent6 42 5" xfId="8082" xr:uid="{00000000-0005-0000-0000-0000591F0000}"/>
    <cellStyle name="40% - Accent6 42 5 2" xfId="8083" xr:uid="{00000000-0005-0000-0000-00005A1F0000}"/>
    <cellStyle name="40% - Accent6 42 6" xfId="8084" xr:uid="{00000000-0005-0000-0000-00005B1F0000}"/>
    <cellStyle name="40% - Accent6 42 6 2" xfId="8085" xr:uid="{00000000-0005-0000-0000-00005C1F0000}"/>
    <cellStyle name="40% - Accent6 42 7" xfId="8086" xr:uid="{00000000-0005-0000-0000-00005D1F0000}"/>
    <cellStyle name="40% - Accent6 42 7 2" xfId="8087" xr:uid="{00000000-0005-0000-0000-00005E1F0000}"/>
    <cellStyle name="40% - Accent6 42 8" xfId="8088" xr:uid="{00000000-0005-0000-0000-00005F1F0000}"/>
    <cellStyle name="40% - Accent6 43" xfId="8089" xr:uid="{00000000-0005-0000-0000-0000601F0000}"/>
    <cellStyle name="40% - Accent6 43 2" xfId="8090" xr:uid="{00000000-0005-0000-0000-0000611F0000}"/>
    <cellStyle name="40% - Accent6 43 2 2" xfId="8091" xr:uid="{00000000-0005-0000-0000-0000621F0000}"/>
    <cellStyle name="40% - Accent6 43 3" xfId="8092" xr:uid="{00000000-0005-0000-0000-0000631F0000}"/>
    <cellStyle name="40% - Accent6 43 3 2" xfId="8093" xr:uid="{00000000-0005-0000-0000-0000641F0000}"/>
    <cellStyle name="40% - Accent6 43 4" xfId="8094" xr:uid="{00000000-0005-0000-0000-0000651F0000}"/>
    <cellStyle name="40% - Accent6 43 4 2" xfId="8095" xr:uid="{00000000-0005-0000-0000-0000661F0000}"/>
    <cellStyle name="40% - Accent6 43 5" xfId="8096" xr:uid="{00000000-0005-0000-0000-0000671F0000}"/>
    <cellStyle name="40% - Accent6 43 5 2" xfId="8097" xr:uid="{00000000-0005-0000-0000-0000681F0000}"/>
    <cellStyle name="40% - Accent6 43 6" xfId="8098" xr:uid="{00000000-0005-0000-0000-0000691F0000}"/>
    <cellStyle name="40% - Accent6 43 6 2" xfId="8099" xr:uid="{00000000-0005-0000-0000-00006A1F0000}"/>
    <cellStyle name="40% - Accent6 43 7" xfId="8100" xr:uid="{00000000-0005-0000-0000-00006B1F0000}"/>
    <cellStyle name="40% - Accent6 43 7 2" xfId="8101" xr:uid="{00000000-0005-0000-0000-00006C1F0000}"/>
    <cellStyle name="40% - Accent6 43 8" xfId="8102" xr:uid="{00000000-0005-0000-0000-00006D1F0000}"/>
    <cellStyle name="40% - Accent6 44" xfId="8103" xr:uid="{00000000-0005-0000-0000-00006E1F0000}"/>
    <cellStyle name="40% - Accent6 44 2" xfId="8104" xr:uid="{00000000-0005-0000-0000-00006F1F0000}"/>
    <cellStyle name="40% - Accent6 44 2 2" xfId="8105" xr:uid="{00000000-0005-0000-0000-0000701F0000}"/>
    <cellStyle name="40% - Accent6 44 3" xfId="8106" xr:uid="{00000000-0005-0000-0000-0000711F0000}"/>
    <cellStyle name="40% - Accent6 44 3 2" xfId="8107" xr:uid="{00000000-0005-0000-0000-0000721F0000}"/>
    <cellStyle name="40% - Accent6 44 4" xfId="8108" xr:uid="{00000000-0005-0000-0000-0000731F0000}"/>
    <cellStyle name="40% - Accent6 44 4 2" xfId="8109" xr:uid="{00000000-0005-0000-0000-0000741F0000}"/>
    <cellStyle name="40% - Accent6 44 5" xfId="8110" xr:uid="{00000000-0005-0000-0000-0000751F0000}"/>
    <cellStyle name="40% - Accent6 44 5 2" xfId="8111" xr:uid="{00000000-0005-0000-0000-0000761F0000}"/>
    <cellStyle name="40% - Accent6 44 6" xfId="8112" xr:uid="{00000000-0005-0000-0000-0000771F0000}"/>
    <cellStyle name="40% - Accent6 44 6 2" xfId="8113" xr:uid="{00000000-0005-0000-0000-0000781F0000}"/>
    <cellStyle name="40% - Accent6 44 7" xfId="8114" xr:uid="{00000000-0005-0000-0000-0000791F0000}"/>
    <cellStyle name="40% - Accent6 44 7 2" xfId="8115" xr:uid="{00000000-0005-0000-0000-00007A1F0000}"/>
    <cellStyle name="40% - Accent6 44 8" xfId="8116" xr:uid="{00000000-0005-0000-0000-00007B1F0000}"/>
    <cellStyle name="40% - Accent6 45" xfId="8117" xr:uid="{00000000-0005-0000-0000-00007C1F0000}"/>
    <cellStyle name="40% - Accent6 45 2" xfId="8118" xr:uid="{00000000-0005-0000-0000-00007D1F0000}"/>
    <cellStyle name="40% - Accent6 45 2 2" xfId="8119" xr:uid="{00000000-0005-0000-0000-00007E1F0000}"/>
    <cellStyle name="40% - Accent6 45 3" xfId="8120" xr:uid="{00000000-0005-0000-0000-00007F1F0000}"/>
    <cellStyle name="40% - Accent6 45 3 2" xfId="8121" xr:uid="{00000000-0005-0000-0000-0000801F0000}"/>
    <cellStyle name="40% - Accent6 45 4" xfId="8122" xr:uid="{00000000-0005-0000-0000-0000811F0000}"/>
    <cellStyle name="40% - Accent6 45 4 2" xfId="8123" xr:uid="{00000000-0005-0000-0000-0000821F0000}"/>
    <cellStyle name="40% - Accent6 45 5" xfId="8124" xr:uid="{00000000-0005-0000-0000-0000831F0000}"/>
    <cellStyle name="40% - Accent6 45 5 2" xfId="8125" xr:uid="{00000000-0005-0000-0000-0000841F0000}"/>
    <cellStyle name="40% - Accent6 45 6" xfId="8126" xr:uid="{00000000-0005-0000-0000-0000851F0000}"/>
    <cellStyle name="40% - Accent6 45 6 2" xfId="8127" xr:uid="{00000000-0005-0000-0000-0000861F0000}"/>
    <cellStyle name="40% - Accent6 45 7" xfId="8128" xr:uid="{00000000-0005-0000-0000-0000871F0000}"/>
    <cellStyle name="40% - Accent6 45 7 2" xfId="8129" xr:uid="{00000000-0005-0000-0000-0000881F0000}"/>
    <cellStyle name="40% - Accent6 45 8" xfId="8130" xr:uid="{00000000-0005-0000-0000-0000891F0000}"/>
    <cellStyle name="40% - Accent6 46" xfId="8131" xr:uid="{00000000-0005-0000-0000-00008A1F0000}"/>
    <cellStyle name="40% - Accent6 46 2" xfId="8132" xr:uid="{00000000-0005-0000-0000-00008B1F0000}"/>
    <cellStyle name="40% - Accent6 46 2 2" xfId="8133" xr:uid="{00000000-0005-0000-0000-00008C1F0000}"/>
    <cellStyle name="40% - Accent6 46 3" xfId="8134" xr:uid="{00000000-0005-0000-0000-00008D1F0000}"/>
    <cellStyle name="40% - Accent6 46 3 2" xfId="8135" xr:uid="{00000000-0005-0000-0000-00008E1F0000}"/>
    <cellStyle name="40% - Accent6 46 4" xfId="8136" xr:uid="{00000000-0005-0000-0000-00008F1F0000}"/>
    <cellStyle name="40% - Accent6 46 4 2" xfId="8137" xr:uid="{00000000-0005-0000-0000-0000901F0000}"/>
    <cellStyle name="40% - Accent6 46 5" xfId="8138" xr:uid="{00000000-0005-0000-0000-0000911F0000}"/>
    <cellStyle name="40% - Accent6 46 5 2" xfId="8139" xr:uid="{00000000-0005-0000-0000-0000921F0000}"/>
    <cellStyle name="40% - Accent6 46 6" xfId="8140" xr:uid="{00000000-0005-0000-0000-0000931F0000}"/>
    <cellStyle name="40% - Accent6 46 6 2" xfId="8141" xr:uid="{00000000-0005-0000-0000-0000941F0000}"/>
    <cellStyle name="40% - Accent6 46 7" xfId="8142" xr:uid="{00000000-0005-0000-0000-0000951F0000}"/>
    <cellStyle name="40% - Accent6 46 7 2" xfId="8143" xr:uid="{00000000-0005-0000-0000-0000961F0000}"/>
    <cellStyle name="40% - Accent6 46 8" xfId="8144" xr:uid="{00000000-0005-0000-0000-0000971F0000}"/>
    <cellStyle name="40% - Accent6 47" xfId="8145" xr:uid="{00000000-0005-0000-0000-0000981F0000}"/>
    <cellStyle name="40% - Accent6 47 2" xfId="8146" xr:uid="{00000000-0005-0000-0000-0000991F0000}"/>
    <cellStyle name="40% - Accent6 47 2 2" xfId="8147" xr:uid="{00000000-0005-0000-0000-00009A1F0000}"/>
    <cellStyle name="40% - Accent6 47 3" xfId="8148" xr:uid="{00000000-0005-0000-0000-00009B1F0000}"/>
    <cellStyle name="40% - Accent6 47 3 2" xfId="8149" xr:uid="{00000000-0005-0000-0000-00009C1F0000}"/>
    <cellStyle name="40% - Accent6 47 4" xfId="8150" xr:uid="{00000000-0005-0000-0000-00009D1F0000}"/>
    <cellStyle name="40% - Accent6 47 4 2" xfId="8151" xr:uid="{00000000-0005-0000-0000-00009E1F0000}"/>
    <cellStyle name="40% - Accent6 47 5" xfId="8152" xr:uid="{00000000-0005-0000-0000-00009F1F0000}"/>
    <cellStyle name="40% - Accent6 47 5 2" xfId="8153" xr:uid="{00000000-0005-0000-0000-0000A01F0000}"/>
    <cellStyle name="40% - Accent6 47 6" xfId="8154" xr:uid="{00000000-0005-0000-0000-0000A11F0000}"/>
    <cellStyle name="40% - Accent6 47 6 2" xfId="8155" xr:uid="{00000000-0005-0000-0000-0000A21F0000}"/>
    <cellStyle name="40% - Accent6 47 7" xfId="8156" xr:uid="{00000000-0005-0000-0000-0000A31F0000}"/>
    <cellStyle name="40% - Accent6 47 7 2" xfId="8157" xr:uid="{00000000-0005-0000-0000-0000A41F0000}"/>
    <cellStyle name="40% - Accent6 47 8" xfId="8158" xr:uid="{00000000-0005-0000-0000-0000A51F0000}"/>
    <cellStyle name="40% - Accent6 48" xfId="8159" xr:uid="{00000000-0005-0000-0000-0000A61F0000}"/>
    <cellStyle name="40% - Accent6 48 2" xfId="8160" xr:uid="{00000000-0005-0000-0000-0000A71F0000}"/>
    <cellStyle name="40% - Accent6 48 2 2" xfId="8161" xr:uid="{00000000-0005-0000-0000-0000A81F0000}"/>
    <cellStyle name="40% - Accent6 48 3" xfId="8162" xr:uid="{00000000-0005-0000-0000-0000A91F0000}"/>
    <cellStyle name="40% - Accent6 48 3 2" xfId="8163" xr:uid="{00000000-0005-0000-0000-0000AA1F0000}"/>
    <cellStyle name="40% - Accent6 48 4" xfId="8164" xr:uid="{00000000-0005-0000-0000-0000AB1F0000}"/>
    <cellStyle name="40% - Accent6 48 4 2" xfId="8165" xr:uid="{00000000-0005-0000-0000-0000AC1F0000}"/>
    <cellStyle name="40% - Accent6 48 5" xfId="8166" xr:uid="{00000000-0005-0000-0000-0000AD1F0000}"/>
    <cellStyle name="40% - Accent6 48 5 2" xfId="8167" xr:uid="{00000000-0005-0000-0000-0000AE1F0000}"/>
    <cellStyle name="40% - Accent6 48 6" xfId="8168" xr:uid="{00000000-0005-0000-0000-0000AF1F0000}"/>
    <cellStyle name="40% - Accent6 48 6 2" xfId="8169" xr:uid="{00000000-0005-0000-0000-0000B01F0000}"/>
    <cellStyle name="40% - Accent6 48 7" xfId="8170" xr:uid="{00000000-0005-0000-0000-0000B11F0000}"/>
    <cellStyle name="40% - Accent6 48 7 2" xfId="8171" xr:uid="{00000000-0005-0000-0000-0000B21F0000}"/>
    <cellStyle name="40% - Accent6 48 8" xfId="8172" xr:uid="{00000000-0005-0000-0000-0000B31F0000}"/>
    <cellStyle name="40% - Accent6 49" xfId="8173" xr:uid="{00000000-0005-0000-0000-0000B41F0000}"/>
    <cellStyle name="40% - Accent6 49 2" xfId="8174" xr:uid="{00000000-0005-0000-0000-0000B51F0000}"/>
    <cellStyle name="40% - Accent6 49 2 2" xfId="8175" xr:uid="{00000000-0005-0000-0000-0000B61F0000}"/>
    <cellStyle name="40% - Accent6 49 3" xfId="8176" xr:uid="{00000000-0005-0000-0000-0000B71F0000}"/>
    <cellStyle name="40% - Accent6 49 3 2" xfId="8177" xr:uid="{00000000-0005-0000-0000-0000B81F0000}"/>
    <cellStyle name="40% - Accent6 49 4" xfId="8178" xr:uid="{00000000-0005-0000-0000-0000B91F0000}"/>
    <cellStyle name="40% - Accent6 49 4 2" xfId="8179" xr:uid="{00000000-0005-0000-0000-0000BA1F0000}"/>
    <cellStyle name="40% - Accent6 49 5" xfId="8180" xr:uid="{00000000-0005-0000-0000-0000BB1F0000}"/>
    <cellStyle name="40% - Accent6 49 5 2" xfId="8181" xr:uid="{00000000-0005-0000-0000-0000BC1F0000}"/>
    <cellStyle name="40% - Accent6 49 6" xfId="8182" xr:uid="{00000000-0005-0000-0000-0000BD1F0000}"/>
    <cellStyle name="40% - Accent6 49 6 2" xfId="8183" xr:uid="{00000000-0005-0000-0000-0000BE1F0000}"/>
    <cellStyle name="40% - Accent6 49 7" xfId="8184" xr:uid="{00000000-0005-0000-0000-0000BF1F0000}"/>
    <cellStyle name="40% - Accent6 49 7 2" xfId="8185" xr:uid="{00000000-0005-0000-0000-0000C01F0000}"/>
    <cellStyle name="40% - Accent6 49 8" xfId="8186" xr:uid="{00000000-0005-0000-0000-0000C11F0000}"/>
    <cellStyle name="40% - Accent6 5" xfId="8187" xr:uid="{00000000-0005-0000-0000-0000C21F0000}"/>
    <cellStyle name="40% - Accent6 5 2" xfId="8188" xr:uid="{00000000-0005-0000-0000-0000C31F0000}"/>
    <cellStyle name="40% - Accent6 5 2 2" xfId="8189" xr:uid="{00000000-0005-0000-0000-0000C41F0000}"/>
    <cellStyle name="40% - Accent6 5 3" xfId="8190" xr:uid="{00000000-0005-0000-0000-0000C51F0000}"/>
    <cellStyle name="40% - Accent6 5 3 2" xfId="8191" xr:uid="{00000000-0005-0000-0000-0000C61F0000}"/>
    <cellStyle name="40% - Accent6 5 4" xfId="8192" xr:uid="{00000000-0005-0000-0000-0000C71F0000}"/>
    <cellStyle name="40% - Accent6 5 4 2" xfId="8193" xr:uid="{00000000-0005-0000-0000-0000C81F0000}"/>
    <cellStyle name="40% - Accent6 5 5" xfId="8194" xr:uid="{00000000-0005-0000-0000-0000C91F0000}"/>
    <cellStyle name="40% - Accent6 5 5 2" xfId="8195" xr:uid="{00000000-0005-0000-0000-0000CA1F0000}"/>
    <cellStyle name="40% - Accent6 5 6" xfId="8196" xr:uid="{00000000-0005-0000-0000-0000CB1F0000}"/>
    <cellStyle name="40% - Accent6 5 6 2" xfId="8197" xr:uid="{00000000-0005-0000-0000-0000CC1F0000}"/>
    <cellStyle name="40% - Accent6 5 7" xfId="8198" xr:uid="{00000000-0005-0000-0000-0000CD1F0000}"/>
    <cellStyle name="40% - Accent6 5 7 2" xfId="8199" xr:uid="{00000000-0005-0000-0000-0000CE1F0000}"/>
    <cellStyle name="40% - Accent6 5 8" xfId="8200" xr:uid="{00000000-0005-0000-0000-0000CF1F0000}"/>
    <cellStyle name="40% - Accent6 50" xfId="8201" xr:uid="{00000000-0005-0000-0000-0000D01F0000}"/>
    <cellStyle name="40% - Accent6 50 2" xfId="8202" xr:uid="{00000000-0005-0000-0000-0000D11F0000}"/>
    <cellStyle name="40% - Accent6 50 2 2" xfId="8203" xr:uid="{00000000-0005-0000-0000-0000D21F0000}"/>
    <cellStyle name="40% - Accent6 50 3" xfId="8204" xr:uid="{00000000-0005-0000-0000-0000D31F0000}"/>
    <cellStyle name="40% - Accent6 50 3 2" xfId="8205" xr:uid="{00000000-0005-0000-0000-0000D41F0000}"/>
    <cellStyle name="40% - Accent6 50 4" xfId="8206" xr:uid="{00000000-0005-0000-0000-0000D51F0000}"/>
    <cellStyle name="40% - Accent6 50 4 2" xfId="8207" xr:uid="{00000000-0005-0000-0000-0000D61F0000}"/>
    <cellStyle name="40% - Accent6 50 5" xfId="8208" xr:uid="{00000000-0005-0000-0000-0000D71F0000}"/>
    <cellStyle name="40% - Accent6 50 5 2" xfId="8209" xr:uid="{00000000-0005-0000-0000-0000D81F0000}"/>
    <cellStyle name="40% - Accent6 50 6" xfId="8210" xr:uid="{00000000-0005-0000-0000-0000D91F0000}"/>
    <cellStyle name="40% - Accent6 50 6 2" xfId="8211" xr:uid="{00000000-0005-0000-0000-0000DA1F0000}"/>
    <cellStyle name="40% - Accent6 50 7" xfId="8212" xr:uid="{00000000-0005-0000-0000-0000DB1F0000}"/>
    <cellStyle name="40% - Accent6 50 7 2" xfId="8213" xr:uid="{00000000-0005-0000-0000-0000DC1F0000}"/>
    <cellStyle name="40% - Accent6 50 8" xfId="8214" xr:uid="{00000000-0005-0000-0000-0000DD1F0000}"/>
    <cellStyle name="40% - Accent6 51" xfId="8215" xr:uid="{00000000-0005-0000-0000-0000DE1F0000}"/>
    <cellStyle name="40% - Accent6 51 2" xfId="8216" xr:uid="{00000000-0005-0000-0000-0000DF1F0000}"/>
    <cellStyle name="40% - Accent6 51 2 2" xfId="8217" xr:uid="{00000000-0005-0000-0000-0000E01F0000}"/>
    <cellStyle name="40% - Accent6 51 3" xfId="8218" xr:uid="{00000000-0005-0000-0000-0000E11F0000}"/>
    <cellStyle name="40% - Accent6 51 3 2" xfId="8219" xr:uid="{00000000-0005-0000-0000-0000E21F0000}"/>
    <cellStyle name="40% - Accent6 51 4" xfId="8220" xr:uid="{00000000-0005-0000-0000-0000E31F0000}"/>
    <cellStyle name="40% - Accent6 51 4 2" xfId="8221" xr:uid="{00000000-0005-0000-0000-0000E41F0000}"/>
    <cellStyle name="40% - Accent6 51 5" xfId="8222" xr:uid="{00000000-0005-0000-0000-0000E51F0000}"/>
    <cellStyle name="40% - Accent6 51 5 2" xfId="8223" xr:uid="{00000000-0005-0000-0000-0000E61F0000}"/>
    <cellStyle name="40% - Accent6 51 6" xfId="8224" xr:uid="{00000000-0005-0000-0000-0000E71F0000}"/>
    <cellStyle name="40% - Accent6 51 6 2" xfId="8225" xr:uid="{00000000-0005-0000-0000-0000E81F0000}"/>
    <cellStyle name="40% - Accent6 51 7" xfId="8226" xr:uid="{00000000-0005-0000-0000-0000E91F0000}"/>
    <cellStyle name="40% - Accent6 51 7 2" xfId="8227" xr:uid="{00000000-0005-0000-0000-0000EA1F0000}"/>
    <cellStyle name="40% - Accent6 51 8" xfId="8228" xr:uid="{00000000-0005-0000-0000-0000EB1F0000}"/>
    <cellStyle name="40% - Accent6 52" xfId="8229" xr:uid="{00000000-0005-0000-0000-0000EC1F0000}"/>
    <cellStyle name="40% - Accent6 52 2" xfId="8230" xr:uid="{00000000-0005-0000-0000-0000ED1F0000}"/>
    <cellStyle name="40% - Accent6 52 2 2" xfId="8231" xr:uid="{00000000-0005-0000-0000-0000EE1F0000}"/>
    <cellStyle name="40% - Accent6 52 3" xfId="8232" xr:uid="{00000000-0005-0000-0000-0000EF1F0000}"/>
    <cellStyle name="40% - Accent6 52 3 2" xfId="8233" xr:uid="{00000000-0005-0000-0000-0000F01F0000}"/>
    <cellStyle name="40% - Accent6 52 4" xfId="8234" xr:uid="{00000000-0005-0000-0000-0000F11F0000}"/>
    <cellStyle name="40% - Accent6 52 4 2" xfId="8235" xr:uid="{00000000-0005-0000-0000-0000F21F0000}"/>
    <cellStyle name="40% - Accent6 52 5" xfId="8236" xr:uid="{00000000-0005-0000-0000-0000F31F0000}"/>
    <cellStyle name="40% - Accent6 52 5 2" xfId="8237" xr:uid="{00000000-0005-0000-0000-0000F41F0000}"/>
    <cellStyle name="40% - Accent6 52 6" xfId="8238" xr:uid="{00000000-0005-0000-0000-0000F51F0000}"/>
    <cellStyle name="40% - Accent6 52 6 2" xfId="8239" xr:uid="{00000000-0005-0000-0000-0000F61F0000}"/>
    <cellStyle name="40% - Accent6 52 7" xfId="8240" xr:uid="{00000000-0005-0000-0000-0000F71F0000}"/>
    <cellStyle name="40% - Accent6 52 7 2" xfId="8241" xr:uid="{00000000-0005-0000-0000-0000F81F0000}"/>
    <cellStyle name="40% - Accent6 52 8" xfId="8242" xr:uid="{00000000-0005-0000-0000-0000F91F0000}"/>
    <cellStyle name="40% - Accent6 53" xfId="8243" xr:uid="{00000000-0005-0000-0000-0000FA1F0000}"/>
    <cellStyle name="40% - Accent6 53 2" xfId="8244" xr:uid="{00000000-0005-0000-0000-0000FB1F0000}"/>
    <cellStyle name="40% - Accent6 53 2 2" xfId="8245" xr:uid="{00000000-0005-0000-0000-0000FC1F0000}"/>
    <cellStyle name="40% - Accent6 53 3" xfId="8246" xr:uid="{00000000-0005-0000-0000-0000FD1F0000}"/>
    <cellStyle name="40% - Accent6 53 3 2" xfId="8247" xr:uid="{00000000-0005-0000-0000-0000FE1F0000}"/>
    <cellStyle name="40% - Accent6 53 4" xfId="8248" xr:uid="{00000000-0005-0000-0000-0000FF1F0000}"/>
    <cellStyle name="40% - Accent6 53 4 2" xfId="8249" xr:uid="{00000000-0005-0000-0000-000000200000}"/>
    <cellStyle name="40% - Accent6 53 5" xfId="8250" xr:uid="{00000000-0005-0000-0000-000001200000}"/>
    <cellStyle name="40% - Accent6 53 5 2" xfId="8251" xr:uid="{00000000-0005-0000-0000-000002200000}"/>
    <cellStyle name="40% - Accent6 53 6" xfId="8252" xr:uid="{00000000-0005-0000-0000-000003200000}"/>
    <cellStyle name="40% - Accent6 53 6 2" xfId="8253" xr:uid="{00000000-0005-0000-0000-000004200000}"/>
    <cellStyle name="40% - Accent6 53 7" xfId="8254" xr:uid="{00000000-0005-0000-0000-000005200000}"/>
    <cellStyle name="40% - Accent6 53 7 2" xfId="8255" xr:uid="{00000000-0005-0000-0000-000006200000}"/>
    <cellStyle name="40% - Accent6 53 8" xfId="8256" xr:uid="{00000000-0005-0000-0000-000007200000}"/>
    <cellStyle name="40% - Accent6 54" xfId="8257" xr:uid="{00000000-0005-0000-0000-000008200000}"/>
    <cellStyle name="40% - Accent6 54 2" xfId="8258" xr:uid="{00000000-0005-0000-0000-000009200000}"/>
    <cellStyle name="40% - Accent6 54 2 2" xfId="8259" xr:uid="{00000000-0005-0000-0000-00000A200000}"/>
    <cellStyle name="40% - Accent6 54 3" xfId="8260" xr:uid="{00000000-0005-0000-0000-00000B200000}"/>
    <cellStyle name="40% - Accent6 54 3 2" xfId="8261" xr:uid="{00000000-0005-0000-0000-00000C200000}"/>
    <cellStyle name="40% - Accent6 54 4" xfId="8262" xr:uid="{00000000-0005-0000-0000-00000D200000}"/>
    <cellStyle name="40% - Accent6 54 4 2" xfId="8263" xr:uid="{00000000-0005-0000-0000-00000E200000}"/>
    <cellStyle name="40% - Accent6 54 5" xfId="8264" xr:uid="{00000000-0005-0000-0000-00000F200000}"/>
    <cellStyle name="40% - Accent6 54 5 2" xfId="8265" xr:uid="{00000000-0005-0000-0000-000010200000}"/>
    <cellStyle name="40% - Accent6 54 6" xfId="8266" xr:uid="{00000000-0005-0000-0000-000011200000}"/>
    <cellStyle name="40% - Accent6 54 6 2" xfId="8267" xr:uid="{00000000-0005-0000-0000-000012200000}"/>
    <cellStyle name="40% - Accent6 54 7" xfId="8268" xr:uid="{00000000-0005-0000-0000-000013200000}"/>
    <cellStyle name="40% - Accent6 54 7 2" xfId="8269" xr:uid="{00000000-0005-0000-0000-000014200000}"/>
    <cellStyle name="40% - Accent6 54 8" xfId="8270" xr:uid="{00000000-0005-0000-0000-000015200000}"/>
    <cellStyle name="40% - Accent6 55" xfId="8271" xr:uid="{00000000-0005-0000-0000-000016200000}"/>
    <cellStyle name="40% - Accent6 55 2" xfId="8272" xr:uid="{00000000-0005-0000-0000-000017200000}"/>
    <cellStyle name="40% - Accent6 55 2 2" xfId="8273" xr:uid="{00000000-0005-0000-0000-000018200000}"/>
    <cellStyle name="40% - Accent6 55 3" xfId="8274" xr:uid="{00000000-0005-0000-0000-000019200000}"/>
    <cellStyle name="40% - Accent6 55 3 2" xfId="8275" xr:uid="{00000000-0005-0000-0000-00001A200000}"/>
    <cellStyle name="40% - Accent6 55 4" xfId="8276" xr:uid="{00000000-0005-0000-0000-00001B200000}"/>
    <cellStyle name="40% - Accent6 55 4 2" xfId="8277" xr:uid="{00000000-0005-0000-0000-00001C200000}"/>
    <cellStyle name="40% - Accent6 55 5" xfId="8278" xr:uid="{00000000-0005-0000-0000-00001D200000}"/>
    <cellStyle name="40% - Accent6 55 5 2" xfId="8279" xr:uid="{00000000-0005-0000-0000-00001E200000}"/>
    <cellStyle name="40% - Accent6 55 6" xfId="8280" xr:uid="{00000000-0005-0000-0000-00001F200000}"/>
    <cellStyle name="40% - Accent6 55 6 2" xfId="8281" xr:uid="{00000000-0005-0000-0000-000020200000}"/>
    <cellStyle name="40% - Accent6 55 7" xfId="8282" xr:uid="{00000000-0005-0000-0000-000021200000}"/>
    <cellStyle name="40% - Accent6 55 7 2" xfId="8283" xr:uid="{00000000-0005-0000-0000-000022200000}"/>
    <cellStyle name="40% - Accent6 55 8" xfId="8284" xr:uid="{00000000-0005-0000-0000-000023200000}"/>
    <cellStyle name="40% - Accent6 56" xfId="8285" xr:uid="{00000000-0005-0000-0000-000024200000}"/>
    <cellStyle name="40% - Accent6 56 2" xfId="8286" xr:uid="{00000000-0005-0000-0000-000025200000}"/>
    <cellStyle name="40% - Accent6 56 2 2" xfId="8287" xr:uid="{00000000-0005-0000-0000-000026200000}"/>
    <cellStyle name="40% - Accent6 56 3" xfId="8288" xr:uid="{00000000-0005-0000-0000-000027200000}"/>
    <cellStyle name="40% - Accent6 56 3 2" xfId="8289" xr:uid="{00000000-0005-0000-0000-000028200000}"/>
    <cellStyle name="40% - Accent6 56 4" xfId="8290" xr:uid="{00000000-0005-0000-0000-000029200000}"/>
    <cellStyle name="40% - Accent6 56 4 2" xfId="8291" xr:uid="{00000000-0005-0000-0000-00002A200000}"/>
    <cellStyle name="40% - Accent6 56 5" xfId="8292" xr:uid="{00000000-0005-0000-0000-00002B200000}"/>
    <cellStyle name="40% - Accent6 56 5 2" xfId="8293" xr:uid="{00000000-0005-0000-0000-00002C200000}"/>
    <cellStyle name="40% - Accent6 56 6" xfId="8294" xr:uid="{00000000-0005-0000-0000-00002D200000}"/>
    <cellStyle name="40% - Accent6 56 6 2" xfId="8295" xr:uid="{00000000-0005-0000-0000-00002E200000}"/>
    <cellStyle name="40% - Accent6 56 7" xfId="8296" xr:uid="{00000000-0005-0000-0000-00002F200000}"/>
    <cellStyle name="40% - Accent6 56 7 2" xfId="8297" xr:uid="{00000000-0005-0000-0000-000030200000}"/>
    <cellStyle name="40% - Accent6 56 8" xfId="8298" xr:uid="{00000000-0005-0000-0000-000031200000}"/>
    <cellStyle name="40% - Accent6 57" xfId="8299" xr:uid="{00000000-0005-0000-0000-000032200000}"/>
    <cellStyle name="40% - Accent6 57 2" xfId="8300" xr:uid="{00000000-0005-0000-0000-000033200000}"/>
    <cellStyle name="40% - Accent6 57 2 2" xfId="8301" xr:uid="{00000000-0005-0000-0000-000034200000}"/>
    <cellStyle name="40% - Accent6 57 3" xfId="8302" xr:uid="{00000000-0005-0000-0000-000035200000}"/>
    <cellStyle name="40% - Accent6 57 3 2" xfId="8303" xr:uid="{00000000-0005-0000-0000-000036200000}"/>
    <cellStyle name="40% - Accent6 57 4" xfId="8304" xr:uid="{00000000-0005-0000-0000-000037200000}"/>
    <cellStyle name="40% - Accent6 57 4 2" xfId="8305" xr:uid="{00000000-0005-0000-0000-000038200000}"/>
    <cellStyle name="40% - Accent6 57 5" xfId="8306" xr:uid="{00000000-0005-0000-0000-000039200000}"/>
    <cellStyle name="40% - Accent6 57 5 2" xfId="8307" xr:uid="{00000000-0005-0000-0000-00003A200000}"/>
    <cellStyle name="40% - Accent6 57 6" xfId="8308" xr:uid="{00000000-0005-0000-0000-00003B200000}"/>
    <cellStyle name="40% - Accent6 57 6 2" xfId="8309" xr:uid="{00000000-0005-0000-0000-00003C200000}"/>
    <cellStyle name="40% - Accent6 57 7" xfId="8310" xr:uid="{00000000-0005-0000-0000-00003D200000}"/>
    <cellStyle name="40% - Accent6 57 7 2" xfId="8311" xr:uid="{00000000-0005-0000-0000-00003E200000}"/>
    <cellStyle name="40% - Accent6 57 8" xfId="8312" xr:uid="{00000000-0005-0000-0000-00003F200000}"/>
    <cellStyle name="40% - Accent6 58" xfId="8313" xr:uid="{00000000-0005-0000-0000-000040200000}"/>
    <cellStyle name="40% - Accent6 58 2" xfId="8314" xr:uid="{00000000-0005-0000-0000-000041200000}"/>
    <cellStyle name="40% - Accent6 58 2 2" xfId="8315" xr:uid="{00000000-0005-0000-0000-000042200000}"/>
    <cellStyle name="40% - Accent6 58 3" xfId="8316" xr:uid="{00000000-0005-0000-0000-000043200000}"/>
    <cellStyle name="40% - Accent6 58 3 2" xfId="8317" xr:uid="{00000000-0005-0000-0000-000044200000}"/>
    <cellStyle name="40% - Accent6 58 4" xfId="8318" xr:uid="{00000000-0005-0000-0000-000045200000}"/>
    <cellStyle name="40% - Accent6 58 4 2" xfId="8319" xr:uid="{00000000-0005-0000-0000-000046200000}"/>
    <cellStyle name="40% - Accent6 58 5" xfId="8320" xr:uid="{00000000-0005-0000-0000-000047200000}"/>
    <cellStyle name="40% - Accent6 58 5 2" xfId="8321" xr:uid="{00000000-0005-0000-0000-000048200000}"/>
    <cellStyle name="40% - Accent6 58 6" xfId="8322" xr:uid="{00000000-0005-0000-0000-000049200000}"/>
    <cellStyle name="40% - Accent6 58 6 2" xfId="8323" xr:uid="{00000000-0005-0000-0000-00004A200000}"/>
    <cellStyle name="40% - Accent6 58 7" xfId="8324" xr:uid="{00000000-0005-0000-0000-00004B200000}"/>
    <cellStyle name="40% - Accent6 58 7 2" xfId="8325" xr:uid="{00000000-0005-0000-0000-00004C200000}"/>
    <cellStyle name="40% - Accent6 58 8" xfId="8326" xr:uid="{00000000-0005-0000-0000-00004D200000}"/>
    <cellStyle name="40% - Accent6 59" xfId="8327" xr:uid="{00000000-0005-0000-0000-00004E200000}"/>
    <cellStyle name="40% - Accent6 59 2" xfId="8328" xr:uid="{00000000-0005-0000-0000-00004F200000}"/>
    <cellStyle name="40% - Accent6 59 2 2" xfId="8329" xr:uid="{00000000-0005-0000-0000-000050200000}"/>
    <cellStyle name="40% - Accent6 59 3" xfId="8330" xr:uid="{00000000-0005-0000-0000-000051200000}"/>
    <cellStyle name="40% - Accent6 59 3 2" xfId="8331" xr:uid="{00000000-0005-0000-0000-000052200000}"/>
    <cellStyle name="40% - Accent6 59 4" xfId="8332" xr:uid="{00000000-0005-0000-0000-000053200000}"/>
    <cellStyle name="40% - Accent6 59 4 2" xfId="8333" xr:uid="{00000000-0005-0000-0000-000054200000}"/>
    <cellStyle name="40% - Accent6 59 5" xfId="8334" xr:uid="{00000000-0005-0000-0000-000055200000}"/>
    <cellStyle name="40% - Accent6 59 5 2" xfId="8335" xr:uid="{00000000-0005-0000-0000-000056200000}"/>
    <cellStyle name="40% - Accent6 59 6" xfId="8336" xr:uid="{00000000-0005-0000-0000-000057200000}"/>
    <cellStyle name="40% - Accent6 59 6 2" xfId="8337" xr:uid="{00000000-0005-0000-0000-000058200000}"/>
    <cellStyle name="40% - Accent6 59 7" xfId="8338" xr:uid="{00000000-0005-0000-0000-000059200000}"/>
    <cellStyle name="40% - Accent6 59 7 2" xfId="8339" xr:uid="{00000000-0005-0000-0000-00005A200000}"/>
    <cellStyle name="40% - Accent6 59 8" xfId="8340" xr:uid="{00000000-0005-0000-0000-00005B200000}"/>
    <cellStyle name="40% - Accent6 6" xfId="8341" xr:uid="{00000000-0005-0000-0000-00005C200000}"/>
    <cellStyle name="40% - Accent6 6 2" xfId="8342" xr:uid="{00000000-0005-0000-0000-00005D200000}"/>
    <cellStyle name="40% - Accent6 6 2 2" xfId="8343" xr:uid="{00000000-0005-0000-0000-00005E200000}"/>
    <cellStyle name="40% - Accent6 6 3" xfId="8344" xr:uid="{00000000-0005-0000-0000-00005F200000}"/>
    <cellStyle name="40% - Accent6 6 3 2" xfId="8345" xr:uid="{00000000-0005-0000-0000-000060200000}"/>
    <cellStyle name="40% - Accent6 6 4" xfId="8346" xr:uid="{00000000-0005-0000-0000-000061200000}"/>
    <cellStyle name="40% - Accent6 6 4 2" xfId="8347" xr:uid="{00000000-0005-0000-0000-000062200000}"/>
    <cellStyle name="40% - Accent6 6 5" xfId="8348" xr:uid="{00000000-0005-0000-0000-000063200000}"/>
    <cellStyle name="40% - Accent6 6 5 2" xfId="8349" xr:uid="{00000000-0005-0000-0000-000064200000}"/>
    <cellStyle name="40% - Accent6 6 6" xfId="8350" xr:uid="{00000000-0005-0000-0000-000065200000}"/>
    <cellStyle name="40% - Accent6 6 6 2" xfId="8351" xr:uid="{00000000-0005-0000-0000-000066200000}"/>
    <cellStyle name="40% - Accent6 6 7" xfId="8352" xr:uid="{00000000-0005-0000-0000-000067200000}"/>
    <cellStyle name="40% - Accent6 6 7 2" xfId="8353" xr:uid="{00000000-0005-0000-0000-000068200000}"/>
    <cellStyle name="40% - Accent6 6 8" xfId="8354" xr:uid="{00000000-0005-0000-0000-000069200000}"/>
    <cellStyle name="40% - Accent6 60" xfId="8355" xr:uid="{00000000-0005-0000-0000-00006A200000}"/>
    <cellStyle name="40% - Accent6 60 2" xfId="8356" xr:uid="{00000000-0005-0000-0000-00006B200000}"/>
    <cellStyle name="40% - Accent6 60 2 2" xfId="8357" xr:uid="{00000000-0005-0000-0000-00006C200000}"/>
    <cellStyle name="40% - Accent6 60 3" xfId="8358" xr:uid="{00000000-0005-0000-0000-00006D200000}"/>
    <cellStyle name="40% - Accent6 60 3 2" xfId="8359" xr:uid="{00000000-0005-0000-0000-00006E200000}"/>
    <cellStyle name="40% - Accent6 60 4" xfId="8360" xr:uid="{00000000-0005-0000-0000-00006F200000}"/>
    <cellStyle name="40% - Accent6 60 4 2" xfId="8361" xr:uid="{00000000-0005-0000-0000-000070200000}"/>
    <cellStyle name="40% - Accent6 60 5" xfId="8362" xr:uid="{00000000-0005-0000-0000-000071200000}"/>
    <cellStyle name="40% - Accent6 60 5 2" xfId="8363" xr:uid="{00000000-0005-0000-0000-000072200000}"/>
    <cellStyle name="40% - Accent6 60 6" xfId="8364" xr:uid="{00000000-0005-0000-0000-000073200000}"/>
    <cellStyle name="40% - Accent6 60 6 2" xfId="8365" xr:uid="{00000000-0005-0000-0000-000074200000}"/>
    <cellStyle name="40% - Accent6 60 7" xfId="8366" xr:uid="{00000000-0005-0000-0000-000075200000}"/>
    <cellStyle name="40% - Accent6 60 7 2" xfId="8367" xr:uid="{00000000-0005-0000-0000-000076200000}"/>
    <cellStyle name="40% - Accent6 60 8" xfId="8368" xr:uid="{00000000-0005-0000-0000-000077200000}"/>
    <cellStyle name="40% - Accent6 61" xfId="8369" xr:uid="{00000000-0005-0000-0000-000078200000}"/>
    <cellStyle name="40% - Accent6 61 2" xfId="8370" xr:uid="{00000000-0005-0000-0000-000079200000}"/>
    <cellStyle name="40% - Accent6 61 2 2" xfId="8371" xr:uid="{00000000-0005-0000-0000-00007A200000}"/>
    <cellStyle name="40% - Accent6 61 3" xfId="8372" xr:uid="{00000000-0005-0000-0000-00007B200000}"/>
    <cellStyle name="40% - Accent6 61 3 2" xfId="8373" xr:uid="{00000000-0005-0000-0000-00007C200000}"/>
    <cellStyle name="40% - Accent6 61 4" xfId="8374" xr:uid="{00000000-0005-0000-0000-00007D200000}"/>
    <cellStyle name="40% - Accent6 61 4 2" xfId="8375" xr:uid="{00000000-0005-0000-0000-00007E200000}"/>
    <cellStyle name="40% - Accent6 61 5" xfId="8376" xr:uid="{00000000-0005-0000-0000-00007F200000}"/>
    <cellStyle name="40% - Accent6 61 5 2" xfId="8377" xr:uid="{00000000-0005-0000-0000-000080200000}"/>
    <cellStyle name="40% - Accent6 61 6" xfId="8378" xr:uid="{00000000-0005-0000-0000-000081200000}"/>
    <cellStyle name="40% - Accent6 61 6 2" xfId="8379" xr:uid="{00000000-0005-0000-0000-000082200000}"/>
    <cellStyle name="40% - Accent6 61 7" xfId="8380" xr:uid="{00000000-0005-0000-0000-000083200000}"/>
    <cellStyle name="40% - Accent6 61 7 2" xfId="8381" xr:uid="{00000000-0005-0000-0000-000084200000}"/>
    <cellStyle name="40% - Accent6 61 8" xfId="8382" xr:uid="{00000000-0005-0000-0000-000085200000}"/>
    <cellStyle name="40% - Accent6 62" xfId="8383" xr:uid="{00000000-0005-0000-0000-000086200000}"/>
    <cellStyle name="40% - Accent6 62 2" xfId="8384" xr:uid="{00000000-0005-0000-0000-000087200000}"/>
    <cellStyle name="40% - Accent6 62 2 2" xfId="8385" xr:uid="{00000000-0005-0000-0000-000088200000}"/>
    <cellStyle name="40% - Accent6 62 3" xfId="8386" xr:uid="{00000000-0005-0000-0000-000089200000}"/>
    <cellStyle name="40% - Accent6 62 3 2" xfId="8387" xr:uid="{00000000-0005-0000-0000-00008A200000}"/>
    <cellStyle name="40% - Accent6 62 4" xfId="8388" xr:uid="{00000000-0005-0000-0000-00008B200000}"/>
    <cellStyle name="40% - Accent6 62 4 2" xfId="8389" xr:uid="{00000000-0005-0000-0000-00008C200000}"/>
    <cellStyle name="40% - Accent6 62 5" xfId="8390" xr:uid="{00000000-0005-0000-0000-00008D200000}"/>
    <cellStyle name="40% - Accent6 62 5 2" xfId="8391" xr:uid="{00000000-0005-0000-0000-00008E200000}"/>
    <cellStyle name="40% - Accent6 62 6" xfId="8392" xr:uid="{00000000-0005-0000-0000-00008F200000}"/>
    <cellStyle name="40% - Accent6 62 6 2" xfId="8393" xr:uid="{00000000-0005-0000-0000-000090200000}"/>
    <cellStyle name="40% - Accent6 62 7" xfId="8394" xr:uid="{00000000-0005-0000-0000-000091200000}"/>
    <cellStyle name="40% - Accent6 62 7 2" xfId="8395" xr:uid="{00000000-0005-0000-0000-000092200000}"/>
    <cellStyle name="40% - Accent6 62 8" xfId="8396" xr:uid="{00000000-0005-0000-0000-000093200000}"/>
    <cellStyle name="40% - Accent6 63" xfId="8397" xr:uid="{00000000-0005-0000-0000-000094200000}"/>
    <cellStyle name="40% - Accent6 63 2" xfId="8398" xr:uid="{00000000-0005-0000-0000-000095200000}"/>
    <cellStyle name="40% - Accent6 63 2 2" xfId="8399" xr:uid="{00000000-0005-0000-0000-000096200000}"/>
    <cellStyle name="40% - Accent6 63 3" xfId="8400" xr:uid="{00000000-0005-0000-0000-000097200000}"/>
    <cellStyle name="40% - Accent6 63 3 2" xfId="8401" xr:uid="{00000000-0005-0000-0000-000098200000}"/>
    <cellStyle name="40% - Accent6 63 4" xfId="8402" xr:uid="{00000000-0005-0000-0000-000099200000}"/>
    <cellStyle name="40% - Accent6 63 4 2" xfId="8403" xr:uid="{00000000-0005-0000-0000-00009A200000}"/>
    <cellStyle name="40% - Accent6 63 5" xfId="8404" xr:uid="{00000000-0005-0000-0000-00009B200000}"/>
    <cellStyle name="40% - Accent6 63 5 2" xfId="8405" xr:uid="{00000000-0005-0000-0000-00009C200000}"/>
    <cellStyle name="40% - Accent6 63 6" xfId="8406" xr:uid="{00000000-0005-0000-0000-00009D200000}"/>
    <cellStyle name="40% - Accent6 63 6 2" xfId="8407" xr:uid="{00000000-0005-0000-0000-00009E200000}"/>
    <cellStyle name="40% - Accent6 63 7" xfId="8408" xr:uid="{00000000-0005-0000-0000-00009F200000}"/>
    <cellStyle name="40% - Accent6 63 7 2" xfId="8409" xr:uid="{00000000-0005-0000-0000-0000A0200000}"/>
    <cellStyle name="40% - Accent6 63 8" xfId="8410" xr:uid="{00000000-0005-0000-0000-0000A1200000}"/>
    <cellStyle name="40% - Accent6 64" xfId="8411" xr:uid="{00000000-0005-0000-0000-0000A2200000}"/>
    <cellStyle name="40% - Accent6 64 2" xfId="8412" xr:uid="{00000000-0005-0000-0000-0000A3200000}"/>
    <cellStyle name="40% - Accent6 64 2 2" xfId="8413" xr:uid="{00000000-0005-0000-0000-0000A4200000}"/>
    <cellStyle name="40% - Accent6 64 3" xfId="8414" xr:uid="{00000000-0005-0000-0000-0000A5200000}"/>
    <cellStyle name="40% - Accent6 64 3 2" xfId="8415" xr:uid="{00000000-0005-0000-0000-0000A6200000}"/>
    <cellStyle name="40% - Accent6 64 4" xfId="8416" xr:uid="{00000000-0005-0000-0000-0000A7200000}"/>
    <cellStyle name="40% - Accent6 64 4 2" xfId="8417" xr:uid="{00000000-0005-0000-0000-0000A8200000}"/>
    <cellStyle name="40% - Accent6 64 5" xfId="8418" xr:uid="{00000000-0005-0000-0000-0000A9200000}"/>
    <cellStyle name="40% - Accent6 64 5 2" xfId="8419" xr:uid="{00000000-0005-0000-0000-0000AA200000}"/>
    <cellStyle name="40% - Accent6 64 6" xfId="8420" xr:uid="{00000000-0005-0000-0000-0000AB200000}"/>
    <cellStyle name="40% - Accent6 64 6 2" xfId="8421" xr:uid="{00000000-0005-0000-0000-0000AC200000}"/>
    <cellStyle name="40% - Accent6 64 7" xfId="8422" xr:uid="{00000000-0005-0000-0000-0000AD200000}"/>
    <cellStyle name="40% - Accent6 64 7 2" xfId="8423" xr:uid="{00000000-0005-0000-0000-0000AE200000}"/>
    <cellStyle name="40% - Accent6 64 8" xfId="8424" xr:uid="{00000000-0005-0000-0000-0000AF200000}"/>
    <cellStyle name="40% - Accent6 65" xfId="8425" xr:uid="{00000000-0005-0000-0000-0000B0200000}"/>
    <cellStyle name="40% - Accent6 65 2" xfId="8426" xr:uid="{00000000-0005-0000-0000-0000B1200000}"/>
    <cellStyle name="40% - Accent6 65 2 2" xfId="8427" xr:uid="{00000000-0005-0000-0000-0000B2200000}"/>
    <cellStyle name="40% - Accent6 65 3" xfId="8428" xr:uid="{00000000-0005-0000-0000-0000B3200000}"/>
    <cellStyle name="40% - Accent6 65 3 2" xfId="8429" xr:uid="{00000000-0005-0000-0000-0000B4200000}"/>
    <cellStyle name="40% - Accent6 65 4" xfId="8430" xr:uid="{00000000-0005-0000-0000-0000B5200000}"/>
    <cellStyle name="40% - Accent6 65 4 2" xfId="8431" xr:uid="{00000000-0005-0000-0000-0000B6200000}"/>
    <cellStyle name="40% - Accent6 65 5" xfId="8432" xr:uid="{00000000-0005-0000-0000-0000B7200000}"/>
    <cellStyle name="40% - Accent6 65 5 2" xfId="8433" xr:uid="{00000000-0005-0000-0000-0000B8200000}"/>
    <cellStyle name="40% - Accent6 65 6" xfId="8434" xr:uid="{00000000-0005-0000-0000-0000B9200000}"/>
    <cellStyle name="40% - Accent6 65 6 2" xfId="8435" xr:uid="{00000000-0005-0000-0000-0000BA200000}"/>
    <cellStyle name="40% - Accent6 65 7" xfId="8436" xr:uid="{00000000-0005-0000-0000-0000BB200000}"/>
    <cellStyle name="40% - Accent6 65 7 2" xfId="8437" xr:uid="{00000000-0005-0000-0000-0000BC200000}"/>
    <cellStyle name="40% - Accent6 65 8" xfId="8438" xr:uid="{00000000-0005-0000-0000-0000BD200000}"/>
    <cellStyle name="40% - Accent6 66" xfId="8439" xr:uid="{00000000-0005-0000-0000-0000BE200000}"/>
    <cellStyle name="40% - Accent6 66 2" xfId="8440" xr:uid="{00000000-0005-0000-0000-0000BF200000}"/>
    <cellStyle name="40% - Accent6 66 2 2" xfId="8441" xr:uid="{00000000-0005-0000-0000-0000C0200000}"/>
    <cellStyle name="40% - Accent6 66 3" xfId="8442" xr:uid="{00000000-0005-0000-0000-0000C1200000}"/>
    <cellStyle name="40% - Accent6 66 3 2" xfId="8443" xr:uid="{00000000-0005-0000-0000-0000C2200000}"/>
    <cellStyle name="40% - Accent6 66 4" xfId="8444" xr:uid="{00000000-0005-0000-0000-0000C3200000}"/>
    <cellStyle name="40% - Accent6 66 4 2" xfId="8445" xr:uid="{00000000-0005-0000-0000-0000C4200000}"/>
    <cellStyle name="40% - Accent6 66 5" xfId="8446" xr:uid="{00000000-0005-0000-0000-0000C5200000}"/>
    <cellStyle name="40% - Accent6 66 5 2" xfId="8447" xr:uid="{00000000-0005-0000-0000-0000C6200000}"/>
    <cellStyle name="40% - Accent6 66 6" xfId="8448" xr:uid="{00000000-0005-0000-0000-0000C7200000}"/>
    <cellStyle name="40% - Accent6 66 6 2" xfId="8449" xr:uid="{00000000-0005-0000-0000-0000C8200000}"/>
    <cellStyle name="40% - Accent6 66 7" xfId="8450" xr:uid="{00000000-0005-0000-0000-0000C9200000}"/>
    <cellStyle name="40% - Accent6 66 7 2" xfId="8451" xr:uid="{00000000-0005-0000-0000-0000CA200000}"/>
    <cellStyle name="40% - Accent6 66 8" xfId="8452" xr:uid="{00000000-0005-0000-0000-0000CB200000}"/>
    <cellStyle name="40% - Accent6 67" xfId="8453" xr:uid="{00000000-0005-0000-0000-0000CC200000}"/>
    <cellStyle name="40% - Accent6 67 2" xfId="8454" xr:uid="{00000000-0005-0000-0000-0000CD200000}"/>
    <cellStyle name="40% - Accent6 67 2 2" xfId="8455" xr:uid="{00000000-0005-0000-0000-0000CE200000}"/>
    <cellStyle name="40% - Accent6 67 3" xfId="8456" xr:uid="{00000000-0005-0000-0000-0000CF200000}"/>
    <cellStyle name="40% - Accent6 67 3 2" xfId="8457" xr:uid="{00000000-0005-0000-0000-0000D0200000}"/>
    <cellStyle name="40% - Accent6 67 4" xfId="8458" xr:uid="{00000000-0005-0000-0000-0000D1200000}"/>
    <cellStyle name="40% - Accent6 67 4 2" xfId="8459" xr:uid="{00000000-0005-0000-0000-0000D2200000}"/>
    <cellStyle name="40% - Accent6 67 5" xfId="8460" xr:uid="{00000000-0005-0000-0000-0000D3200000}"/>
    <cellStyle name="40% - Accent6 67 5 2" xfId="8461" xr:uid="{00000000-0005-0000-0000-0000D4200000}"/>
    <cellStyle name="40% - Accent6 67 6" xfId="8462" xr:uid="{00000000-0005-0000-0000-0000D5200000}"/>
    <cellStyle name="40% - Accent6 67 6 2" xfId="8463" xr:uid="{00000000-0005-0000-0000-0000D6200000}"/>
    <cellStyle name="40% - Accent6 67 7" xfId="8464" xr:uid="{00000000-0005-0000-0000-0000D7200000}"/>
    <cellStyle name="40% - Accent6 67 7 2" xfId="8465" xr:uid="{00000000-0005-0000-0000-0000D8200000}"/>
    <cellStyle name="40% - Accent6 67 8" xfId="8466" xr:uid="{00000000-0005-0000-0000-0000D9200000}"/>
    <cellStyle name="40% - Accent6 68" xfId="8467" xr:uid="{00000000-0005-0000-0000-0000DA200000}"/>
    <cellStyle name="40% - Accent6 68 2" xfId="8468" xr:uid="{00000000-0005-0000-0000-0000DB200000}"/>
    <cellStyle name="40% - Accent6 68 2 2" xfId="8469" xr:uid="{00000000-0005-0000-0000-0000DC200000}"/>
    <cellStyle name="40% - Accent6 68 3" xfId="8470" xr:uid="{00000000-0005-0000-0000-0000DD200000}"/>
    <cellStyle name="40% - Accent6 68 3 2" xfId="8471" xr:uid="{00000000-0005-0000-0000-0000DE200000}"/>
    <cellStyle name="40% - Accent6 68 4" xfId="8472" xr:uid="{00000000-0005-0000-0000-0000DF200000}"/>
    <cellStyle name="40% - Accent6 68 4 2" xfId="8473" xr:uid="{00000000-0005-0000-0000-0000E0200000}"/>
    <cellStyle name="40% - Accent6 68 5" xfId="8474" xr:uid="{00000000-0005-0000-0000-0000E1200000}"/>
    <cellStyle name="40% - Accent6 68 5 2" xfId="8475" xr:uid="{00000000-0005-0000-0000-0000E2200000}"/>
    <cellStyle name="40% - Accent6 68 6" xfId="8476" xr:uid="{00000000-0005-0000-0000-0000E3200000}"/>
    <cellStyle name="40% - Accent6 68 6 2" xfId="8477" xr:uid="{00000000-0005-0000-0000-0000E4200000}"/>
    <cellStyle name="40% - Accent6 68 7" xfId="8478" xr:uid="{00000000-0005-0000-0000-0000E5200000}"/>
    <cellStyle name="40% - Accent6 68 7 2" xfId="8479" xr:uid="{00000000-0005-0000-0000-0000E6200000}"/>
    <cellStyle name="40% - Accent6 68 8" xfId="8480" xr:uid="{00000000-0005-0000-0000-0000E7200000}"/>
    <cellStyle name="40% - Accent6 69" xfId="8481" xr:uid="{00000000-0005-0000-0000-0000E8200000}"/>
    <cellStyle name="40% - Accent6 69 2" xfId="8482" xr:uid="{00000000-0005-0000-0000-0000E9200000}"/>
    <cellStyle name="40% - Accent6 69 2 2" xfId="8483" xr:uid="{00000000-0005-0000-0000-0000EA200000}"/>
    <cellStyle name="40% - Accent6 69 3" xfId="8484" xr:uid="{00000000-0005-0000-0000-0000EB200000}"/>
    <cellStyle name="40% - Accent6 69 3 2" xfId="8485" xr:uid="{00000000-0005-0000-0000-0000EC200000}"/>
    <cellStyle name="40% - Accent6 69 4" xfId="8486" xr:uid="{00000000-0005-0000-0000-0000ED200000}"/>
    <cellStyle name="40% - Accent6 69 4 2" xfId="8487" xr:uid="{00000000-0005-0000-0000-0000EE200000}"/>
    <cellStyle name="40% - Accent6 69 5" xfId="8488" xr:uid="{00000000-0005-0000-0000-0000EF200000}"/>
    <cellStyle name="40% - Accent6 69 5 2" xfId="8489" xr:uid="{00000000-0005-0000-0000-0000F0200000}"/>
    <cellStyle name="40% - Accent6 69 6" xfId="8490" xr:uid="{00000000-0005-0000-0000-0000F1200000}"/>
    <cellStyle name="40% - Accent6 69 6 2" xfId="8491" xr:uid="{00000000-0005-0000-0000-0000F2200000}"/>
    <cellStyle name="40% - Accent6 69 7" xfId="8492" xr:uid="{00000000-0005-0000-0000-0000F3200000}"/>
    <cellStyle name="40% - Accent6 69 7 2" xfId="8493" xr:uid="{00000000-0005-0000-0000-0000F4200000}"/>
    <cellStyle name="40% - Accent6 69 8" xfId="8494" xr:uid="{00000000-0005-0000-0000-0000F5200000}"/>
    <cellStyle name="40% - Accent6 7" xfId="8495" xr:uid="{00000000-0005-0000-0000-0000F6200000}"/>
    <cellStyle name="40% - Accent6 7 2" xfId="8496" xr:uid="{00000000-0005-0000-0000-0000F7200000}"/>
    <cellStyle name="40% - Accent6 7 2 2" xfId="8497" xr:uid="{00000000-0005-0000-0000-0000F8200000}"/>
    <cellStyle name="40% - Accent6 7 3" xfId="8498" xr:uid="{00000000-0005-0000-0000-0000F9200000}"/>
    <cellStyle name="40% - Accent6 7 3 2" xfId="8499" xr:uid="{00000000-0005-0000-0000-0000FA200000}"/>
    <cellStyle name="40% - Accent6 7 4" xfId="8500" xr:uid="{00000000-0005-0000-0000-0000FB200000}"/>
    <cellStyle name="40% - Accent6 7 4 2" xfId="8501" xr:uid="{00000000-0005-0000-0000-0000FC200000}"/>
    <cellStyle name="40% - Accent6 7 5" xfId="8502" xr:uid="{00000000-0005-0000-0000-0000FD200000}"/>
    <cellStyle name="40% - Accent6 7 5 2" xfId="8503" xr:uid="{00000000-0005-0000-0000-0000FE200000}"/>
    <cellStyle name="40% - Accent6 7 6" xfId="8504" xr:uid="{00000000-0005-0000-0000-0000FF200000}"/>
    <cellStyle name="40% - Accent6 7 6 2" xfId="8505" xr:uid="{00000000-0005-0000-0000-000000210000}"/>
    <cellStyle name="40% - Accent6 7 7" xfId="8506" xr:uid="{00000000-0005-0000-0000-000001210000}"/>
    <cellStyle name="40% - Accent6 7 7 2" xfId="8507" xr:uid="{00000000-0005-0000-0000-000002210000}"/>
    <cellStyle name="40% - Accent6 7 8" xfId="8508" xr:uid="{00000000-0005-0000-0000-000003210000}"/>
    <cellStyle name="40% - Accent6 70" xfId="8509" xr:uid="{00000000-0005-0000-0000-000004210000}"/>
    <cellStyle name="40% - Accent6 70 2" xfId="8510" xr:uid="{00000000-0005-0000-0000-000005210000}"/>
    <cellStyle name="40% - Accent6 70 2 2" xfId="8511" xr:uid="{00000000-0005-0000-0000-000006210000}"/>
    <cellStyle name="40% - Accent6 70 3" xfId="8512" xr:uid="{00000000-0005-0000-0000-000007210000}"/>
    <cellStyle name="40% - Accent6 70 3 2" xfId="8513" xr:uid="{00000000-0005-0000-0000-000008210000}"/>
    <cellStyle name="40% - Accent6 70 4" xfId="8514" xr:uid="{00000000-0005-0000-0000-000009210000}"/>
    <cellStyle name="40% - Accent6 70 4 2" xfId="8515" xr:uid="{00000000-0005-0000-0000-00000A210000}"/>
    <cellStyle name="40% - Accent6 70 5" xfId="8516" xr:uid="{00000000-0005-0000-0000-00000B210000}"/>
    <cellStyle name="40% - Accent6 70 5 2" xfId="8517" xr:uid="{00000000-0005-0000-0000-00000C210000}"/>
    <cellStyle name="40% - Accent6 70 6" xfId="8518" xr:uid="{00000000-0005-0000-0000-00000D210000}"/>
    <cellStyle name="40% - Accent6 70 6 2" xfId="8519" xr:uid="{00000000-0005-0000-0000-00000E210000}"/>
    <cellStyle name="40% - Accent6 70 7" xfId="8520" xr:uid="{00000000-0005-0000-0000-00000F210000}"/>
    <cellStyle name="40% - Accent6 70 7 2" xfId="8521" xr:uid="{00000000-0005-0000-0000-000010210000}"/>
    <cellStyle name="40% - Accent6 70 8" xfId="8522" xr:uid="{00000000-0005-0000-0000-000011210000}"/>
    <cellStyle name="40% - Accent6 71" xfId="8523" xr:uid="{00000000-0005-0000-0000-000012210000}"/>
    <cellStyle name="40% - Accent6 71 2" xfId="8524" xr:uid="{00000000-0005-0000-0000-000013210000}"/>
    <cellStyle name="40% - Accent6 71 2 2" xfId="8525" xr:uid="{00000000-0005-0000-0000-000014210000}"/>
    <cellStyle name="40% - Accent6 71 3" xfId="8526" xr:uid="{00000000-0005-0000-0000-000015210000}"/>
    <cellStyle name="40% - Accent6 71 3 2" xfId="8527" xr:uid="{00000000-0005-0000-0000-000016210000}"/>
    <cellStyle name="40% - Accent6 71 4" xfId="8528" xr:uid="{00000000-0005-0000-0000-000017210000}"/>
    <cellStyle name="40% - Accent6 71 4 2" xfId="8529" xr:uid="{00000000-0005-0000-0000-000018210000}"/>
    <cellStyle name="40% - Accent6 71 5" xfId="8530" xr:uid="{00000000-0005-0000-0000-000019210000}"/>
    <cellStyle name="40% - Accent6 71 5 2" xfId="8531" xr:uid="{00000000-0005-0000-0000-00001A210000}"/>
    <cellStyle name="40% - Accent6 71 6" xfId="8532" xr:uid="{00000000-0005-0000-0000-00001B210000}"/>
    <cellStyle name="40% - Accent6 71 6 2" xfId="8533" xr:uid="{00000000-0005-0000-0000-00001C210000}"/>
    <cellStyle name="40% - Accent6 71 7" xfId="8534" xr:uid="{00000000-0005-0000-0000-00001D210000}"/>
    <cellStyle name="40% - Accent6 71 7 2" xfId="8535" xr:uid="{00000000-0005-0000-0000-00001E210000}"/>
    <cellStyle name="40% - Accent6 71 8" xfId="8536" xr:uid="{00000000-0005-0000-0000-00001F210000}"/>
    <cellStyle name="40% - Accent6 72" xfId="8537" xr:uid="{00000000-0005-0000-0000-000020210000}"/>
    <cellStyle name="40% - Accent6 72 2" xfId="8538" xr:uid="{00000000-0005-0000-0000-000021210000}"/>
    <cellStyle name="40% - Accent6 72 2 2" xfId="8539" xr:uid="{00000000-0005-0000-0000-000022210000}"/>
    <cellStyle name="40% - Accent6 72 3" xfId="8540" xr:uid="{00000000-0005-0000-0000-000023210000}"/>
    <cellStyle name="40% - Accent6 72 3 2" xfId="8541" xr:uid="{00000000-0005-0000-0000-000024210000}"/>
    <cellStyle name="40% - Accent6 72 4" xfId="8542" xr:uid="{00000000-0005-0000-0000-000025210000}"/>
    <cellStyle name="40% - Accent6 72 4 2" xfId="8543" xr:uid="{00000000-0005-0000-0000-000026210000}"/>
    <cellStyle name="40% - Accent6 72 5" xfId="8544" xr:uid="{00000000-0005-0000-0000-000027210000}"/>
    <cellStyle name="40% - Accent6 72 5 2" xfId="8545" xr:uid="{00000000-0005-0000-0000-000028210000}"/>
    <cellStyle name="40% - Accent6 72 6" xfId="8546" xr:uid="{00000000-0005-0000-0000-000029210000}"/>
    <cellStyle name="40% - Accent6 72 6 2" xfId="8547" xr:uid="{00000000-0005-0000-0000-00002A210000}"/>
    <cellStyle name="40% - Accent6 72 7" xfId="8548" xr:uid="{00000000-0005-0000-0000-00002B210000}"/>
    <cellStyle name="40% - Accent6 72 7 2" xfId="8549" xr:uid="{00000000-0005-0000-0000-00002C210000}"/>
    <cellStyle name="40% - Accent6 72 8" xfId="8550" xr:uid="{00000000-0005-0000-0000-00002D210000}"/>
    <cellStyle name="40% - Accent6 73" xfId="8551" xr:uid="{00000000-0005-0000-0000-00002E210000}"/>
    <cellStyle name="40% - Accent6 73 2" xfId="8552" xr:uid="{00000000-0005-0000-0000-00002F210000}"/>
    <cellStyle name="40% - Accent6 73 2 2" xfId="8553" xr:uid="{00000000-0005-0000-0000-000030210000}"/>
    <cellStyle name="40% - Accent6 73 3" xfId="8554" xr:uid="{00000000-0005-0000-0000-000031210000}"/>
    <cellStyle name="40% - Accent6 73 3 2" xfId="8555" xr:uid="{00000000-0005-0000-0000-000032210000}"/>
    <cellStyle name="40% - Accent6 73 4" xfId="8556" xr:uid="{00000000-0005-0000-0000-000033210000}"/>
    <cellStyle name="40% - Accent6 73 4 2" xfId="8557" xr:uid="{00000000-0005-0000-0000-000034210000}"/>
    <cellStyle name="40% - Accent6 73 5" xfId="8558" xr:uid="{00000000-0005-0000-0000-000035210000}"/>
    <cellStyle name="40% - Accent6 73 5 2" xfId="8559" xr:uid="{00000000-0005-0000-0000-000036210000}"/>
    <cellStyle name="40% - Accent6 73 6" xfId="8560" xr:uid="{00000000-0005-0000-0000-000037210000}"/>
    <cellStyle name="40% - Accent6 73 6 2" xfId="8561" xr:uid="{00000000-0005-0000-0000-000038210000}"/>
    <cellStyle name="40% - Accent6 73 7" xfId="8562" xr:uid="{00000000-0005-0000-0000-000039210000}"/>
    <cellStyle name="40% - Accent6 73 7 2" xfId="8563" xr:uid="{00000000-0005-0000-0000-00003A210000}"/>
    <cellStyle name="40% - Accent6 73 8" xfId="8564" xr:uid="{00000000-0005-0000-0000-00003B210000}"/>
    <cellStyle name="40% - Accent6 74" xfId="8565" xr:uid="{00000000-0005-0000-0000-00003C210000}"/>
    <cellStyle name="40% - Accent6 74 2" xfId="8566" xr:uid="{00000000-0005-0000-0000-00003D210000}"/>
    <cellStyle name="40% - Accent6 74 2 2" xfId="8567" xr:uid="{00000000-0005-0000-0000-00003E210000}"/>
    <cellStyle name="40% - Accent6 74 3" xfId="8568" xr:uid="{00000000-0005-0000-0000-00003F210000}"/>
    <cellStyle name="40% - Accent6 74 3 2" xfId="8569" xr:uid="{00000000-0005-0000-0000-000040210000}"/>
    <cellStyle name="40% - Accent6 74 4" xfId="8570" xr:uid="{00000000-0005-0000-0000-000041210000}"/>
    <cellStyle name="40% - Accent6 74 4 2" xfId="8571" xr:uid="{00000000-0005-0000-0000-000042210000}"/>
    <cellStyle name="40% - Accent6 74 5" xfId="8572" xr:uid="{00000000-0005-0000-0000-000043210000}"/>
    <cellStyle name="40% - Accent6 74 5 2" xfId="8573" xr:uid="{00000000-0005-0000-0000-000044210000}"/>
    <cellStyle name="40% - Accent6 74 6" xfId="8574" xr:uid="{00000000-0005-0000-0000-000045210000}"/>
    <cellStyle name="40% - Accent6 74 6 2" xfId="8575" xr:uid="{00000000-0005-0000-0000-000046210000}"/>
    <cellStyle name="40% - Accent6 74 7" xfId="8576" xr:uid="{00000000-0005-0000-0000-000047210000}"/>
    <cellStyle name="40% - Accent6 74 7 2" xfId="8577" xr:uid="{00000000-0005-0000-0000-000048210000}"/>
    <cellStyle name="40% - Accent6 74 8" xfId="8578" xr:uid="{00000000-0005-0000-0000-000049210000}"/>
    <cellStyle name="40% - Accent6 75" xfId="8579" xr:uid="{00000000-0005-0000-0000-00004A210000}"/>
    <cellStyle name="40% - Accent6 75 2" xfId="8580" xr:uid="{00000000-0005-0000-0000-00004B210000}"/>
    <cellStyle name="40% - Accent6 75 3" xfId="8581" xr:uid="{00000000-0005-0000-0000-00004C210000}"/>
    <cellStyle name="40% - Accent6 75 4" xfId="8582" xr:uid="{00000000-0005-0000-0000-00004D210000}"/>
    <cellStyle name="40% - Accent6 76" xfId="8583" xr:uid="{00000000-0005-0000-0000-00004E210000}"/>
    <cellStyle name="40% - Accent6 76 2" xfId="8584" xr:uid="{00000000-0005-0000-0000-00004F210000}"/>
    <cellStyle name="40% - Accent6 77" xfId="8585" xr:uid="{00000000-0005-0000-0000-000050210000}"/>
    <cellStyle name="40% - Accent6 77 2" xfId="8586" xr:uid="{00000000-0005-0000-0000-000051210000}"/>
    <cellStyle name="40% - Accent6 78" xfId="8587" xr:uid="{00000000-0005-0000-0000-000052210000}"/>
    <cellStyle name="40% - Accent6 78 2" xfId="8588" xr:uid="{00000000-0005-0000-0000-000053210000}"/>
    <cellStyle name="40% - Accent6 79" xfId="8589" xr:uid="{00000000-0005-0000-0000-000054210000}"/>
    <cellStyle name="40% - Accent6 79 2" xfId="8590" xr:uid="{00000000-0005-0000-0000-000055210000}"/>
    <cellStyle name="40% - Accent6 8" xfId="8591" xr:uid="{00000000-0005-0000-0000-000056210000}"/>
    <cellStyle name="40% - Accent6 8 2" xfId="8592" xr:uid="{00000000-0005-0000-0000-000057210000}"/>
    <cellStyle name="40% - Accent6 8 2 2" xfId="8593" xr:uid="{00000000-0005-0000-0000-000058210000}"/>
    <cellStyle name="40% - Accent6 8 3" xfId="8594" xr:uid="{00000000-0005-0000-0000-000059210000}"/>
    <cellStyle name="40% - Accent6 8 3 2" xfId="8595" xr:uid="{00000000-0005-0000-0000-00005A210000}"/>
    <cellStyle name="40% - Accent6 8 4" xfId="8596" xr:uid="{00000000-0005-0000-0000-00005B210000}"/>
    <cellStyle name="40% - Accent6 8 4 2" xfId="8597" xr:uid="{00000000-0005-0000-0000-00005C210000}"/>
    <cellStyle name="40% - Accent6 8 5" xfId="8598" xr:uid="{00000000-0005-0000-0000-00005D210000}"/>
    <cellStyle name="40% - Accent6 8 5 2" xfId="8599" xr:uid="{00000000-0005-0000-0000-00005E210000}"/>
    <cellStyle name="40% - Accent6 8 6" xfId="8600" xr:uid="{00000000-0005-0000-0000-00005F210000}"/>
    <cellStyle name="40% - Accent6 8 6 2" xfId="8601" xr:uid="{00000000-0005-0000-0000-000060210000}"/>
    <cellStyle name="40% - Accent6 8 7" xfId="8602" xr:uid="{00000000-0005-0000-0000-000061210000}"/>
    <cellStyle name="40% - Accent6 8 7 2" xfId="8603" xr:uid="{00000000-0005-0000-0000-000062210000}"/>
    <cellStyle name="40% - Accent6 8 8" xfId="8604" xr:uid="{00000000-0005-0000-0000-000063210000}"/>
    <cellStyle name="40% - Accent6 80" xfId="8605" xr:uid="{00000000-0005-0000-0000-000064210000}"/>
    <cellStyle name="40% - Accent6 80 2" xfId="8606" xr:uid="{00000000-0005-0000-0000-000065210000}"/>
    <cellStyle name="40% - Accent6 81" xfId="8607" xr:uid="{00000000-0005-0000-0000-000066210000}"/>
    <cellStyle name="40% - Accent6 82" xfId="8608" xr:uid="{00000000-0005-0000-0000-000067210000}"/>
    <cellStyle name="40% - Accent6 9" xfId="8609" xr:uid="{00000000-0005-0000-0000-000068210000}"/>
    <cellStyle name="40% - Accent6 9 2" xfId="8610" xr:uid="{00000000-0005-0000-0000-000069210000}"/>
    <cellStyle name="40% - Accent6 9 2 2" xfId="8611" xr:uid="{00000000-0005-0000-0000-00006A210000}"/>
    <cellStyle name="40% - Accent6 9 3" xfId="8612" xr:uid="{00000000-0005-0000-0000-00006B210000}"/>
    <cellStyle name="40% - Accent6 9 3 2" xfId="8613" xr:uid="{00000000-0005-0000-0000-00006C210000}"/>
    <cellStyle name="40% - Accent6 9 4" xfId="8614" xr:uid="{00000000-0005-0000-0000-00006D210000}"/>
    <cellStyle name="40% - Accent6 9 4 2" xfId="8615" xr:uid="{00000000-0005-0000-0000-00006E210000}"/>
    <cellStyle name="40% - Accent6 9 5" xfId="8616" xr:uid="{00000000-0005-0000-0000-00006F210000}"/>
    <cellStyle name="40% - Accent6 9 5 2" xfId="8617" xr:uid="{00000000-0005-0000-0000-000070210000}"/>
    <cellStyle name="40% - Accent6 9 6" xfId="8618" xr:uid="{00000000-0005-0000-0000-000071210000}"/>
    <cellStyle name="40% - Accent6 9 6 2" xfId="8619" xr:uid="{00000000-0005-0000-0000-000072210000}"/>
    <cellStyle name="40% - Accent6 9 7" xfId="8620" xr:uid="{00000000-0005-0000-0000-000073210000}"/>
    <cellStyle name="40% - Accent6 9 7 2" xfId="8621" xr:uid="{00000000-0005-0000-0000-000074210000}"/>
    <cellStyle name="40% - Accent6 9 8" xfId="8622" xr:uid="{00000000-0005-0000-0000-000075210000}"/>
    <cellStyle name="60% - Accent1 2" xfId="8623" xr:uid="{00000000-0005-0000-0000-000076210000}"/>
    <cellStyle name="60% - Accent1 2 2" xfId="8624" xr:uid="{00000000-0005-0000-0000-000077210000}"/>
    <cellStyle name="60% - Accent1 2 2 2" xfId="8625" xr:uid="{00000000-0005-0000-0000-000078210000}"/>
    <cellStyle name="60% - Accent1 2 2 2 2" xfId="8626" xr:uid="{00000000-0005-0000-0000-000079210000}"/>
    <cellStyle name="60% - Accent1 2 3" xfId="8627" xr:uid="{00000000-0005-0000-0000-00007A210000}"/>
    <cellStyle name="60% - Accent1 2 4" xfId="8628" xr:uid="{00000000-0005-0000-0000-00007B210000}"/>
    <cellStyle name="60% - Accent1 3" xfId="8629" xr:uid="{00000000-0005-0000-0000-00007C210000}"/>
    <cellStyle name="60% - Accent1 3 2" xfId="8630" xr:uid="{00000000-0005-0000-0000-00007D210000}"/>
    <cellStyle name="60% - Accent1 3 2 2" xfId="8631" xr:uid="{00000000-0005-0000-0000-00007E210000}"/>
    <cellStyle name="60% - Accent1 3 2 2 2" xfId="8632" xr:uid="{00000000-0005-0000-0000-00007F210000}"/>
    <cellStyle name="60% - Accent1 4" xfId="8633" xr:uid="{00000000-0005-0000-0000-000080210000}"/>
    <cellStyle name="60% - Accent1 4 2" xfId="8634" xr:uid="{00000000-0005-0000-0000-000081210000}"/>
    <cellStyle name="60% - Accent1 4 2 2" xfId="8635" xr:uid="{00000000-0005-0000-0000-000082210000}"/>
    <cellStyle name="60% - Accent1 5" xfId="8636" xr:uid="{00000000-0005-0000-0000-000083210000}"/>
    <cellStyle name="60% - Accent2 2" xfId="8637" xr:uid="{00000000-0005-0000-0000-000084210000}"/>
    <cellStyle name="60% - Accent2 2 2" xfId="8638" xr:uid="{00000000-0005-0000-0000-000085210000}"/>
    <cellStyle name="60% - Accent2 2 2 2" xfId="8639" xr:uid="{00000000-0005-0000-0000-000086210000}"/>
    <cellStyle name="60% - Accent2 2 2 2 2" xfId="8640" xr:uid="{00000000-0005-0000-0000-000087210000}"/>
    <cellStyle name="60% - Accent2 2 3" xfId="8641" xr:uid="{00000000-0005-0000-0000-000088210000}"/>
    <cellStyle name="60% - Accent2 2 4" xfId="8642" xr:uid="{00000000-0005-0000-0000-000089210000}"/>
    <cellStyle name="60% - Accent2 3" xfId="8643" xr:uid="{00000000-0005-0000-0000-00008A210000}"/>
    <cellStyle name="60% - Accent2 3 2" xfId="8644" xr:uid="{00000000-0005-0000-0000-00008B210000}"/>
    <cellStyle name="60% - Accent2 3 2 2" xfId="8645" xr:uid="{00000000-0005-0000-0000-00008C210000}"/>
    <cellStyle name="60% - Accent2 3 2 2 2" xfId="8646" xr:uid="{00000000-0005-0000-0000-00008D210000}"/>
    <cellStyle name="60% - Accent2 4" xfId="8647" xr:uid="{00000000-0005-0000-0000-00008E210000}"/>
    <cellStyle name="60% - Accent2 4 2" xfId="8648" xr:uid="{00000000-0005-0000-0000-00008F210000}"/>
    <cellStyle name="60% - Accent2 4 2 2" xfId="8649" xr:uid="{00000000-0005-0000-0000-000090210000}"/>
    <cellStyle name="60% - Accent2 5" xfId="8650" xr:uid="{00000000-0005-0000-0000-000091210000}"/>
    <cellStyle name="60% - Accent3 2" xfId="8651" xr:uid="{00000000-0005-0000-0000-000092210000}"/>
    <cellStyle name="60% - Accent3 2 2" xfId="8652" xr:uid="{00000000-0005-0000-0000-000093210000}"/>
    <cellStyle name="60% - Accent3 2 2 2" xfId="8653" xr:uid="{00000000-0005-0000-0000-000094210000}"/>
    <cellStyle name="60% - Accent3 2 2 2 2" xfId="8654" xr:uid="{00000000-0005-0000-0000-000095210000}"/>
    <cellStyle name="60% - Accent3 2 3" xfId="8655" xr:uid="{00000000-0005-0000-0000-000096210000}"/>
    <cellStyle name="60% - Accent3 2 4" xfId="8656" xr:uid="{00000000-0005-0000-0000-000097210000}"/>
    <cellStyle name="60% - Accent3 3" xfId="8657" xr:uid="{00000000-0005-0000-0000-000098210000}"/>
    <cellStyle name="60% - Accent3 3 2" xfId="8658" xr:uid="{00000000-0005-0000-0000-000099210000}"/>
    <cellStyle name="60% - Accent3 3 2 2" xfId="8659" xr:uid="{00000000-0005-0000-0000-00009A210000}"/>
    <cellStyle name="60% - Accent3 3 2 2 2" xfId="8660" xr:uid="{00000000-0005-0000-0000-00009B210000}"/>
    <cellStyle name="60% - Accent3 4" xfId="8661" xr:uid="{00000000-0005-0000-0000-00009C210000}"/>
    <cellStyle name="60% - Accent3 4 2" xfId="8662" xr:uid="{00000000-0005-0000-0000-00009D210000}"/>
    <cellStyle name="60% - Accent3 4 2 2" xfId="8663" xr:uid="{00000000-0005-0000-0000-00009E210000}"/>
    <cellStyle name="60% - Accent3 5" xfId="8664" xr:uid="{00000000-0005-0000-0000-00009F210000}"/>
    <cellStyle name="60% - Accent4 2" xfId="8665" xr:uid="{00000000-0005-0000-0000-0000A0210000}"/>
    <cellStyle name="60% - Accent4 2 2" xfId="8666" xr:uid="{00000000-0005-0000-0000-0000A1210000}"/>
    <cellStyle name="60% - Accent4 2 2 2" xfId="8667" xr:uid="{00000000-0005-0000-0000-0000A2210000}"/>
    <cellStyle name="60% - Accent4 2 2 2 2" xfId="8668" xr:uid="{00000000-0005-0000-0000-0000A3210000}"/>
    <cellStyle name="60% - Accent4 2 3" xfId="8669" xr:uid="{00000000-0005-0000-0000-0000A4210000}"/>
    <cellStyle name="60% - Accent4 2 4" xfId="8670" xr:uid="{00000000-0005-0000-0000-0000A5210000}"/>
    <cellStyle name="60% - Accent4 3" xfId="8671" xr:uid="{00000000-0005-0000-0000-0000A6210000}"/>
    <cellStyle name="60% - Accent4 3 2" xfId="8672" xr:uid="{00000000-0005-0000-0000-0000A7210000}"/>
    <cellStyle name="60% - Accent4 3 2 2" xfId="8673" xr:uid="{00000000-0005-0000-0000-0000A8210000}"/>
    <cellStyle name="60% - Accent4 3 2 2 2" xfId="8674" xr:uid="{00000000-0005-0000-0000-0000A9210000}"/>
    <cellStyle name="60% - Accent4 4" xfId="8675" xr:uid="{00000000-0005-0000-0000-0000AA210000}"/>
    <cellStyle name="60% - Accent4 4 2" xfId="8676" xr:uid="{00000000-0005-0000-0000-0000AB210000}"/>
    <cellStyle name="60% - Accent4 4 2 2" xfId="8677" xr:uid="{00000000-0005-0000-0000-0000AC210000}"/>
    <cellStyle name="60% - Accent4 5" xfId="8678" xr:uid="{00000000-0005-0000-0000-0000AD210000}"/>
    <cellStyle name="60% - Accent5 2" xfId="8679" xr:uid="{00000000-0005-0000-0000-0000AE210000}"/>
    <cellStyle name="60% - Accent5 2 2" xfId="8680" xr:uid="{00000000-0005-0000-0000-0000AF210000}"/>
    <cellStyle name="60% - Accent5 2 2 2" xfId="8681" xr:uid="{00000000-0005-0000-0000-0000B0210000}"/>
    <cellStyle name="60% - Accent5 2 2 2 2" xfId="8682" xr:uid="{00000000-0005-0000-0000-0000B1210000}"/>
    <cellStyle name="60% - Accent5 2 3" xfId="8683" xr:uid="{00000000-0005-0000-0000-0000B2210000}"/>
    <cellStyle name="60% - Accent5 2 4" xfId="8684" xr:uid="{00000000-0005-0000-0000-0000B3210000}"/>
    <cellStyle name="60% - Accent5 3" xfId="8685" xr:uid="{00000000-0005-0000-0000-0000B4210000}"/>
    <cellStyle name="60% - Accent5 3 2" xfId="8686" xr:uid="{00000000-0005-0000-0000-0000B5210000}"/>
    <cellStyle name="60% - Accent5 3 2 2" xfId="8687" xr:uid="{00000000-0005-0000-0000-0000B6210000}"/>
    <cellStyle name="60% - Accent5 3 2 2 2" xfId="8688" xr:uid="{00000000-0005-0000-0000-0000B7210000}"/>
    <cellStyle name="60% - Accent5 4" xfId="8689" xr:uid="{00000000-0005-0000-0000-0000B8210000}"/>
    <cellStyle name="60% - Accent5 4 2" xfId="8690" xr:uid="{00000000-0005-0000-0000-0000B9210000}"/>
    <cellStyle name="60% - Accent5 4 2 2" xfId="8691" xr:uid="{00000000-0005-0000-0000-0000BA210000}"/>
    <cellStyle name="60% - Accent5 5" xfId="8692" xr:uid="{00000000-0005-0000-0000-0000BB210000}"/>
    <cellStyle name="60% - Accent6 2" xfId="8693" xr:uid="{00000000-0005-0000-0000-0000BC210000}"/>
    <cellStyle name="60% - Accent6 2 2" xfId="8694" xr:uid="{00000000-0005-0000-0000-0000BD210000}"/>
    <cellStyle name="60% - Accent6 2 2 2" xfId="8695" xr:uid="{00000000-0005-0000-0000-0000BE210000}"/>
    <cellStyle name="60% - Accent6 2 2 2 2" xfId="8696" xr:uid="{00000000-0005-0000-0000-0000BF210000}"/>
    <cellStyle name="60% - Accent6 2 3" xfId="8697" xr:uid="{00000000-0005-0000-0000-0000C0210000}"/>
    <cellStyle name="60% - Accent6 2 4" xfId="8698" xr:uid="{00000000-0005-0000-0000-0000C1210000}"/>
    <cellStyle name="60% - Accent6 3" xfId="8699" xr:uid="{00000000-0005-0000-0000-0000C2210000}"/>
    <cellStyle name="60% - Accent6 3 2" xfId="8700" xr:uid="{00000000-0005-0000-0000-0000C3210000}"/>
    <cellStyle name="60% - Accent6 3 2 2" xfId="8701" xr:uid="{00000000-0005-0000-0000-0000C4210000}"/>
    <cellStyle name="60% - Accent6 3 2 2 2" xfId="8702" xr:uid="{00000000-0005-0000-0000-0000C5210000}"/>
    <cellStyle name="60% - Accent6 4" xfId="8703" xr:uid="{00000000-0005-0000-0000-0000C6210000}"/>
    <cellStyle name="60% - Accent6 4 2" xfId="8704" xr:uid="{00000000-0005-0000-0000-0000C7210000}"/>
    <cellStyle name="60% - Accent6 4 2 2" xfId="8705" xr:uid="{00000000-0005-0000-0000-0000C8210000}"/>
    <cellStyle name="60% - Accent6 5" xfId="8706" xr:uid="{00000000-0005-0000-0000-0000C9210000}"/>
    <cellStyle name="Accent1 - 20%" xfId="8707" xr:uid="{00000000-0005-0000-0000-0000CA210000}"/>
    <cellStyle name="Accent1 - 40%" xfId="8708" xr:uid="{00000000-0005-0000-0000-0000CB210000}"/>
    <cellStyle name="Accent1 - 60%" xfId="8709" xr:uid="{00000000-0005-0000-0000-0000CC210000}"/>
    <cellStyle name="Accent1 10" xfId="8710" xr:uid="{00000000-0005-0000-0000-0000CD210000}"/>
    <cellStyle name="Accent1 11" xfId="8711" xr:uid="{00000000-0005-0000-0000-0000CE210000}"/>
    <cellStyle name="Accent1 12" xfId="8712" xr:uid="{00000000-0005-0000-0000-0000CF210000}"/>
    <cellStyle name="Accent1 13" xfId="8713" xr:uid="{00000000-0005-0000-0000-0000D0210000}"/>
    <cellStyle name="Accent1 14" xfId="8714" xr:uid="{00000000-0005-0000-0000-0000D1210000}"/>
    <cellStyle name="Accent1 15" xfId="8715" xr:uid="{00000000-0005-0000-0000-0000D2210000}"/>
    <cellStyle name="Accent1 16" xfId="8716" xr:uid="{00000000-0005-0000-0000-0000D3210000}"/>
    <cellStyle name="Accent1 17" xfId="8717" xr:uid="{00000000-0005-0000-0000-0000D4210000}"/>
    <cellStyle name="Accent1 18" xfId="8718" xr:uid="{00000000-0005-0000-0000-0000D5210000}"/>
    <cellStyle name="Accent1 19" xfId="8719" xr:uid="{00000000-0005-0000-0000-0000D6210000}"/>
    <cellStyle name="Accent1 2" xfId="8720" xr:uid="{00000000-0005-0000-0000-0000D7210000}"/>
    <cellStyle name="Accent1 2 2" xfId="8721" xr:uid="{00000000-0005-0000-0000-0000D8210000}"/>
    <cellStyle name="Accent1 2 2 2" xfId="8722" xr:uid="{00000000-0005-0000-0000-0000D9210000}"/>
    <cellStyle name="Accent1 2 2 2 2" xfId="8723" xr:uid="{00000000-0005-0000-0000-0000DA210000}"/>
    <cellStyle name="Accent1 2 3" xfId="8724" xr:uid="{00000000-0005-0000-0000-0000DB210000}"/>
    <cellStyle name="Accent1 2 4" xfId="8725" xr:uid="{00000000-0005-0000-0000-0000DC210000}"/>
    <cellStyle name="Accent1 20" xfId="8726" xr:uid="{00000000-0005-0000-0000-0000DD210000}"/>
    <cellStyle name="Accent1 21" xfId="8727" xr:uid="{00000000-0005-0000-0000-0000DE210000}"/>
    <cellStyle name="Accent1 22" xfId="8728" xr:uid="{00000000-0005-0000-0000-0000DF210000}"/>
    <cellStyle name="Accent1 23" xfId="8729" xr:uid="{00000000-0005-0000-0000-0000E0210000}"/>
    <cellStyle name="Accent1 24" xfId="8730" xr:uid="{00000000-0005-0000-0000-0000E1210000}"/>
    <cellStyle name="Accent1 25" xfId="8731" xr:uid="{00000000-0005-0000-0000-0000E2210000}"/>
    <cellStyle name="Accent1 26" xfId="8732" xr:uid="{00000000-0005-0000-0000-0000E3210000}"/>
    <cellStyle name="Accent1 27" xfId="8733" xr:uid="{00000000-0005-0000-0000-0000E4210000}"/>
    <cellStyle name="Accent1 28" xfId="8734" xr:uid="{00000000-0005-0000-0000-0000E5210000}"/>
    <cellStyle name="Accent1 29" xfId="8735" xr:uid="{00000000-0005-0000-0000-0000E6210000}"/>
    <cellStyle name="Accent1 3" xfId="8736" xr:uid="{00000000-0005-0000-0000-0000E7210000}"/>
    <cellStyle name="Accent1 3 2" xfId="8737" xr:uid="{00000000-0005-0000-0000-0000E8210000}"/>
    <cellStyle name="Accent1 3 2 2" xfId="8738" xr:uid="{00000000-0005-0000-0000-0000E9210000}"/>
    <cellStyle name="Accent1 3 2 2 2" xfId="8739" xr:uid="{00000000-0005-0000-0000-0000EA210000}"/>
    <cellStyle name="Accent1 30" xfId="8740" xr:uid="{00000000-0005-0000-0000-0000EB210000}"/>
    <cellStyle name="Accent1 31" xfId="8741" xr:uid="{00000000-0005-0000-0000-0000EC210000}"/>
    <cellStyle name="Accent1 32" xfId="8742" xr:uid="{00000000-0005-0000-0000-0000ED210000}"/>
    <cellStyle name="Accent1 33" xfId="8743" xr:uid="{00000000-0005-0000-0000-0000EE210000}"/>
    <cellStyle name="Accent1 34" xfId="8744" xr:uid="{00000000-0005-0000-0000-0000EF210000}"/>
    <cellStyle name="Accent1 35" xfId="8745" xr:uid="{00000000-0005-0000-0000-0000F0210000}"/>
    <cellStyle name="Accent1 36" xfId="8746" xr:uid="{00000000-0005-0000-0000-0000F1210000}"/>
    <cellStyle name="Accent1 37" xfId="8747" xr:uid="{00000000-0005-0000-0000-0000F2210000}"/>
    <cellStyle name="Accent1 38" xfId="8748" xr:uid="{00000000-0005-0000-0000-0000F3210000}"/>
    <cellStyle name="Accent1 39" xfId="8749" xr:uid="{00000000-0005-0000-0000-0000F4210000}"/>
    <cellStyle name="Accent1 4" xfId="8750" xr:uid="{00000000-0005-0000-0000-0000F5210000}"/>
    <cellStyle name="Accent1 4 2" xfId="8751" xr:uid="{00000000-0005-0000-0000-0000F6210000}"/>
    <cellStyle name="Accent1 4 2 2" xfId="8752" xr:uid="{00000000-0005-0000-0000-0000F7210000}"/>
    <cellStyle name="Accent1 40" xfId="8753" xr:uid="{00000000-0005-0000-0000-0000F8210000}"/>
    <cellStyle name="Accent1 41" xfId="8754" xr:uid="{00000000-0005-0000-0000-0000F9210000}"/>
    <cellStyle name="Accent1 42" xfId="8755" xr:uid="{00000000-0005-0000-0000-0000FA210000}"/>
    <cellStyle name="Accent1 43" xfId="8756" xr:uid="{00000000-0005-0000-0000-0000FB210000}"/>
    <cellStyle name="Accent1 5" xfId="8757" xr:uid="{00000000-0005-0000-0000-0000FC210000}"/>
    <cellStyle name="Accent1 5 2" xfId="8758" xr:uid="{00000000-0005-0000-0000-0000FD210000}"/>
    <cellStyle name="Accent1 5 2 2" xfId="8759" xr:uid="{00000000-0005-0000-0000-0000FE210000}"/>
    <cellStyle name="Accent1 6" xfId="8760" xr:uid="{00000000-0005-0000-0000-0000FF210000}"/>
    <cellStyle name="Accent1 7" xfId="8761" xr:uid="{00000000-0005-0000-0000-000000220000}"/>
    <cellStyle name="Accent1 8" xfId="8762" xr:uid="{00000000-0005-0000-0000-000001220000}"/>
    <cellStyle name="Accent1 9" xfId="8763" xr:uid="{00000000-0005-0000-0000-000002220000}"/>
    <cellStyle name="Accent2 - 20%" xfId="8764" xr:uid="{00000000-0005-0000-0000-000003220000}"/>
    <cellStyle name="Accent2 - 40%" xfId="8765" xr:uid="{00000000-0005-0000-0000-000004220000}"/>
    <cellStyle name="Accent2 - 60%" xfId="8766" xr:uid="{00000000-0005-0000-0000-000005220000}"/>
    <cellStyle name="Accent2 10" xfId="8767" xr:uid="{00000000-0005-0000-0000-000006220000}"/>
    <cellStyle name="Accent2 11" xfId="8768" xr:uid="{00000000-0005-0000-0000-000007220000}"/>
    <cellStyle name="Accent2 12" xfId="8769" xr:uid="{00000000-0005-0000-0000-000008220000}"/>
    <cellStyle name="Accent2 13" xfId="8770" xr:uid="{00000000-0005-0000-0000-000009220000}"/>
    <cellStyle name="Accent2 14" xfId="8771" xr:uid="{00000000-0005-0000-0000-00000A220000}"/>
    <cellStyle name="Accent2 15" xfId="8772" xr:uid="{00000000-0005-0000-0000-00000B220000}"/>
    <cellStyle name="Accent2 16" xfId="8773" xr:uid="{00000000-0005-0000-0000-00000C220000}"/>
    <cellStyle name="Accent2 17" xfId="8774" xr:uid="{00000000-0005-0000-0000-00000D220000}"/>
    <cellStyle name="Accent2 18" xfId="8775" xr:uid="{00000000-0005-0000-0000-00000E220000}"/>
    <cellStyle name="Accent2 19" xfId="8776" xr:uid="{00000000-0005-0000-0000-00000F220000}"/>
    <cellStyle name="Accent2 2" xfId="8777" xr:uid="{00000000-0005-0000-0000-000010220000}"/>
    <cellStyle name="Accent2 2 2" xfId="8778" xr:uid="{00000000-0005-0000-0000-000011220000}"/>
    <cellStyle name="Accent2 2 2 2" xfId="8779" xr:uid="{00000000-0005-0000-0000-000012220000}"/>
    <cellStyle name="Accent2 2 2 2 2" xfId="8780" xr:uid="{00000000-0005-0000-0000-000013220000}"/>
    <cellStyle name="Accent2 2 3" xfId="8781" xr:uid="{00000000-0005-0000-0000-000014220000}"/>
    <cellStyle name="Accent2 2 4" xfId="8782" xr:uid="{00000000-0005-0000-0000-000015220000}"/>
    <cellStyle name="Accent2 20" xfId="8783" xr:uid="{00000000-0005-0000-0000-000016220000}"/>
    <cellStyle name="Accent2 21" xfId="8784" xr:uid="{00000000-0005-0000-0000-000017220000}"/>
    <cellStyle name="Accent2 22" xfId="8785" xr:uid="{00000000-0005-0000-0000-000018220000}"/>
    <cellStyle name="Accent2 23" xfId="8786" xr:uid="{00000000-0005-0000-0000-000019220000}"/>
    <cellStyle name="Accent2 24" xfId="8787" xr:uid="{00000000-0005-0000-0000-00001A220000}"/>
    <cellStyle name="Accent2 25" xfId="8788" xr:uid="{00000000-0005-0000-0000-00001B220000}"/>
    <cellStyle name="Accent2 26" xfId="8789" xr:uid="{00000000-0005-0000-0000-00001C220000}"/>
    <cellStyle name="Accent2 27" xfId="8790" xr:uid="{00000000-0005-0000-0000-00001D220000}"/>
    <cellStyle name="Accent2 28" xfId="8791" xr:uid="{00000000-0005-0000-0000-00001E220000}"/>
    <cellStyle name="Accent2 29" xfId="8792" xr:uid="{00000000-0005-0000-0000-00001F220000}"/>
    <cellStyle name="Accent2 3" xfId="8793" xr:uid="{00000000-0005-0000-0000-000020220000}"/>
    <cellStyle name="Accent2 3 2" xfId="8794" xr:uid="{00000000-0005-0000-0000-000021220000}"/>
    <cellStyle name="Accent2 3 2 2" xfId="8795" xr:uid="{00000000-0005-0000-0000-000022220000}"/>
    <cellStyle name="Accent2 3 2 2 2" xfId="8796" xr:uid="{00000000-0005-0000-0000-000023220000}"/>
    <cellStyle name="Accent2 30" xfId="8797" xr:uid="{00000000-0005-0000-0000-000024220000}"/>
    <cellStyle name="Accent2 31" xfId="8798" xr:uid="{00000000-0005-0000-0000-000025220000}"/>
    <cellStyle name="Accent2 32" xfId="8799" xr:uid="{00000000-0005-0000-0000-000026220000}"/>
    <cellStyle name="Accent2 33" xfId="8800" xr:uid="{00000000-0005-0000-0000-000027220000}"/>
    <cellStyle name="Accent2 34" xfId="8801" xr:uid="{00000000-0005-0000-0000-000028220000}"/>
    <cellStyle name="Accent2 35" xfId="8802" xr:uid="{00000000-0005-0000-0000-000029220000}"/>
    <cellStyle name="Accent2 36" xfId="8803" xr:uid="{00000000-0005-0000-0000-00002A220000}"/>
    <cellStyle name="Accent2 37" xfId="8804" xr:uid="{00000000-0005-0000-0000-00002B220000}"/>
    <cellStyle name="Accent2 38" xfId="8805" xr:uid="{00000000-0005-0000-0000-00002C220000}"/>
    <cellStyle name="Accent2 39" xfId="8806" xr:uid="{00000000-0005-0000-0000-00002D220000}"/>
    <cellStyle name="Accent2 4" xfId="8807" xr:uid="{00000000-0005-0000-0000-00002E220000}"/>
    <cellStyle name="Accent2 4 2" xfId="8808" xr:uid="{00000000-0005-0000-0000-00002F220000}"/>
    <cellStyle name="Accent2 4 2 2" xfId="8809" xr:uid="{00000000-0005-0000-0000-000030220000}"/>
    <cellStyle name="Accent2 40" xfId="8810" xr:uid="{00000000-0005-0000-0000-000031220000}"/>
    <cellStyle name="Accent2 41" xfId="8811" xr:uid="{00000000-0005-0000-0000-000032220000}"/>
    <cellStyle name="Accent2 42" xfId="8812" xr:uid="{00000000-0005-0000-0000-000033220000}"/>
    <cellStyle name="Accent2 43" xfId="8813" xr:uid="{00000000-0005-0000-0000-000034220000}"/>
    <cellStyle name="Accent2 5" xfId="8814" xr:uid="{00000000-0005-0000-0000-000035220000}"/>
    <cellStyle name="Accent2 5 2" xfId="8815" xr:uid="{00000000-0005-0000-0000-000036220000}"/>
    <cellStyle name="Accent2 5 2 2" xfId="8816" xr:uid="{00000000-0005-0000-0000-000037220000}"/>
    <cellStyle name="Accent2 6" xfId="8817" xr:uid="{00000000-0005-0000-0000-000038220000}"/>
    <cellStyle name="Accent2 7" xfId="8818" xr:uid="{00000000-0005-0000-0000-000039220000}"/>
    <cellStyle name="Accent2 8" xfId="8819" xr:uid="{00000000-0005-0000-0000-00003A220000}"/>
    <cellStyle name="Accent2 9" xfId="8820" xr:uid="{00000000-0005-0000-0000-00003B220000}"/>
    <cellStyle name="Accent3 - 20%" xfId="8821" xr:uid="{00000000-0005-0000-0000-00003C220000}"/>
    <cellStyle name="Accent3 - 40%" xfId="8822" xr:uid="{00000000-0005-0000-0000-00003D220000}"/>
    <cellStyle name="Accent3 - 60%" xfId="8823" xr:uid="{00000000-0005-0000-0000-00003E220000}"/>
    <cellStyle name="Accent3 10" xfId="8824" xr:uid="{00000000-0005-0000-0000-00003F220000}"/>
    <cellStyle name="Accent3 11" xfId="8825" xr:uid="{00000000-0005-0000-0000-000040220000}"/>
    <cellStyle name="Accent3 12" xfId="8826" xr:uid="{00000000-0005-0000-0000-000041220000}"/>
    <cellStyle name="Accent3 13" xfId="8827" xr:uid="{00000000-0005-0000-0000-000042220000}"/>
    <cellStyle name="Accent3 14" xfId="8828" xr:uid="{00000000-0005-0000-0000-000043220000}"/>
    <cellStyle name="Accent3 15" xfId="8829" xr:uid="{00000000-0005-0000-0000-000044220000}"/>
    <cellStyle name="Accent3 16" xfId="8830" xr:uid="{00000000-0005-0000-0000-000045220000}"/>
    <cellStyle name="Accent3 17" xfId="8831" xr:uid="{00000000-0005-0000-0000-000046220000}"/>
    <cellStyle name="Accent3 18" xfId="8832" xr:uid="{00000000-0005-0000-0000-000047220000}"/>
    <cellStyle name="Accent3 19" xfId="8833" xr:uid="{00000000-0005-0000-0000-000048220000}"/>
    <cellStyle name="Accent3 2" xfId="8834" xr:uid="{00000000-0005-0000-0000-000049220000}"/>
    <cellStyle name="Accent3 2 2" xfId="8835" xr:uid="{00000000-0005-0000-0000-00004A220000}"/>
    <cellStyle name="Accent3 2 2 2" xfId="8836" xr:uid="{00000000-0005-0000-0000-00004B220000}"/>
    <cellStyle name="Accent3 2 2 2 2" xfId="8837" xr:uid="{00000000-0005-0000-0000-00004C220000}"/>
    <cellStyle name="Accent3 2 3" xfId="8838" xr:uid="{00000000-0005-0000-0000-00004D220000}"/>
    <cellStyle name="Accent3 2 4" xfId="8839" xr:uid="{00000000-0005-0000-0000-00004E220000}"/>
    <cellStyle name="Accent3 20" xfId="8840" xr:uid="{00000000-0005-0000-0000-00004F220000}"/>
    <cellStyle name="Accent3 21" xfId="8841" xr:uid="{00000000-0005-0000-0000-000050220000}"/>
    <cellStyle name="Accent3 22" xfId="8842" xr:uid="{00000000-0005-0000-0000-000051220000}"/>
    <cellStyle name="Accent3 23" xfId="8843" xr:uid="{00000000-0005-0000-0000-000052220000}"/>
    <cellStyle name="Accent3 24" xfId="8844" xr:uid="{00000000-0005-0000-0000-000053220000}"/>
    <cellStyle name="Accent3 25" xfId="8845" xr:uid="{00000000-0005-0000-0000-000054220000}"/>
    <cellStyle name="Accent3 26" xfId="8846" xr:uid="{00000000-0005-0000-0000-000055220000}"/>
    <cellStyle name="Accent3 27" xfId="8847" xr:uid="{00000000-0005-0000-0000-000056220000}"/>
    <cellStyle name="Accent3 28" xfId="8848" xr:uid="{00000000-0005-0000-0000-000057220000}"/>
    <cellStyle name="Accent3 29" xfId="8849" xr:uid="{00000000-0005-0000-0000-000058220000}"/>
    <cellStyle name="Accent3 3" xfId="8850" xr:uid="{00000000-0005-0000-0000-000059220000}"/>
    <cellStyle name="Accent3 3 2" xfId="8851" xr:uid="{00000000-0005-0000-0000-00005A220000}"/>
    <cellStyle name="Accent3 3 2 2" xfId="8852" xr:uid="{00000000-0005-0000-0000-00005B220000}"/>
    <cellStyle name="Accent3 3 2 2 2" xfId="8853" xr:uid="{00000000-0005-0000-0000-00005C220000}"/>
    <cellStyle name="Accent3 30" xfId="8854" xr:uid="{00000000-0005-0000-0000-00005D220000}"/>
    <cellStyle name="Accent3 31" xfId="8855" xr:uid="{00000000-0005-0000-0000-00005E220000}"/>
    <cellStyle name="Accent3 32" xfId="8856" xr:uid="{00000000-0005-0000-0000-00005F220000}"/>
    <cellStyle name="Accent3 33" xfId="8857" xr:uid="{00000000-0005-0000-0000-000060220000}"/>
    <cellStyle name="Accent3 34" xfId="8858" xr:uid="{00000000-0005-0000-0000-000061220000}"/>
    <cellStyle name="Accent3 35" xfId="8859" xr:uid="{00000000-0005-0000-0000-000062220000}"/>
    <cellStyle name="Accent3 36" xfId="8860" xr:uid="{00000000-0005-0000-0000-000063220000}"/>
    <cellStyle name="Accent3 37" xfId="8861" xr:uid="{00000000-0005-0000-0000-000064220000}"/>
    <cellStyle name="Accent3 38" xfId="8862" xr:uid="{00000000-0005-0000-0000-000065220000}"/>
    <cellStyle name="Accent3 39" xfId="8863" xr:uid="{00000000-0005-0000-0000-000066220000}"/>
    <cellStyle name="Accent3 4" xfId="8864" xr:uid="{00000000-0005-0000-0000-000067220000}"/>
    <cellStyle name="Accent3 4 2" xfId="8865" xr:uid="{00000000-0005-0000-0000-000068220000}"/>
    <cellStyle name="Accent3 4 2 2" xfId="8866" xr:uid="{00000000-0005-0000-0000-000069220000}"/>
    <cellStyle name="Accent3 40" xfId="8867" xr:uid="{00000000-0005-0000-0000-00006A220000}"/>
    <cellStyle name="Accent3 41" xfId="8868" xr:uid="{00000000-0005-0000-0000-00006B220000}"/>
    <cellStyle name="Accent3 42" xfId="8869" xr:uid="{00000000-0005-0000-0000-00006C220000}"/>
    <cellStyle name="Accent3 43" xfId="8870" xr:uid="{00000000-0005-0000-0000-00006D220000}"/>
    <cellStyle name="Accent3 5" xfId="8871" xr:uid="{00000000-0005-0000-0000-00006E220000}"/>
    <cellStyle name="Accent3 5 2" xfId="8872" xr:uid="{00000000-0005-0000-0000-00006F220000}"/>
    <cellStyle name="Accent3 5 2 2" xfId="8873" xr:uid="{00000000-0005-0000-0000-000070220000}"/>
    <cellStyle name="Accent3 6" xfId="8874" xr:uid="{00000000-0005-0000-0000-000071220000}"/>
    <cellStyle name="Accent3 7" xfId="8875" xr:uid="{00000000-0005-0000-0000-000072220000}"/>
    <cellStyle name="Accent3 8" xfId="8876" xr:uid="{00000000-0005-0000-0000-000073220000}"/>
    <cellStyle name="Accent3 9" xfId="8877" xr:uid="{00000000-0005-0000-0000-000074220000}"/>
    <cellStyle name="Accent4 - 20%" xfId="8878" xr:uid="{00000000-0005-0000-0000-000075220000}"/>
    <cellStyle name="Accent4 - 40%" xfId="8879" xr:uid="{00000000-0005-0000-0000-000076220000}"/>
    <cellStyle name="Accent4 - 60%" xfId="8880" xr:uid="{00000000-0005-0000-0000-000077220000}"/>
    <cellStyle name="Accent4 10" xfId="8881" xr:uid="{00000000-0005-0000-0000-000078220000}"/>
    <cellStyle name="Accent4 11" xfId="8882" xr:uid="{00000000-0005-0000-0000-000079220000}"/>
    <cellStyle name="Accent4 12" xfId="8883" xr:uid="{00000000-0005-0000-0000-00007A220000}"/>
    <cellStyle name="Accent4 13" xfId="8884" xr:uid="{00000000-0005-0000-0000-00007B220000}"/>
    <cellStyle name="Accent4 14" xfId="8885" xr:uid="{00000000-0005-0000-0000-00007C220000}"/>
    <cellStyle name="Accent4 15" xfId="8886" xr:uid="{00000000-0005-0000-0000-00007D220000}"/>
    <cellStyle name="Accent4 16" xfId="8887" xr:uid="{00000000-0005-0000-0000-00007E220000}"/>
    <cellStyle name="Accent4 17" xfId="8888" xr:uid="{00000000-0005-0000-0000-00007F220000}"/>
    <cellStyle name="Accent4 18" xfId="8889" xr:uid="{00000000-0005-0000-0000-000080220000}"/>
    <cellStyle name="Accent4 19" xfId="8890" xr:uid="{00000000-0005-0000-0000-000081220000}"/>
    <cellStyle name="Accent4 2" xfId="8891" xr:uid="{00000000-0005-0000-0000-000082220000}"/>
    <cellStyle name="Accent4 2 2" xfId="8892" xr:uid="{00000000-0005-0000-0000-000083220000}"/>
    <cellStyle name="Accent4 2 2 2" xfId="8893" xr:uid="{00000000-0005-0000-0000-000084220000}"/>
    <cellStyle name="Accent4 2 2 2 2" xfId="8894" xr:uid="{00000000-0005-0000-0000-000085220000}"/>
    <cellStyle name="Accent4 2 3" xfId="8895" xr:uid="{00000000-0005-0000-0000-000086220000}"/>
    <cellStyle name="Accent4 2 4" xfId="8896" xr:uid="{00000000-0005-0000-0000-000087220000}"/>
    <cellStyle name="Accent4 20" xfId="8897" xr:uid="{00000000-0005-0000-0000-000088220000}"/>
    <cellStyle name="Accent4 21" xfId="8898" xr:uid="{00000000-0005-0000-0000-000089220000}"/>
    <cellStyle name="Accent4 22" xfId="8899" xr:uid="{00000000-0005-0000-0000-00008A220000}"/>
    <cellStyle name="Accent4 23" xfId="8900" xr:uid="{00000000-0005-0000-0000-00008B220000}"/>
    <cellStyle name="Accent4 24" xfId="8901" xr:uid="{00000000-0005-0000-0000-00008C220000}"/>
    <cellStyle name="Accent4 25" xfId="8902" xr:uid="{00000000-0005-0000-0000-00008D220000}"/>
    <cellStyle name="Accent4 26" xfId="8903" xr:uid="{00000000-0005-0000-0000-00008E220000}"/>
    <cellStyle name="Accent4 27" xfId="8904" xr:uid="{00000000-0005-0000-0000-00008F220000}"/>
    <cellStyle name="Accent4 28" xfId="8905" xr:uid="{00000000-0005-0000-0000-000090220000}"/>
    <cellStyle name="Accent4 29" xfId="8906" xr:uid="{00000000-0005-0000-0000-000091220000}"/>
    <cellStyle name="Accent4 3" xfId="8907" xr:uid="{00000000-0005-0000-0000-000092220000}"/>
    <cellStyle name="Accent4 3 2" xfId="8908" xr:uid="{00000000-0005-0000-0000-000093220000}"/>
    <cellStyle name="Accent4 3 2 2" xfId="8909" xr:uid="{00000000-0005-0000-0000-000094220000}"/>
    <cellStyle name="Accent4 3 2 2 2" xfId="8910" xr:uid="{00000000-0005-0000-0000-000095220000}"/>
    <cellStyle name="Accent4 30" xfId="8911" xr:uid="{00000000-0005-0000-0000-000096220000}"/>
    <cellStyle name="Accent4 31" xfId="8912" xr:uid="{00000000-0005-0000-0000-000097220000}"/>
    <cellStyle name="Accent4 32" xfId="8913" xr:uid="{00000000-0005-0000-0000-000098220000}"/>
    <cellStyle name="Accent4 33" xfId="8914" xr:uid="{00000000-0005-0000-0000-000099220000}"/>
    <cellStyle name="Accent4 34" xfId="8915" xr:uid="{00000000-0005-0000-0000-00009A220000}"/>
    <cellStyle name="Accent4 35" xfId="8916" xr:uid="{00000000-0005-0000-0000-00009B220000}"/>
    <cellStyle name="Accent4 36" xfId="8917" xr:uid="{00000000-0005-0000-0000-00009C220000}"/>
    <cellStyle name="Accent4 37" xfId="8918" xr:uid="{00000000-0005-0000-0000-00009D220000}"/>
    <cellStyle name="Accent4 38" xfId="8919" xr:uid="{00000000-0005-0000-0000-00009E220000}"/>
    <cellStyle name="Accent4 39" xfId="8920" xr:uid="{00000000-0005-0000-0000-00009F220000}"/>
    <cellStyle name="Accent4 4" xfId="8921" xr:uid="{00000000-0005-0000-0000-0000A0220000}"/>
    <cellStyle name="Accent4 4 2" xfId="8922" xr:uid="{00000000-0005-0000-0000-0000A1220000}"/>
    <cellStyle name="Accent4 4 2 2" xfId="8923" xr:uid="{00000000-0005-0000-0000-0000A2220000}"/>
    <cellStyle name="Accent4 40" xfId="8924" xr:uid="{00000000-0005-0000-0000-0000A3220000}"/>
    <cellStyle name="Accent4 41" xfId="8925" xr:uid="{00000000-0005-0000-0000-0000A4220000}"/>
    <cellStyle name="Accent4 42" xfId="8926" xr:uid="{00000000-0005-0000-0000-0000A5220000}"/>
    <cellStyle name="Accent4 43" xfId="8927" xr:uid="{00000000-0005-0000-0000-0000A6220000}"/>
    <cellStyle name="Accent4 5" xfId="8928" xr:uid="{00000000-0005-0000-0000-0000A7220000}"/>
    <cellStyle name="Accent4 5 2" xfId="8929" xr:uid="{00000000-0005-0000-0000-0000A8220000}"/>
    <cellStyle name="Accent4 5 2 2" xfId="8930" xr:uid="{00000000-0005-0000-0000-0000A9220000}"/>
    <cellStyle name="Accent4 6" xfId="8931" xr:uid="{00000000-0005-0000-0000-0000AA220000}"/>
    <cellStyle name="Accent4 7" xfId="8932" xr:uid="{00000000-0005-0000-0000-0000AB220000}"/>
    <cellStyle name="Accent4 8" xfId="8933" xr:uid="{00000000-0005-0000-0000-0000AC220000}"/>
    <cellStyle name="Accent4 9" xfId="8934" xr:uid="{00000000-0005-0000-0000-0000AD220000}"/>
    <cellStyle name="Accent5 - 20%" xfId="8935" xr:uid="{00000000-0005-0000-0000-0000AE220000}"/>
    <cellStyle name="Accent5 - 40%" xfId="8936" xr:uid="{00000000-0005-0000-0000-0000AF220000}"/>
    <cellStyle name="Accent5 - 60%" xfId="8937" xr:uid="{00000000-0005-0000-0000-0000B0220000}"/>
    <cellStyle name="Accent5 10" xfId="8938" xr:uid="{00000000-0005-0000-0000-0000B1220000}"/>
    <cellStyle name="Accent5 11" xfId="8939" xr:uid="{00000000-0005-0000-0000-0000B2220000}"/>
    <cellStyle name="Accent5 12" xfId="8940" xr:uid="{00000000-0005-0000-0000-0000B3220000}"/>
    <cellStyle name="Accent5 13" xfId="8941" xr:uid="{00000000-0005-0000-0000-0000B4220000}"/>
    <cellStyle name="Accent5 14" xfId="8942" xr:uid="{00000000-0005-0000-0000-0000B5220000}"/>
    <cellStyle name="Accent5 15" xfId="8943" xr:uid="{00000000-0005-0000-0000-0000B6220000}"/>
    <cellStyle name="Accent5 16" xfId="8944" xr:uid="{00000000-0005-0000-0000-0000B7220000}"/>
    <cellStyle name="Accent5 17" xfId="8945" xr:uid="{00000000-0005-0000-0000-0000B8220000}"/>
    <cellStyle name="Accent5 18" xfId="8946" xr:uid="{00000000-0005-0000-0000-0000B9220000}"/>
    <cellStyle name="Accent5 19" xfId="8947" xr:uid="{00000000-0005-0000-0000-0000BA220000}"/>
    <cellStyle name="Accent5 2" xfId="8948" xr:uid="{00000000-0005-0000-0000-0000BB220000}"/>
    <cellStyle name="Accent5 2 2" xfId="8949" xr:uid="{00000000-0005-0000-0000-0000BC220000}"/>
    <cellStyle name="Accent5 2 2 2" xfId="8950" xr:uid="{00000000-0005-0000-0000-0000BD220000}"/>
    <cellStyle name="Accent5 2 2 2 2" xfId="8951" xr:uid="{00000000-0005-0000-0000-0000BE220000}"/>
    <cellStyle name="Accent5 2 3" xfId="8952" xr:uid="{00000000-0005-0000-0000-0000BF220000}"/>
    <cellStyle name="Accent5 20" xfId="8953" xr:uid="{00000000-0005-0000-0000-0000C0220000}"/>
    <cellStyle name="Accent5 21" xfId="8954" xr:uid="{00000000-0005-0000-0000-0000C1220000}"/>
    <cellStyle name="Accent5 22" xfId="8955" xr:uid="{00000000-0005-0000-0000-0000C2220000}"/>
    <cellStyle name="Accent5 23" xfId="8956" xr:uid="{00000000-0005-0000-0000-0000C3220000}"/>
    <cellStyle name="Accent5 24" xfId="8957" xr:uid="{00000000-0005-0000-0000-0000C4220000}"/>
    <cellStyle name="Accent5 25" xfId="8958" xr:uid="{00000000-0005-0000-0000-0000C5220000}"/>
    <cellStyle name="Accent5 26" xfId="8959" xr:uid="{00000000-0005-0000-0000-0000C6220000}"/>
    <cellStyle name="Accent5 27" xfId="8960" xr:uid="{00000000-0005-0000-0000-0000C7220000}"/>
    <cellStyle name="Accent5 28" xfId="8961" xr:uid="{00000000-0005-0000-0000-0000C8220000}"/>
    <cellStyle name="Accent5 29" xfId="8962" xr:uid="{00000000-0005-0000-0000-0000C9220000}"/>
    <cellStyle name="Accent5 3" xfId="8963" xr:uid="{00000000-0005-0000-0000-0000CA220000}"/>
    <cellStyle name="Accent5 3 2" xfId="8964" xr:uid="{00000000-0005-0000-0000-0000CB220000}"/>
    <cellStyle name="Accent5 3 2 2" xfId="8965" xr:uid="{00000000-0005-0000-0000-0000CC220000}"/>
    <cellStyle name="Accent5 3 2 2 2" xfId="8966" xr:uid="{00000000-0005-0000-0000-0000CD220000}"/>
    <cellStyle name="Accent5 30" xfId="8967" xr:uid="{00000000-0005-0000-0000-0000CE220000}"/>
    <cellStyle name="Accent5 31" xfId="8968" xr:uid="{00000000-0005-0000-0000-0000CF220000}"/>
    <cellStyle name="Accent5 32" xfId="8969" xr:uid="{00000000-0005-0000-0000-0000D0220000}"/>
    <cellStyle name="Accent5 33" xfId="8970" xr:uid="{00000000-0005-0000-0000-0000D1220000}"/>
    <cellStyle name="Accent5 34" xfId="8971" xr:uid="{00000000-0005-0000-0000-0000D2220000}"/>
    <cellStyle name="Accent5 35" xfId="8972" xr:uid="{00000000-0005-0000-0000-0000D3220000}"/>
    <cellStyle name="Accent5 36" xfId="8973" xr:uid="{00000000-0005-0000-0000-0000D4220000}"/>
    <cellStyle name="Accent5 37" xfId="8974" xr:uid="{00000000-0005-0000-0000-0000D5220000}"/>
    <cellStyle name="Accent5 38" xfId="8975" xr:uid="{00000000-0005-0000-0000-0000D6220000}"/>
    <cellStyle name="Accent5 39" xfId="8976" xr:uid="{00000000-0005-0000-0000-0000D7220000}"/>
    <cellStyle name="Accent5 4" xfId="8977" xr:uid="{00000000-0005-0000-0000-0000D8220000}"/>
    <cellStyle name="Accent5 4 2" xfId="8978" xr:uid="{00000000-0005-0000-0000-0000D9220000}"/>
    <cellStyle name="Accent5 4 2 2" xfId="8979" xr:uid="{00000000-0005-0000-0000-0000DA220000}"/>
    <cellStyle name="Accent5 40" xfId="8980" xr:uid="{00000000-0005-0000-0000-0000DB220000}"/>
    <cellStyle name="Accent5 41" xfId="8981" xr:uid="{00000000-0005-0000-0000-0000DC220000}"/>
    <cellStyle name="Accent5 42" xfId="8982" xr:uid="{00000000-0005-0000-0000-0000DD220000}"/>
    <cellStyle name="Accent5 43" xfId="8983" xr:uid="{00000000-0005-0000-0000-0000DE220000}"/>
    <cellStyle name="Accent5 5" xfId="8984" xr:uid="{00000000-0005-0000-0000-0000DF220000}"/>
    <cellStyle name="Accent5 5 2" xfId="8985" xr:uid="{00000000-0005-0000-0000-0000E0220000}"/>
    <cellStyle name="Accent5 5 2 2" xfId="8986" xr:uid="{00000000-0005-0000-0000-0000E1220000}"/>
    <cellStyle name="Accent5 6" xfId="8987" xr:uid="{00000000-0005-0000-0000-0000E2220000}"/>
    <cellStyle name="Accent5 7" xfId="8988" xr:uid="{00000000-0005-0000-0000-0000E3220000}"/>
    <cellStyle name="Accent5 8" xfId="8989" xr:uid="{00000000-0005-0000-0000-0000E4220000}"/>
    <cellStyle name="Accent5 9" xfId="8990" xr:uid="{00000000-0005-0000-0000-0000E5220000}"/>
    <cellStyle name="Accent6 - 20%" xfId="8991" xr:uid="{00000000-0005-0000-0000-0000E6220000}"/>
    <cellStyle name="Accent6 - 40%" xfId="8992" xr:uid="{00000000-0005-0000-0000-0000E7220000}"/>
    <cellStyle name="Accent6 - 60%" xfId="8993" xr:uid="{00000000-0005-0000-0000-0000E8220000}"/>
    <cellStyle name="Accent6 10" xfId="8994" xr:uid="{00000000-0005-0000-0000-0000E9220000}"/>
    <cellStyle name="Accent6 11" xfId="8995" xr:uid="{00000000-0005-0000-0000-0000EA220000}"/>
    <cellStyle name="Accent6 12" xfId="8996" xr:uid="{00000000-0005-0000-0000-0000EB220000}"/>
    <cellStyle name="Accent6 13" xfId="8997" xr:uid="{00000000-0005-0000-0000-0000EC220000}"/>
    <cellStyle name="Accent6 14" xfId="8998" xr:uid="{00000000-0005-0000-0000-0000ED220000}"/>
    <cellStyle name="Accent6 15" xfId="8999" xr:uid="{00000000-0005-0000-0000-0000EE220000}"/>
    <cellStyle name="Accent6 16" xfId="9000" xr:uid="{00000000-0005-0000-0000-0000EF220000}"/>
    <cellStyle name="Accent6 17" xfId="9001" xr:uid="{00000000-0005-0000-0000-0000F0220000}"/>
    <cellStyle name="Accent6 18" xfId="9002" xr:uid="{00000000-0005-0000-0000-0000F1220000}"/>
    <cellStyle name="Accent6 19" xfId="9003" xr:uid="{00000000-0005-0000-0000-0000F2220000}"/>
    <cellStyle name="Accent6 2" xfId="9004" xr:uid="{00000000-0005-0000-0000-0000F3220000}"/>
    <cellStyle name="Accent6 2 2" xfId="9005" xr:uid="{00000000-0005-0000-0000-0000F4220000}"/>
    <cellStyle name="Accent6 2 2 2" xfId="9006" xr:uid="{00000000-0005-0000-0000-0000F5220000}"/>
    <cellStyle name="Accent6 2 2 2 2" xfId="9007" xr:uid="{00000000-0005-0000-0000-0000F6220000}"/>
    <cellStyle name="Accent6 2 3" xfId="9008" xr:uid="{00000000-0005-0000-0000-0000F7220000}"/>
    <cellStyle name="Accent6 2 4" xfId="9009" xr:uid="{00000000-0005-0000-0000-0000F8220000}"/>
    <cellStyle name="Accent6 20" xfId="9010" xr:uid="{00000000-0005-0000-0000-0000F9220000}"/>
    <cellStyle name="Accent6 21" xfId="9011" xr:uid="{00000000-0005-0000-0000-0000FA220000}"/>
    <cellStyle name="Accent6 22" xfId="9012" xr:uid="{00000000-0005-0000-0000-0000FB220000}"/>
    <cellStyle name="Accent6 23" xfId="9013" xr:uid="{00000000-0005-0000-0000-0000FC220000}"/>
    <cellStyle name="Accent6 24" xfId="9014" xr:uid="{00000000-0005-0000-0000-0000FD220000}"/>
    <cellStyle name="Accent6 25" xfId="9015" xr:uid="{00000000-0005-0000-0000-0000FE220000}"/>
    <cellStyle name="Accent6 26" xfId="9016" xr:uid="{00000000-0005-0000-0000-0000FF220000}"/>
    <cellStyle name="Accent6 27" xfId="9017" xr:uid="{00000000-0005-0000-0000-000000230000}"/>
    <cellStyle name="Accent6 28" xfId="9018" xr:uid="{00000000-0005-0000-0000-000001230000}"/>
    <cellStyle name="Accent6 29" xfId="9019" xr:uid="{00000000-0005-0000-0000-000002230000}"/>
    <cellStyle name="Accent6 3" xfId="9020" xr:uid="{00000000-0005-0000-0000-000003230000}"/>
    <cellStyle name="Accent6 3 2" xfId="9021" xr:uid="{00000000-0005-0000-0000-000004230000}"/>
    <cellStyle name="Accent6 3 2 2" xfId="9022" xr:uid="{00000000-0005-0000-0000-000005230000}"/>
    <cellStyle name="Accent6 3 2 2 2" xfId="9023" xr:uid="{00000000-0005-0000-0000-000006230000}"/>
    <cellStyle name="Accent6 30" xfId="9024" xr:uid="{00000000-0005-0000-0000-000007230000}"/>
    <cellStyle name="Accent6 31" xfId="9025" xr:uid="{00000000-0005-0000-0000-000008230000}"/>
    <cellStyle name="Accent6 32" xfId="9026" xr:uid="{00000000-0005-0000-0000-000009230000}"/>
    <cellStyle name="Accent6 33" xfId="9027" xr:uid="{00000000-0005-0000-0000-00000A230000}"/>
    <cellStyle name="Accent6 34" xfId="9028" xr:uid="{00000000-0005-0000-0000-00000B230000}"/>
    <cellStyle name="Accent6 35" xfId="9029" xr:uid="{00000000-0005-0000-0000-00000C230000}"/>
    <cellStyle name="Accent6 36" xfId="9030" xr:uid="{00000000-0005-0000-0000-00000D230000}"/>
    <cellStyle name="Accent6 37" xfId="9031" xr:uid="{00000000-0005-0000-0000-00000E230000}"/>
    <cellStyle name="Accent6 38" xfId="9032" xr:uid="{00000000-0005-0000-0000-00000F230000}"/>
    <cellStyle name="Accent6 39" xfId="9033" xr:uid="{00000000-0005-0000-0000-000010230000}"/>
    <cellStyle name="Accent6 4" xfId="9034" xr:uid="{00000000-0005-0000-0000-000011230000}"/>
    <cellStyle name="Accent6 4 2" xfId="9035" xr:uid="{00000000-0005-0000-0000-000012230000}"/>
    <cellStyle name="Accent6 4 2 2" xfId="9036" xr:uid="{00000000-0005-0000-0000-000013230000}"/>
    <cellStyle name="Accent6 40" xfId="9037" xr:uid="{00000000-0005-0000-0000-000014230000}"/>
    <cellStyle name="Accent6 41" xfId="9038" xr:uid="{00000000-0005-0000-0000-000015230000}"/>
    <cellStyle name="Accent6 42" xfId="9039" xr:uid="{00000000-0005-0000-0000-000016230000}"/>
    <cellStyle name="Accent6 43" xfId="9040" xr:uid="{00000000-0005-0000-0000-000017230000}"/>
    <cellStyle name="Accent6 5" xfId="9041" xr:uid="{00000000-0005-0000-0000-000018230000}"/>
    <cellStyle name="Accent6 5 2" xfId="9042" xr:uid="{00000000-0005-0000-0000-000019230000}"/>
    <cellStyle name="Accent6 5 2 2" xfId="9043" xr:uid="{00000000-0005-0000-0000-00001A230000}"/>
    <cellStyle name="Accent6 6" xfId="9044" xr:uid="{00000000-0005-0000-0000-00001B230000}"/>
    <cellStyle name="Accent6 7" xfId="9045" xr:uid="{00000000-0005-0000-0000-00001C230000}"/>
    <cellStyle name="Accent6 8" xfId="9046" xr:uid="{00000000-0005-0000-0000-00001D230000}"/>
    <cellStyle name="Accent6 9" xfId="9047" xr:uid="{00000000-0005-0000-0000-00001E230000}"/>
    <cellStyle name="args.style" xfId="9048" xr:uid="{00000000-0005-0000-0000-00001F230000}"/>
    <cellStyle name="Bad 2" xfId="9049" xr:uid="{00000000-0005-0000-0000-000020230000}"/>
    <cellStyle name="Bad 2 2" xfId="9050" xr:uid="{00000000-0005-0000-0000-000021230000}"/>
    <cellStyle name="Bad 2 2 2" xfId="9051" xr:uid="{00000000-0005-0000-0000-000022230000}"/>
    <cellStyle name="Bad 2 2 2 2" xfId="9052" xr:uid="{00000000-0005-0000-0000-000023230000}"/>
    <cellStyle name="Bad 2 3" xfId="9053" xr:uid="{00000000-0005-0000-0000-000024230000}"/>
    <cellStyle name="Bad 2 4" xfId="9054" xr:uid="{00000000-0005-0000-0000-000025230000}"/>
    <cellStyle name="Bad 3" xfId="9055" xr:uid="{00000000-0005-0000-0000-000026230000}"/>
    <cellStyle name="Bad 3 2" xfId="9056" xr:uid="{00000000-0005-0000-0000-000027230000}"/>
    <cellStyle name="Bad 3 2 2" xfId="9057" xr:uid="{00000000-0005-0000-0000-000028230000}"/>
    <cellStyle name="Bad 3 2 2 2" xfId="9058" xr:uid="{00000000-0005-0000-0000-000029230000}"/>
    <cellStyle name="Bad 4" xfId="9059" xr:uid="{00000000-0005-0000-0000-00002A230000}"/>
    <cellStyle name="Bad 4 2" xfId="9060" xr:uid="{00000000-0005-0000-0000-00002B230000}"/>
    <cellStyle name="Bad 4 2 2" xfId="9061" xr:uid="{00000000-0005-0000-0000-00002C230000}"/>
    <cellStyle name="Bad 5" xfId="9062" xr:uid="{00000000-0005-0000-0000-00002D230000}"/>
    <cellStyle name="Calculation 2" xfId="9063" xr:uid="{00000000-0005-0000-0000-00002E230000}"/>
    <cellStyle name="Calculation 2 2" xfId="9064" xr:uid="{00000000-0005-0000-0000-00002F230000}"/>
    <cellStyle name="Calculation 2 2 2" xfId="9065" xr:uid="{00000000-0005-0000-0000-000030230000}"/>
    <cellStyle name="Calculation 2 2 2 2" xfId="9066" xr:uid="{00000000-0005-0000-0000-000031230000}"/>
    <cellStyle name="Calculation 2 2 2 3" xfId="9067" xr:uid="{00000000-0005-0000-0000-000032230000}"/>
    <cellStyle name="Calculation 2 2 2 3 2" xfId="9068" xr:uid="{00000000-0005-0000-0000-000033230000}"/>
    <cellStyle name="Calculation 2 2 2 3 3" xfId="9069" xr:uid="{00000000-0005-0000-0000-000034230000}"/>
    <cellStyle name="Calculation 2 2 3" xfId="9070" xr:uid="{00000000-0005-0000-0000-000035230000}"/>
    <cellStyle name="Calculation 2 2 3 2" xfId="9071" xr:uid="{00000000-0005-0000-0000-000036230000}"/>
    <cellStyle name="Calculation 2 2 3 2 2" xfId="9072" xr:uid="{00000000-0005-0000-0000-000037230000}"/>
    <cellStyle name="Calculation 2 2 3 2 3" xfId="9073" xr:uid="{00000000-0005-0000-0000-000038230000}"/>
    <cellStyle name="Calculation 2 2 3 3" xfId="9074" xr:uid="{00000000-0005-0000-0000-000039230000}"/>
    <cellStyle name="Calculation 2 2 3 4" xfId="9075" xr:uid="{00000000-0005-0000-0000-00003A230000}"/>
    <cellStyle name="Calculation 2 3" xfId="9076" xr:uid="{00000000-0005-0000-0000-00003B230000}"/>
    <cellStyle name="Calculation 2 3 2" xfId="9077" xr:uid="{00000000-0005-0000-0000-00003C230000}"/>
    <cellStyle name="Calculation 2 3 2 2" xfId="9078" xr:uid="{00000000-0005-0000-0000-00003D230000}"/>
    <cellStyle name="Calculation 2 3 2 2 2" xfId="9079" xr:uid="{00000000-0005-0000-0000-00003E230000}"/>
    <cellStyle name="Calculation 2 3 2 2 3" xfId="9080" xr:uid="{00000000-0005-0000-0000-00003F230000}"/>
    <cellStyle name="Calculation 2 3 2 3" xfId="9081" xr:uid="{00000000-0005-0000-0000-000040230000}"/>
    <cellStyle name="Calculation 2 3 2 4" xfId="9082" xr:uid="{00000000-0005-0000-0000-000041230000}"/>
    <cellStyle name="Calculation 2 4" xfId="9083" xr:uid="{00000000-0005-0000-0000-000042230000}"/>
    <cellStyle name="Calculation 2 4 2" xfId="9084" xr:uid="{00000000-0005-0000-0000-000043230000}"/>
    <cellStyle name="Calculation 2 4 2 2" xfId="9085" xr:uid="{00000000-0005-0000-0000-000044230000}"/>
    <cellStyle name="Calculation 2 4 2 2 2" xfId="9086" xr:uid="{00000000-0005-0000-0000-000045230000}"/>
    <cellStyle name="Calculation 2 4 2 2 3" xfId="9087" xr:uid="{00000000-0005-0000-0000-000046230000}"/>
    <cellStyle name="Calculation 2 4 2 3" xfId="9088" xr:uid="{00000000-0005-0000-0000-000047230000}"/>
    <cellStyle name="Calculation 2 4 2 4" xfId="9089" xr:uid="{00000000-0005-0000-0000-000048230000}"/>
    <cellStyle name="Calculation 2 5" xfId="9090" xr:uid="{00000000-0005-0000-0000-000049230000}"/>
    <cellStyle name="Calculation 2 5 2" xfId="9091" xr:uid="{00000000-0005-0000-0000-00004A230000}"/>
    <cellStyle name="Calculation 2 5 2 2" xfId="9092" xr:uid="{00000000-0005-0000-0000-00004B230000}"/>
    <cellStyle name="Calculation 2 5 2 2 2" xfId="9093" xr:uid="{00000000-0005-0000-0000-00004C230000}"/>
    <cellStyle name="Calculation 2 5 2 2 3" xfId="9094" xr:uid="{00000000-0005-0000-0000-00004D230000}"/>
    <cellStyle name="Calculation 2 5 2 3" xfId="9095" xr:uid="{00000000-0005-0000-0000-00004E230000}"/>
    <cellStyle name="Calculation 2 5 2 4" xfId="9096" xr:uid="{00000000-0005-0000-0000-00004F230000}"/>
    <cellStyle name="Calculation 2 6" xfId="9097" xr:uid="{00000000-0005-0000-0000-000050230000}"/>
    <cellStyle name="Calculation 2 7" xfId="9098" xr:uid="{00000000-0005-0000-0000-000051230000}"/>
    <cellStyle name="Calculation 3" xfId="9099" xr:uid="{00000000-0005-0000-0000-000052230000}"/>
    <cellStyle name="Calculation 3 2" xfId="9100" xr:uid="{00000000-0005-0000-0000-000053230000}"/>
    <cellStyle name="Calculation 3 2 2" xfId="9101" xr:uid="{00000000-0005-0000-0000-000054230000}"/>
    <cellStyle name="Calculation 3 2 2 2" xfId="9102" xr:uid="{00000000-0005-0000-0000-000055230000}"/>
    <cellStyle name="Calculation 3 2 2 3" xfId="9103" xr:uid="{00000000-0005-0000-0000-000056230000}"/>
    <cellStyle name="Calculation 3 2 2 3 2" xfId="9104" xr:uid="{00000000-0005-0000-0000-000057230000}"/>
    <cellStyle name="Calculation 3 2 2 3 3" xfId="9105" xr:uid="{00000000-0005-0000-0000-000058230000}"/>
    <cellStyle name="Calculation 3 2 3" xfId="9106" xr:uid="{00000000-0005-0000-0000-000059230000}"/>
    <cellStyle name="Calculation 3 2 3 2" xfId="9107" xr:uid="{00000000-0005-0000-0000-00005A230000}"/>
    <cellStyle name="Calculation 3 2 3 2 2" xfId="9108" xr:uid="{00000000-0005-0000-0000-00005B230000}"/>
    <cellStyle name="Calculation 3 2 3 2 3" xfId="9109" xr:uid="{00000000-0005-0000-0000-00005C230000}"/>
    <cellStyle name="Calculation 3 2 3 3" xfId="9110" xr:uid="{00000000-0005-0000-0000-00005D230000}"/>
    <cellStyle name="Calculation 3 2 3 4" xfId="9111" xr:uid="{00000000-0005-0000-0000-00005E230000}"/>
    <cellStyle name="Calculation 4" xfId="9112" xr:uid="{00000000-0005-0000-0000-00005F230000}"/>
    <cellStyle name="Calculation 4 2" xfId="9113" xr:uid="{00000000-0005-0000-0000-000060230000}"/>
    <cellStyle name="Calculation 4 2 2" xfId="9114" xr:uid="{00000000-0005-0000-0000-000061230000}"/>
    <cellStyle name="Calculation 4 2 3" xfId="9115" xr:uid="{00000000-0005-0000-0000-000062230000}"/>
    <cellStyle name="Calculation 4 2 3 2" xfId="9116" xr:uid="{00000000-0005-0000-0000-000063230000}"/>
    <cellStyle name="Calculation 4 2 3 3" xfId="9117" xr:uid="{00000000-0005-0000-0000-000064230000}"/>
    <cellStyle name="Calculation 4 3" xfId="9118" xr:uid="{00000000-0005-0000-0000-000065230000}"/>
    <cellStyle name="Calculation 4 3 2" xfId="9119" xr:uid="{00000000-0005-0000-0000-000066230000}"/>
    <cellStyle name="Calculation 4 3 2 2" xfId="9120" xr:uid="{00000000-0005-0000-0000-000067230000}"/>
    <cellStyle name="Calculation 4 3 2 3" xfId="9121" xr:uid="{00000000-0005-0000-0000-000068230000}"/>
    <cellStyle name="Calculation 4 3 3" xfId="9122" xr:uid="{00000000-0005-0000-0000-000069230000}"/>
    <cellStyle name="Calculation 4 3 4" xfId="9123" xr:uid="{00000000-0005-0000-0000-00006A230000}"/>
    <cellStyle name="Calculation 5" xfId="9124" xr:uid="{00000000-0005-0000-0000-00006B230000}"/>
    <cellStyle name="Calculation 6" xfId="9125" xr:uid="{00000000-0005-0000-0000-00006C230000}"/>
    <cellStyle name="Check Cell 2" xfId="9126" xr:uid="{00000000-0005-0000-0000-00006D230000}"/>
    <cellStyle name="Check Cell 2 2" xfId="9127" xr:uid="{00000000-0005-0000-0000-00006E230000}"/>
    <cellStyle name="Check Cell 2 2 2" xfId="9128" xr:uid="{00000000-0005-0000-0000-00006F230000}"/>
    <cellStyle name="Check Cell 2 2 2 2" xfId="9129" xr:uid="{00000000-0005-0000-0000-000070230000}"/>
    <cellStyle name="Check Cell 2 3" xfId="9130" xr:uid="{00000000-0005-0000-0000-000071230000}"/>
    <cellStyle name="Check Cell 3" xfId="9131" xr:uid="{00000000-0005-0000-0000-000072230000}"/>
    <cellStyle name="Check Cell 3 2" xfId="9132" xr:uid="{00000000-0005-0000-0000-000073230000}"/>
    <cellStyle name="Check Cell 3 2 2" xfId="9133" xr:uid="{00000000-0005-0000-0000-000074230000}"/>
    <cellStyle name="Check Cell 3 2 2 2" xfId="9134" xr:uid="{00000000-0005-0000-0000-000075230000}"/>
    <cellStyle name="Check Cell 4" xfId="9135" xr:uid="{00000000-0005-0000-0000-000076230000}"/>
    <cellStyle name="Check Cell 4 2" xfId="9136" xr:uid="{00000000-0005-0000-0000-000077230000}"/>
    <cellStyle name="Check Cell 4 2 2" xfId="9137" xr:uid="{00000000-0005-0000-0000-000078230000}"/>
    <cellStyle name="Check Cell 5" xfId="9138" xr:uid="{00000000-0005-0000-0000-000079230000}"/>
    <cellStyle name="Comma [0] 2" xfId="9139" xr:uid="{00000000-0005-0000-0000-00007B230000}"/>
    <cellStyle name="Comma 10" xfId="44" xr:uid="{00000000-0005-0000-0000-00007C230000}"/>
    <cellStyle name="Comma 11" xfId="9140" xr:uid="{00000000-0005-0000-0000-00007D230000}"/>
    <cellStyle name="Comma 11 2" xfId="9141" xr:uid="{00000000-0005-0000-0000-00007E230000}"/>
    <cellStyle name="Comma 12" xfId="9142" xr:uid="{00000000-0005-0000-0000-00007F230000}"/>
    <cellStyle name="Comma 12 2" xfId="28" xr:uid="{00000000-0005-0000-0000-000080230000}"/>
    <cellStyle name="Comma 13" xfId="9143" xr:uid="{00000000-0005-0000-0000-000081230000}"/>
    <cellStyle name="Comma 14" xfId="9144" xr:uid="{00000000-0005-0000-0000-000082230000}"/>
    <cellStyle name="Comma 14 2" xfId="9145" xr:uid="{00000000-0005-0000-0000-000083230000}"/>
    <cellStyle name="Comma 15" xfId="9146" xr:uid="{00000000-0005-0000-0000-000084230000}"/>
    <cellStyle name="Comma 16" xfId="9147" xr:uid="{00000000-0005-0000-0000-000085230000}"/>
    <cellStyle name="Comma 17" xfId="9148" xr:uid="{00000000-0005-0000-0000-000086230000}"/>
    <cellStyle name="Comma 18" xfId="9149" xr:uid="{00000000-0005-0000-0000-000087230000}"/>
    <cellStyle name="Comma 19" xfId="9150" xr:uid="{00000000-0005-0000-0000-000088230000}"/>
    <cellStyle name="Comma 2" xfId="9" xr:uid="{00000000-0005-0000-0000-000089230000}"/>
    <cellStyle name="Comma 2 2" xfId="20" xr:uid="{00000000-0005-0000-0000-00008A230000}"/>
    <cellStyle name="Comma 2 2 2" xfId="49" xr:uid="{00000000-0005-0000-0000-00008B230000}"/>
    <cellStyle name="Comma 2 3" xfId="40" xr:uid="{00000000-0005-0000-0000-00008C230000}"/>
    <cellStyle name="Comma 2 3 2" xfId="9151" xr:uid="{00000000-0005-0000-0000-00008D230000}"/>
    <cellStyle name="Comma 2 3 3" xfId="30" xr:uid="{00000000-0005-0000-0000-00008E230000}"/>
    <cellStyle name="Comma 2 4" xfId="53" xr:uid="{00000000-0005-0000-0000-00008F230000}"/>
    <cellStyle name="Comma 2 5" xfId="9152" xr:uid="{00000000-0005-0000-0000-000090230000}"/>
    <cellStyle name="Comma 20" xfId="9153" xr:uid="{00000000-0005-0000-0000-000091230000}"/>
    <cellStyle name="Comma 21" xfId="9154" xr:uid="{00000000-0005-0000-0000-000092230000}"/>
    <cellStyle name="Comma 22" xfId="9155" xr:uid="{00000000-0005-0000-0000-000093230000}"/>
    <cellStyle name="Comma 23" xfId="25" xr:uid="{00000000-0005-0000-0000-000094230000}"/>
    <cellStyle name="Comma 23 2" xfId="22280" xr:uid="{50FCD08F-FCFA-4D56-AC09-A5E3005C5A15}"/>
    <cellStyle name="Comma 24" xfId="22286" xr:uid="{1C3958B0-60EE-4665-9321-50413EFFB21A}"/>
    <cellStyle name="Comma 25" xfId="22292" xr:uid="{4D5482CF-AE93-49E2-8C46-D4F8A1640509}"/>
    <cellStyle name="Comma 26" xfId="22293" xr:uid="{1E890999-816A-4F27-911B-598A4B3B1068}"/>
    <cellStyle name="Comma 27" xfId="22296" xr:uid="{79980FE8-6DCE-4EFC-9686-E47BDC20EEF7}"/>
    <cellStyle name="Comma 3" xfId="12" xr:uid="{00000000-0005-0000-0000-000095230000}"/>
    <cellStyle name="Comma 3 2" xfId="55" xr:uid="{00000000-0005-0000-0000-000096230000}"/>
    <cellStyle name="Comma 3 3" xfId="9156" xr:uid="{00000000-0005-0000-0000-000097230000}"/>
    <cellStyle name="Comma 4" xfId="19" xr:uid="{00000000-0005-0000-0000-000098230000}"/>
    <cellStyle name="Comma 4 2" xfId="9157" xr:uid="{00000000-0005-0000-0000-000099230000}"/>
    <cellStyle name="Comma 5" xfId="42" xr:uid="{00000000-0005-0000-0000-00009A230000}"/>
    <cellStyle name="Comma 6" xfId="9158" xr:uid="{00000000-0005-0000-0000-00009B230000}"/>
    <cellStyle name="Comma 7" xfId="9159" xr:uid="{00000000-0005-0000-0000-00009C230000}"/>
    <cellStyle name="Comma 8" xfId="9160" xr:uid="{00000000-0005-0000-0000-00009D230000}"/>
    <cellStyle name="Comma 9" xfId="9161" xr:uid="{00000000-0005-0000-0000-00009E230000}"/>
    <cellStyle name="Comma[0]" xfId="9162" xr:uid="{00000000-0005-0000-0000-00009F230000}"/>
    <cellStyle name="Comma0" xfId="9163" xr:uid="{00000000-0005-0000-0000-0000A0230000}"/>
    <cellStyle name="Comma0 2" xfId="9164" xr:uid="{00000000-0005-0000-0000-0000A1230000}"/>
    <cellStyle name="Comma0 2 2" xfId="9165" xr:uid="{00000000-0005-0000-0000-0000A2230000}"/>
    <cellStyle name="Comma0 2 3" xfId="9166" xr:uid="{00000000-0005-0000-0000-0000A3230000}"/>
    <cellStyle name="Comma0 3" xfId="9167" xr:uid="{00000000-0005-0000-0000-0000A4230000}"/>
    <cellStyle name="Comma0 3 2" xfId="9168" xr:uid="{00000000-0005-0000-0000-0000A5230000}"/>
    <cellStyle name="Comma0 4" xfId="9169" xr:uid="{00000000-0005-0000-0000-0000A6230000}"/>
    <cellStyle name="Comma0 5" xfId="9170" xr:uid="{00000000-0005-0000-0000-0000A7230000}"/>
    <cellStyle name="COST1" xfId="9171" xr:uid="{00000000-0005-0000-0000-0000A8230000}"/>
    <cellStyle name="Currency" xfId="22297" builtinId="4"/>
    <cellStyle name="Currency 10" xfId="9172" xr:uid="{00000000-0005-0000-0000-0000AA230000}"/>
    <cellStyle name="Currency 10 2" xfId="9173" xr:uid="{00000000-0005-0000-0000-0000AB230000}"/>
    <cellStyle name="Currency 10 2 2" xfId="9174" xr:uid="{00000000-0005-0000-0000-0000AC230000}"/>
    <cellStyle name="Currency 10 2 2 2" xfId="9175" xr:uid="{00000000-0005-0000-0000-0000AD230000}"/>
    <cellStyle name="Currency 10 2 3" xfId="9176" xr:uid="{00000000-0005-0000-0000-0000AE230000}"/>
    <cellStyle name="Currency 10 2 3 2" xfId="9177" xr:uid="{00000000-0005-0000-0000-0000AF230000}"/>
    <cellStyle name="Currency 10 2 3 2 2" xfId="9178" xr:uid="{00000000-0005-0000-0000-0000B0230000}"/>
    <cellStyle name="Currency 10 2 4" xfId="9179" xr:uid="{00000000-0005-0000-0000-0000B1230000}"/>
    <cellStyle name="Currency 10 3" xfId="9180" xr:uid="{00000000-0005-0000-0000-0000B2230000}"/>
    <cellStyle name="Currency 10 4" xfId="9181" xr:uid="{00000000-0005-0000-0000-0000B3230000}"/>
    <cellStyle name="Currency 10 5" xfId="38" xr:uid="{00000000-0005-0000-0000-0000B4230000}"/>
    <cellStyle name="Currency 10 5 2" xfId="22275" xr:uid="{00000000-0005-0000-0000-0000B5230000}"/>
    <cellStyle name="Currency 11" xfId="9182" xr:uid="{00000000-0005-0000-0000-0000B6230000}"/>
    <cellStyle name="Currency 11 2" xfId="9183" xr:uid="{00000000-0005-0000-0000-0000B7230000}"/>
    <cellStyle name="Currency 11 2 2" xfId="9184" xr:uid="{00000000-0005-0000-0000-0000B8230000}"/>
    <cellStyle name="Currency 11 2 3" xfId="9185" xr:uid="{00000000-0005-0000-0000-0000B9230000}"/>
    <cellStyle name="Currency 11 2 3 2" xfId="9186" xr:uid="{00000000-0005-0000-0000-0000BA230000}"/>
    <cellStyle name="Currency 11 2 3 2 2" xfId="9187" xr:uid="{00000000-0005-0000-0000-0000BB230000}"/>
    <cellStyle name="Currency 11 3" xfId="9188" xr:uid="{00000000-0005-0000-0000-0000BC230000}"/>
    <cellStyle name="Currency 11 4" xfId="9189" xr:uid="{00000000-0005-0000-0000-0000BD230000}"/>
    <cellStyle name="Currency 12" xfId="45" xr:uid="{00000000-0005-0000-0000-0000BE230000}"/>
    <cellStyle name="Currency 12 2" xfId="9190" xr:uid="{00000000-0005-0000-0000-0000BF230000}"/>
    <cellStyle name="Currency 12 2 2" xfId="9191" xr:uid="{00000000-0005-0000-0000-0000C0230000}"/>
    <cellStyle name="Currency 12 2 3" xfId="9192" xr:uid="{00000000-0005-0000-0000-0000C1230000}"/>
    <cellStyle name="Currency 12 2 3 2" xfId="9193" xr:uid="{00000000-0005-0000-0000-0000C2230000}"/>
    <cellStyle name="Currency 12 2 3 2 2" xfId="9194" xr:uid="{00000000-0005-0000-0000-0000C3230000}"/>
    <cellStyle name="Currency 12 3" xfId="9195" xr:uid="{00000000-0005-0000-0000-0000C4230000}"/>
    <cellStyle name="Currency 12 4" xfId="9196" xr:uid="{00000000-0005-0000-0000-0000C5230000}"/>
    <cellStyle name="Currency 13" xfId="9197" xr:uid="{00000000-0005-0000-0000-0000C6230000}"/>
    <cellStyle name="Currency 13 2" xfId="9198" xr:uid="{00000000-0005-0000-0000-0000C7230000}"/>
    <cellStyle name="Currency 13 2 2" xfId="9199" xr:uid="{00000000-0005-0000-0000-0000C8230000}"/>
    <cellStyle name="Currency 13 2 3" xfId="9200" xr:uid="{00000000-0005-0000-0000-0000C9230000}"/>
    <cellStyle name="Currency 13 2 3 2" xfId="9201" xr:uid="{00000000-0005-0000-0000-0000CA230000}"/>
    <cellStyle name="Currency 13 2 3 2 2" xfId="9202" xr:uid="{00000000-0005-0000-0000-0000CB230000}"/>
    <cellStyle name="Currency 13 3" xfId="9203" xr:uid="{00000000-0005-0000-0000-0000CC230000}"/>
    <cellStyle name="Currency 13 4" xfId="9204" xr:uid="{00000000-0005-0000-0000-0000CD230000}"/>
    <cellStyle name="Currency 14" xfId="9205" xr:uid="{00000000-0005-0000-0000-0000CE230000}"/>
    <cellStyle name="Currency 14 2" xfId="9206" xr:uid="{00000000-0005-0000-0000-0000CF230000}"/>
    <cellStyle name="Currency 14 3" xfId="9207" xr:uid="{00000000-0005-0000-0000-0000D0230000}"/>
    <cellStyle name="Currency 14 4" xfId="9208" xr:uid="{00000000-0005-0000-0000-0000D1230000}"/>
    <cellStyle name="Currency 15" xfId="9209" xr:uid="{00000000-0005-0000-0000-0000D2230000}"/>
    <cellStyle name="Currency 15 2" xfId="9210" xr:uid="{00000000-0005-0000-0000-0000D3230000}"/>
    <cellStyle name="Currency 15 3" xfId="9211" xr:uid="{00000000-0005-0000-0000-0000D4230000}"/>
    <cellStyle name="Currency 15 4" xfId="9212" xr:uid="{00000000-0005-0000-0000-0000D5230000}"/>
    <cellStyle name="Currency 16" xfId="9213" xr:uid="{00000000-0005-0000-0000-0000D6230000}"/>
    <cellStyle name="Currency 16 2" xfId="9214" xr:uid="{00000000-0005-0000-0000-0000D7230000}"/>
    <cellStyle name="Currency 16 2 2" xfId="9215" xr:uid="{00000000-0005-0000-0000-0000D8230000}"/>
    <cellStyle name="Currency 16 2 3" xfId="9216" xr:uid="{00000000-0005-0000-0000-0000D9230000}"/>
    <cellStyle name="Currency 16 2 3 2" xfId="9217" xr:uid="{00000000-0005-0000-0000-0000DA230000}"/>
    <cellStyle name="Currency 16 2 3 2 2" xfId="9218" xr:uid="{00000000-0005-0000-0000-0000DB230000}"/>
    <cellStyle name="Currency 16 3" xfId="9219" xr:uid="{00000000-0005-0000-0000-0000DC230000}"/>
    <cellStyle name="Currency 16 4" xfId="9220" xr:uid="{00000000-0005-0000-0000-0000DD230000}"/>
    <cellStyle name="Currency 17" xfId="9221" xr:uid="{00000000-0005-0000-0000-0000DE230000}"/>
    <cellStyle name="Currency 17 2" xfId="9222" xr:uid="{00000000-0005-0000-0000-0000DF230000}"/>
    <cellStyle name="Currency 17 2 2" xfId="9223" xr:uid="{00000000-0005-0000-0000-0000E0230000}"/>
    <cellStyle name="Currency 17 2 3" xfId="9224" xr:uid="{00000000-0005-0000-0000-0000E1230000}"/>
    <cellStyle name="Currency 17 2 3 2" xfId="9225" xr:uid="{00000000-0005-0000-0000-0000E2230000}"/>
    <cellStyle name="Currency 17 2 3 2 2" xfId="9226" xr:uid="{00000000-0005-0000-0000-0000E3230000}"/>
    <cellStyle name="Currency 17 3" xfId="9227" xr:uid="{00000000-0005-0000-0000-0000E4230000}"/>
    <cellStyle name="Currency 17 4" xfId="9228" xr:uid="{00000000-0005-0000-0000-0000E5230000}"/>
    <cellStyle name="Currency 18" xfId="9229" xr:uid="{00000000-0005-0000-0000-0000E6230000}"/>
    <cellStyle name="Currency 18 2" xfId="9230" xr:uid="{00000000-0005-0000-0000-0000E7230000}"/>
    <cellStyle name="Currency 18 2 2" xfId="9231" xr:uid="{00000000-0005-0000-0000-0000E8230000}"/>
    <cellStyle name="Currency 18 2 3" xfId="9232" xr:uid="{00000000-0005-0000-0000-0000E9230000}"/>
    <cellStyle name="Currency 18 2 3 2" xfId="9233" xr:uid="{00000000-0005-0000-0000-0000EA230000}"/>
    <cellStyle name="Currency 18 2 3 2 2" xfId="9234" xr:uid="{00000000-0005-0000-0000-0000EB230000}"/>
    <cellStyle name="Currency 18 3" xfId="9235" xr:uid="{00000000-0005-0000-0000-0000EC230000}"/>
    <cellStyle name="Currency 18 4" xfId="9236" xr:uid="{00000000-0005-0000-0000-0000ED230000}"/>
    <cellStyle name="Currency 19" xfId="9237" xr:uid="{00000000-0005-0000-0000-0000EE230000}"/>
    <cellStyle name="Currency 19 2" xfId="9238" xr:uid="{00000000-0005-0000-0000-0000EF230000}"/>
    <cellStyle name="Currency 19 2 2" xfId="9239" xr:uid="{00000000-0005-0000-0000-0000F0230000}"/>
    <cellStyle name="Currency 19 2 3" xfId="9240" xr:uid="{00000000-0005-0000-0000-0000F1230000}"/>
    <cellStyle name="Currency 19 3" xfId="9241" xr:uid="{00000000-0005-0000-0000-0000F2230000}"/>
    <cellStyle name="Currency 19 4" xfId="9242" xr:uid="{00000000-0005-0000-0000-0000F3230000}"/>
    <cellStyle name="Currency 2" xfId="3" xr:uid="{00000000-0005-0000-0000-0000F4230000}"/>
    <cellStyle name="Currency 2 10" xfId="29" xr:uid="{00000000-0005-0000-0000-0000F5230000}"/>
    <cellStyle name="Currency 2 11" xfId="9243" xr:uid="{00000000-0005-0000-0000-0000F6230000}"/>
    <cellStyle name="Currency 2 12" xfId="9244" xr:uid="{00000000-0005-0000-0000-0000F7230000}"/>
    <cellStyle name="Currency 2 13" xfId="9245" xr:uid="{00000000-0005-0000-0000-0000F8230000}"/>
    <cellStyle name="Currency 2 13 2" xfId="9246" xr:uid="{00000000-0005-0000-0000-0000F9230000}"/>
    <cellStyle name="Currency 2 13 2 2" xfId="9247" xr:uid="{00000000-0005-0000-0000-0000FA230000}"/>
    <cellStyle name="Currency 2 13 2 2 2" xfId="9248" xr:uid="{00000000-0005-0000-0000-0000FB230000}"/>
    <cellStyle name="Currency 2 14" xfId="50" xr:uid="{00000000-0005-0000-0000-0000FC230000}"/>
    <cellStyle name="Currency 2 14 2" xfId="9249" xr:uid="{00000000-0005-0000-0000-0000FD230000}"/>
    <cellStyle name="Currency 2 14 2 2" xfId="9250" xr:uid="{00000000-0005-0000-0000-0000FE230000}"/>
    <cellStyle name="Currency 2 14 3" xfId="9251" xr:uid="{00000000-0005-0000-0000-0000FF230000}"/>
    <cellStyle name="Currency 2 14 4" xfId="9252" xr:uid="{00000000-0005-0000-0000-000000240000}"/>
    <cellStyle name="Currency 2 15" xfId="9253" xr:uid="{00000000-0005-0000-0000-000001240000}"/>
    <cellStyle name="Currency 2 15 2" xfId="9254" xr:uid="{00000000-0005-0000-0000-000002240000}"/>
    <cellStyle name="Currency 2 15 2 2" xfId="9255" xr:uid="{00000000-0005-0000-0000-000003240000}"/>
    <cellStyle name="Currency 2 15 2 2 2" xfId="9256" xr:uid="{00000000-0005-0000-0000-000004240000}"/>
    <cellStyle name="Currency 2 15 2 2 2 2" xfId="9257" xr:uid="{00000000-0005-0000-0000-000005240000}"/>
    <cellStyle name="Currency 2 15 2 2 2 3" xfId="9258" xr:uid="{00000000-0005-0000-0000-000006240000}"/>
    <cellStyle name="Currency 2 15 2 2 3" xfId="9259" xr:uid="{00000000-0005-0000-0000-000007240000}"/>
    <cellStyle name="Currency 2 15 2 2 4" xfId="9260" xr:uid="{00000000-0005-0000-0000-000008240000}"/>
    <cellStyle name="Currency 2 15 2 3" xfId="9261" xr:uid="{00000000-0005-0000-0000-000009240000}"/>
    <cellStyle name="Currency 2 15 2 3 2" xfId="9262" xr:uid="{00000000-0005-0000-0000-00000A240000}"/>
    <cellStyle name="Currency 2 15 2 3 3" xfId="9263" xr:uid="{00000000-0005-0000-0000-00000B240000}"/>
    <cellStyle name="Currency 2 15 2 4" xfId="9264" xr:uid="{00000000-0005-0000-0000-00000C240000}"/>
    <cellStyle name="Currency 2 15 2 5" xfId="9265" xr:uid="{00000000-0005-0000-0000-00000D240000}"/>
    <cellStyle name="Currency 2 15 3" xfId="9266" xr:uid="{00000000-0005-0000-0000-00000E240000}"/>
    <cellStyle name="Currency 2 15 3 2" xfId="9267" xr:uid="{00000000-0005-0000-0000-00000F240000}"/>
    <cellStyle name="Currency 2 15 3 2 2" xfId="9268" xr:uid="{00000000-0005-0000-0000-000010240000}"/>
    <cellStyle name="Currency 2 15 3 2 3" xfId="9269" xr:uid="{00000000-0005-0000-0000-000011240000}"/>
    <cellStyle name="Currency 2 15 3 3" xfId="9270" xr:uid="{00000000-0005-0000-0000-000012240000}"/>
    <cellStyle name="Currency 2 15 3 4" xfId="9271" xr:uid="{00000000-0005-0000-0000-000013240000}"/>
    <cellStyle name="Currency 2 15 4" xfId="9272" xr:uid="{00000000-0005-0000-0000-000014240000}"/>
    <cellStyle name="Currency 2 15 4 2" xfId="9273" xr:uid="{00000000-0005-0000-0000-000015240000}"/>
    <cellStyle name="Currency 2 15 4 2 2" xfId="9274" xr:uid="{00000000-0005-0000-0000-000016240000}"/>
    <cellStyle name="Currency 2 15 4 2 3" xfId="9275" xr:uid="{00000000-0005-0000-0000-000017240000}"/>
    <cellStyle name="Currency 2 15 4 3" xfId="9276" xr:uid="{00000000-0005-0000-0000-000018240000}"/>
    <cellStyle name="Currency 2 15 4 4" xfId="9277" xr:uid="{00000000-0005-0000-0000-000019240000}"/>
    <cellStyle name="Currency 2 15 5" xfId="9278" xr:uid="{00000000-0005-0000-0000-00001A240000}"/>
    <cellStyle name="Currency 2 15 5 2" xfId="9279" xr:uid="{00000000-0005-0000-0000-00001B240000}"/>
    <cellStyle name="Currency 2 15 5 3" xfId="9280" xr:uid="{00000000-0005-0000-0000-00001C240000}"/>
    <cellStyle name="Currency 2 15 6" xfId="9281" xr:uid="{00000000-0005-0000-0000-00001D240000}"/>
    <cellStyle name="Currency 2 15 7" xfId="9282" xr:uid="{00000000-0005-0000-0000-00001E240000}"/>
    <cellStyle name="Currency 2 16" xfId="9283" xr:uid="{00000000-0005-0000-0000-00001F240000}"/>
    <cellStyle name="Currency 2 16 2" xfId="9284" xr:uid="{00000000-0005-0000-0000-000020240000}"/>
    <cellStyle name="Currency 2 16 2 2" xfId="9285" xr:uid="{00000000-0005-0000-0000-000021240000}"/>
    <cellStyle name="Currency 2 16 2 2 2" xfId="9286" xr:uid="{00000000-0005-0000-0000-000022240000}"/>
    <cellStyle name="Currency 2 16 2 2 3" xfId="9287" xr:uid="{00000000-0005-0000-0000-000023240000}"/>
    <cellStyle name="Currency 2 16 2 3" xfId="9288" xr:uid="{00000000-0005-0000-0000-000024240000}"/>
    <cellStyle name="Currency 2 16 2 4" xfId="9289" xr:uid="{00000000-0005-0000-0000-000025240000}"/>
    <cellStyle name="Currency 2 17" xfId="9290" xr:uid="{00000000-0005-0000-0000-000026240000}"/>
    <cellStyle name="Currency 2 17 2" xfId="9291" xr:uid="{00000000-0005-0000-0000-000027240000}"/>
    <cellStyle name="Currency 2 17 2 2" xfId="9292" xr:uid="{00000000-0005-0000-0000-000028240000}"/>
    <cellStyle name="Currency 2 17 2 3" xfId="9293" xr:uid="{00000000-0005-0000-0000-000029240000}"/>
    <cellStyle name="Currency 2 17 3" xfId="9294" xr:uid="{00000000-0005-0000-0000-00002A240000}"/>
    <cellStyle name="Currency 2 17 4" xfId="9295" xr:uid="{00000000-0005-0000-0000-00002B240000}"/>
    <cellStyle name="Currency 2 18" xfId="22281" xr:uid="{8EA87892-EE97-4FB2-96AD-78350E8296B0}"/>
    <cellStyle name="Currency 2 19" xfId="22317" xr:uid="{3D7C504A-8C74-4A0A-8132-EA50DD01AA1F}"/>
    <cellStyle name="Currency 2 2" xfId="9296" xr:uid="{00000000-0005-0000-0000-00002C240000}"/>
    <cellStyle name="Currency 2 2 10" xfId="9297" xr:uid="{00000000-0005-0000-0000-00002D240000}"/>
    <cellStyle name="Currency 2 2 10 2" xfId="9298" xr:uid="{00000000-0005-0000-0000-00002E240000}"/>
    <cellStyle name="Currency 2 2 10 2 2" xfId="9299" xr:uid="{00000000-0005-0000-0000-00002F240000}"/>
    <cellStyle name="Currency 2 2 10 2 2 2" xfId="9300" xr:uid="{00000000-0005-0000-0000-000030240000}"/>
    <cellStyle name="Currency 2 2 10 2 2 2 2" xfId="9301" xr:uid="{00000000-0005-0000-0000-000031240000}"/>
    <cellStyle name="Currency 2 2 10 2 2 2 3" xfId="9302" xr:uid="{00000000-0005-0000-0000-000032240000}"/>
    <cellStyle name="Currency 2 2 10 2 2 2 3 2" xfId="9303" xr:uid="{00000000-0005-0000-0000-000033240000}"/>
    <cellStyle name="Currency 2 2 10 2 2 2 3 2 2" xfId="9304" xr:uid="{00000000-0005-0000-0000-000034240000}"/>
    <cellStyle name="Currency 2 2 10 2 2 2 3 2 3" xfId="9305" xr:uid="{00000000-0005-0000-0000-000035240000}"/>
    <cellStyle name="Currency 2 2 10 2 2 2 3 3" xfId="9306" xr:uid="{00000000-0005-0000-0000-000036240000}"/>
    <cellStyle name="Currency 2 2 10 2 2 2 3 4" xfId="9307" xr:uid="{00000000-0005-0000-0000-000037240000}"/>
    <cellStyle name="Currency 2 2 10 2 2 2 4" xfId="9308" xr:uid="{00000000-0005-0000-0000-000038240000}"/>
    <cellStyle name="Currency 2 2 10 2 2 2 4 2" xfId="9309" xr:uid="{00000000-0005-0000-0000-000039240000}"/>
    <cellStyle name="Currency 2 2 10 2 2 2 4 3" xfId="9310" xr:uid="{00000000-0005-0000-0000-00003A240000}"/>
    <cellStyle name="Currency 2 2 10 2 2 2 5" xfId="9311" xr:uid="{00000000-0005-0000-0000-00003B240000}"/>
    <cellStyle name="Currency 2 2 10 2 2 2 6" xfId="9312" xr:uid="{00000000-0005-0000-0000-00003C240000}"/>
    <cellStyle name="Currency 2 2 10 2 2 3" xfId="9313" xr:uid="{00000000-0005-0000-0000-00003D240000}"/>
    <cellStyle name="Currency 2 2 10 2 2 3 2" xfId="9314" xr:uid="{00000000-0005-0000-0000-00003E240000}"/>
    <cellStyle name="Currency 2 2 10 2 2 3 2 2" xfId="9315" xr:uid="{00000000-0005-0000-0000-00003F240000}"/>
    <cellStyle name="Currency 2 2 10 2 2 3 2 2 2" xfId="9316" xr:uid="{00000000-0005-0000-0000-000040240000}"/>
    <cellStyle name="Currency 2 2 10 2 2 3 2 2 3" xfId="9317" xr:uid="{00000000-0005-0000-0000-000041240000}"/>
    <cellStyle name="Currency 2 2 10 2 2 3 2 3" xfId="9318" xr:uid="{00000000-0005-0000-0000-000042240000}"/>
    <cellStyle name="Currency 2 2 10 2 2 3 2 4" xfId="9319" xr:uid="{00000000-0005-0000-0000-000043240000}"/>
    <cellStyle name="Currency 2 2 10 2 2 3 3" xfId="9320" xr:uid="{00000000-0005-0000-0000-000044240000}"/>
    <cellStyle name="Currency 2 2 10 2 2 3 3 2" xfId="9321" xr:uid="{00000000-0005-0000-0000-000045240000}"/>
    <cellStyle name="Currency 2 2 10 2 2 3 3 2 2" xfId="9322" xr:uid="{00000000-0005-0000-0000-000046240000}"/>
    <cellStyle name="Currency 2 2 10 2 2 3 3 2 3" xfId="9323" xr:uid="{00000000-0005-0000-0000-000047240000}"/>
    <cellStyle name="Currency 2 2 10 2 2 3 3 3" xfId="9324" xr:uid="{00000000-0005-0000-0000-000048240000}"/>
    <cellStyle name="Currency 2 2 10 2 2 3 3 4" xfId="9325" xr:uid="{00000000-0005-0000-0000-000049240000}"/>
    <cellStyle name="Currency 2 2 10 2 2 3 4" xfId="9326" xr:uid="{00000000-0005-0000-0000-00004A240000}"/>
    <cellStyle name="Currency 2 2 10 2 2 3 4 2" xfId="9327" xr:uid="{00000000-0005-0000-0000-00004B240000}"/>
    <cellStyle name="Currency 2 2 10 2 2 3 4 3" xfId="9328" xr:uid="{00000000-0005-0000-0000-00004C240000}"/>
    <cellStyle name="Currency 2 2 10 2 2 3 5" xfId="9329" xr:uid="{00000000-0005-0000-0000-00004D240000}"/>
    <cellStyle name="Currency 2 2 10 2 2 3 6" xfId="9330" xr:uid="{00000000-0005-0000-0000-00004E240000}"/>
    <cellStyle name="Currency 2 2 10 2 2 4" xfId="9331" xr:uid="{00000000-0005-0000-0000-00004F240000}"/>
    <cellStyle name="Currency 2 2 10 2 2 4 2" xfId="9332" xr:uid="{00000000-0005-0000-0000-000050240000}"/>
    <cellStyle name="Currency 2 2 10 2 2 4 2 2" xfId="9333" xr:uid="{00000000-0005-0000-0000-000051240000}"/>
    <cellStyle name="Currency 2 2 10 2 2 4 2 3" xfId="9334" xr:uid="{00000000-0005-0000-0000-000052240000}"/>
    <cellStyle name="Currency 2 2 10 2 2 4 3" xfId="9335" xr:uid="{00000000-0005-0000-0000-000053240000}"/>
    <cellStyle name="Currency 2 2 10 2 2 4 4" xfId="9336" xr:uid="{00000000-0005-0000-0000-000054240000}"/>
    <cellStyle name="Currency 2 2 10 2 2 5" xfId="9337" xr:uid="{00000000-0005-0000-0000-000055240000}"/>
    <cellStyle name="Currency 2 2 10 2 2 5 2" xfId="9338" xr:uid="{00000000-0005-0000-0000-000056240000}"/>
    <cellStyle name="Currency 2 2 10 2 2 5 3" xfId="9339" xr:uid="{00000000-0005-0000-0000-000057240000}"/>
    <cellStyle name="Currency 2 2 10 2 2 6" xfId="9340" xr:uid="{00000000-0005-0000-0000-000058240000}"/>
    <cellStyle name="Currency 2 2 10 2 2 7" xfId="9341" xr:uid="{00000000-0005-0000-0000-000059240000}"/>
    <cellStyle name="Currency 2 2 10 2 3" xfId="9342" xr:uid="{00000000-0005-0000-0000-00005A240000}"/>
    <cellStyle name="Currency 2 2 10 2 3 2" xfId="9343" xr:uid="{00000000-0005-0000-0000-00005B240000}"/>
    <cellStyle name="Currency 2 2 10 2 3 3" xfId="9344" xr:uid="{00000000-0005-0000-0000-00005C240000}"/>
    <cellStyle name="Currency 2 2 10 2 3 3 2" xfId="9345" xr:uid="{00000000-0005-0000-0000-00005D240000}"/>
    <cellStyle name="Currency 2 2 10 2 3 3 2 2" xfId="9346" xr:uid="{00000000-0005-0000-0000-00005E240000}"/>
    <cellStyle name="Currency 2 2 10 2 3 3 2 3" xfId="9347" xr:uid="{00000000-0005-0000-0000-00005F240000}"/>
    <cellStyle name="Currency 2 2 10 2 3 3 3" xfId="9348" xr:uid="{00000000-0005-0000-0000-000060240000}"/>
    <cellStyle name="Currency 2 2 10 2 3 3 4" xfId="9349" xr:uid="{00000000-0005-0000-0000-000061240000}"/>
    <cellStyle name="Currency 2 2 10 2 3 4" xfId="9350" xr:uid="{00000000-0005-0000-0000-000062240000}"/>
    <cellStyle name="Currency 2 2 10 2 3 4 2" xfId="9351" xr:uid="{00000000-0005-0000-0000-000063240000}"/>
    <cellStyle name="Currency 2 2 10 2 3 4 2 2" xfId="9352" xr:uid="{00000000-0005-0000-0000-000064240000}"/>
    <cellStyle name="Currency 2 2 10 2 3 4 2 3" xfId="9353" xr:uid="{00000000-0005-0000-0000-000065240000}"/>
    <cellStyle name="Currency 2 2 10 2 3 4 3" xfId="9354" xr:uid="{00000000-0005-0000-0000-000066240000}"/>
    <cellStyle name="Currency 2 2 10 2 3 4 4" xfId="9355" xr:uid="{00000000-0005-0000-0000-000067240000}"/>
    <cellStyle name="Currency 2 2 10 2 4" xfId="9356" xr:uid="{00000000-0005-0000-0000-000068240000}"/>
    <cellStyle name="Currency 2 2 10 2 4 2" xfId="9357" xr:uid="{00000000-0005-0000-0000-000069240000}"/>
    <cellStyle name="Currency 2 2 10 2 4 2 2" xfId="9358" xr:uid="{00000000-0005-0000-0000-00006A240000}"/>
    <cellStyle name="Currency 2 2 10 2 4 2 2 2" xfId="9359" xr:uid="{00000000-0005-0000-0000-00006B240000}"/>
    <cellStyle name="Currency 2 2 10 2 4 2 2 3" xfId="9360" xr:uid="{00000000-0005-0000-0000-00006C240000}"/>
    <cellStyle name="Currency 2 2 10 2 4 2 3" xfId="9361" xr:uid="{00000000-0005-0000-0000-00006D240000}"/>
    <cellStyle name="Currency 2 2 10 2 4 2 4" xfId="9362" xr:uid="{00000000-0005-0000-0000-00006E240000}"/>
    <cellStyle name="Currency 2 2 10 2 4 3" xfId="9363" xr:uid="{00000000-0005-0000-0000-00006F240000}"/>
    <cellStyle name="Currency 2 2 10 2 4 3 2" xfId="9364" xr:uid="{00000000-0005-0000-0000-000070240000}"/>
    <cellStyle name="Currency 2 2 10 2 4 3 2 2" xfId="9365" xr:uid="{00000000-0005-0000-0000-000071240000}"/>
    <cellStyle name="Currency 2 2 10 2 4 3 2 3" xfId="9366" xr:uid="{00000000-0005-0000-0000-000072240000}"/>
    <cellStyle name="Currency 2 2 10 2 4 3 3" xfId="9367" xr:uid="{00000000-0005-0000-0000-000073240000}"/>
    <cellStyle name="Currency 2 2 10 2 4 3 4" xfId="9368" xr:uid="{00000000-0005-0000-0000-000074240000}"/>
    <cellStyle name="Currency 2 2 10 2 4 4" xfId="9369" xr:uid="{00000000-0005-0000-0000-000075240000}"/>
    <cellStyle name="Currency 2 2 10 2 4 4 2" xfId="9370" xr:uid="{00000000-0005-0000-0000-000076240000}"/>
    <cellStyle name="Currency 2 2 10 2 4 4 3" xfId="9371" xr:uid="{00000000-0005-0000-0000-000077240000}"/>
    <cellStyle name="Currency 2 2 10 2 4 5" xfId="9372" xr:uid="{00000000-0005-0000-0000-000078240000}"/>
    <cellStyle name="Currency 2 2 10 2 4 6" xfId="9373" xr:uid="{00000000-0005-0000-0000-000079240000}"/>
    <cellStyle name="Currency 2 2 10 2 5" xfId="9374" xr:uid="{00000000-0005-0000-0000-00007A240000}"/>
    <cellStyle name="Currency 2 2 10 2 5 2" xfId="9375" xr:uid="{00000000-0005-0000-0000-00007B240000}"/>
    <cellStyle name="Currency 2 2 10 2 5 2 2" xfId="9376" xr:uid="{00000000-0005-0000-0000-00007C240000}"/>
    <cellStyle name="Currency 2 2 10 2 5 2 3" xfId="9377" xr:uid="{00000000-0005-0000-0000-00007D240000}"/>
    <cellStyle name="Currency 2 2 10 2 5 3" xfId="9378" xr:uid="{00000000-0005-0000-0000-00007E240000}"/>
    <cellStyle name="Currency 2 2 10 2 5 4" xfId="9379" xr:uid="{00000000-0005-0000-0000-00007F240000}"/>
    <cellStyle name="Currency 2 2 10 2 6" xfId="9380" xr:uid="{00000000-0005-0000-0000-000080240000}"/>
    <cellStyle name="Currency 2 2 10 2 6 2" xfId="9381" xr:uid="{00000000-0005-0000-0000-000081240000}"/>
    <cellStyle name="Currency 2 2 10 2 6 3" xfId="9382" xr:uid="{00000000-0005-0000-0000-000082240000}"/>
    <cellStyle name="Currency 2 2 10 2 7" xfId="9383" xr:uid="{00000000-0005-0000-0000-000083240000}"/>
    <cellStyle name="Currency 2 2 10 2 8" xfId="9384" xr:uid="{00000000-0005-0000-0000-000084240000}"/>
    <cellStyle name="Currency 2 2 10 3" xfId="9385" xr:uid="{00000000-0005-0000-0000-000085240000}"/>
    <cellStyle name="Currency 2 2 11" xfId="9386" xr:uid="{00000000-0005-0000-0000-000086240000}"/>
    <cellStyle name="Currency 2 2 11 2" xfId="9387" xr:uid="{00000000-0005-0000-0000-000087240000}"/>
    <cellStyle name="Currency 2 2 11 2 2" xfId="9388" xr:uid="{00000000-0005-0000-0000-000088240000}"/>
    <cellStyle name="Currency 2 2 11 2 2 2" xfId="9389" xr:uid="{00000000-0005-0000-0000-000089240000}"/>
    <cellStyle name="Currency 2 2 11 2 2 2 2" xfId="9390" xr:uid="{00000000-0005-0000-0000-00008A240000}"/>
    <cellStyle name="Currency 2 2 11 2 2 2 3" xfId="9391" xr:uid="{00000000-0005-0000-0000-00008B240000}"/>
    <cellStyle name="Currency 2 2 11 2 2 2 3 2" xfId="9392" xr:uid="{00000000-0005-0000-0000-00008C240000}"/>
    <cellStyle name="Currency 2 2 11 2 2 2 3 2 2" xfId="9393" xr:uid="{00000000-0005-0000-0000-00008D240000}"/>
    <cellStyle name="Currency 2 2 11 2 2 2 3 2 3" xfId="9394" xr:uid="{00000000-0005-0000-0000-00008E240000}"/>
    <cellStyle name="Currency 2 2 11 2 2 2 3 3" xfId="9395" xr:uid="{00000000-0005-0000-0000-00008F240000}"/>
    <cellStyle name="Currency 2 2 11 2 2 2 3 4" xfId="9396" xr:uid="{00000000-0005-0000-0000-000090240000}"/>
    <cellStyle name="Currency 2 2 11 2 2 2 4" xfId="9397" xr:uid="{00000000-0005-0000-0000-000091240000}"/>
    <cellStyle name="Currency 2 2 11 2 2 2 4 2" xfId="9398" xr:uid="{00000000-0005-0000-0000-000092240000}"/>
    <cellStyle name="Currency 2 2 11 2 2 2 4 3" xfId="9399" xr:uid="{00000000-0005-0000-0000-000093240000}"/>
    <cellStyle name="Currency 2 2 11 2 2 2 5" xfId="9400" xr:uid="{00000000-0005-0000-0000-000094240000}"/>
    <cellStyle name="Currency 2 2 11 2 2 2 6" xfId="9401" xr:uid="{00000000-0005-0000-0000-000095240000}"/>
    <cellStyle name="Currency 2 2 11 2 2 3" xfId="9402" xr:uid="{00000000-0005-0000-0000-000096240000}"/>
    <cellStyle name="Currency 2 2 11 2 2 3 2" xfId="9403" xr:uid="{00000000-0005-0000-0000-000097240000}"/>
    <cellStyle name="Currency 2 2 11 2 2 3 2 2" xfId="9404" xr:uid="{00000000-0005-0000-0000-000098240000}"/>
    <cellStyle name="Currency 2 2 11 2 2 3 2 2 2" xfId="9405" xr:uid="{00000000-0005-0000-0000-000099240000}"/>
    <cellStyle name="Currency 2 2 11 2 2 3 2 2 3" xfId="9406" xr:uid="{00000000-0005-0000-0000-00009A240000}"/>
    <cellStyle name="Currency 2 2 11 2 2 3 2 3" xfId="9407" xr:uid="{00000000-0005-0000-0000-00009B240000}"/>
    <cellStyle name="Currency 2 2 11 2 2 3 2 4" xfId="9408" xr:uid="{00000000-0005-0000-0000-00009C240000}"/>
    <cellStyle name="Currency 2 2 11 2 2 3 3" xfId="9409" xr:uid="{00000000-0005-0000-0000-00009D240000}"/>
    <cellStyle name="Currency 2 2 11 2 2 3 3 2" xfId="9410" xr:uid="{00000000-0005-0000-0000-00009E240000}"/>
    <cellStyle name="Currency 2 2 11 2 2 3 3 2 2" xfId="9411" xr:uid="{00000000-0005-0000-0000-00009F240000}"/>
    <cellStyle name="Currency 2 2 11 2 2 3 3 2 3" xfId="9412" xr:uid="{00000000-0005-0000-0000-0000A0240000}"/>
    <cellStyle name="Currency 2 2 11 2 2 3 3 3" xfId="9413" xr:uid="{00000000-0005-0000-0000-0000A1240000}"/>
    <cellStyle name="Currency 2 2 11 2 2 3 3 4" xfId="9414" xr:uid="{00000000-0005-0000-0000-0000A2240000}"/>
    <cellStyle name="Currency 2 2 11 2 2 3 4" xfId="9415" xr:uid="{00000000-0005-0000-0000-0000A3240000}"/>
    <cellStyle name="Currency 2 2 11 2 2 3 4 2" xfId="9416" xr:uid="{00000000-0005-0000-0000-0000A4240000}"/>
    <cellStyle name="Currency 2 2 11 2 2 3 4 3" xfId="9417" xr:uid="{00000000-0005-0000-0000-0000A5240000}"/>
    <cellStyle name="Currency 2 2 11 2 2 3 5" xfId="9418" xr:uid="{00000000-0005-0000-0000-0000A6240000}"/>
    <cellStyle name="Currency 2 2 11 2 2 3 6" xfId="9419" xr:uid="{00000000-0005-0000-0000-0000A7240000}"/>
    <cellStyle name="Currency 2 2 11 2 2 4" xfId="9420" xr:uid="{00000000-0005-0000-0000-0000A8240000}"/>
    <cellStyle name="Currency 2 2 11 2 2 4 2" xfId="9421" xr:uid="{00000000-0005-0000-0000-0000A9240000}"/>
    <cellStyle name="Currency 2 2 11 2 2 4 2 2" xfId="9422" xr:uid="{00000000-0005-0000-0000-0000AA240000}"/>
    <cellStyle name="Currency 2 2 11 2 2 4 2 3" xfId="9423" xr:uid="{00000000-0005-0000-0000-0000AB240000}"/>
    <cellStyle name="Currency 2 2 11 2 2 4 3" xfId="9424" xr:uid="{00000000-0005-0000-0000-0000AC240000}"/>
    <cellStyle name="Currency 2 2 11 2 2 4 4" xfId="9425" xr:uid="{00000000-0005-0000-0000-0000AD240000}"/>
    <cellStyle name="Currency 2 2 11 2 2 5" xfId="9426" xr:uid="{00000000-0005-0000-0000-0000AE240000}"/>
    <cellStyle name="Currency 2 2 11 2 2 5 2" xfId="9427" xr:uid="{00000000-0005-0000-0000-0000AF240000}"/>
    <cellStyle name="Currency 2 2 11 2 2 5 3" xfId="9428" xr:uid="{00000000-0005-0000-0000-0000B0240000}"/>
    <cellStyle name="Currency 2 2 11 2 2 6" xfId="9429" xr:uid="{00000000-0005-0000-0000-0000B1240000}"/>
    <cellStyle name="Currency 2 2 11 2 2 7" xfId="9430" xr:uid="{00000000-0005-0000-0000-0000B2240000}"/>
    <cellStyle name="Currency 2 2 11 2 3" xfId="9431" xr:uid="{00000000-0005-0000-0000-0000B3240000}"/>
    <cellStyle name="Currency 2 2 11 2 3 2" xfId="9432" xr:uid="{00000000-0005-0000-0000-0000B4240000}"/>
    <cellStyle name="Currency 2 2 11 2 3 3" xfId="9433" xr:uid="{00000000-0005-0000-0000-0000B5240000}"/>
    <cellStyle name="Currency 2 2 11 2 3 3 2" xfId="9434" xr:uid="{00000000-0005-0000-0000-0000B6240000}"/>
    <cellStyle name="Currency 2 2 11 2 3 3 2 2" xfId="9435" xr:uid="{00000000-0005-0000-0000-0000B7240000}"/>
    <cellStyle name="Currency 2 2 11 2 3 3 2 3" xfId="9436" xr:uid="{00000000-0005-0000-0000-0000B8240000}"/>
    <cellStyle name="Currency 2 2 11 2 3 3 3" xfId="9437" xr:uid="{00000000-0005-0000-0000-0000B9240000}"/>
    <cellStyle name="Currency 2 2 11 2 3 3 4" xfId="9438" xr:uid="{00000000-0005-0000-0000-0000BA240000}"/>
    <cellStyle name="Currency 2 2 11 2 3 4" xfId="9439" xr:uid="{00000000-0005-0000-0000-0000BB240000}"/>
    <cellStyle name="Currency 2 2 11 2 3 4 2" xfId="9440" xr:uid="{00000000-0005-0000-0000-0000BC240000}"/>
    <cellStyle name="Currency 2 2 11 2 3 4 2 2" xfId="9441" xr:uid="{00000000-0005-0000-0000-0000BD240000}"/>
    <cellStyle name="Currency 2 2 11 2 3 4 2 3" xfId="9442" xr:uid="{00000000-0005-0000-0000-0000BE240000}"/>
    <cellStyle name="Currency 2 2 11 2 3 4 3" xfId="9443" xr:uid="{00000000-0005-0000-0000-0000BF240000}"/>
    <cellStyle name="Currency 2 2 11 2 3 4 4" xfId="9444" xr:uid="{00000000-0005-0000-0000-0000C0240000}"/>
    <cellStyle name="Currency 2 2 11 2 4" xfId="9445" xr:uid="{00000000-0005-0000-0000-0000C1240000}"/>
    <cellStyle name="Currency 2 2 11 2 4 2" xfId="9446" xr:uid="{00000000-0005-0000-0000-0000C2240000}"/>
    <cellStyle name="Currency 2 2 11 2 4 2 2" xfId="9447" xr:uid="{00000000-0005-0000-0000-0000C3240000}"/>
    <cellStyle name="Currency 2 2 11 2 4 2 2 2" xfId="9448" xr:uid="{00000000-0005-0000-0000-0000C4240000}"/>
    <cellStyle name="Currency 2 2 11 2 4 2 2 3" xfId="9449" xr:uid="{00000000-0005-0000-0000-0000C5240000}"/>
    <cellStyle name="Currency 2 2 11 2 4 2 3" xfId="9450" xr:uid="{00000000-0005-0000-0000-0000C6240000}"/>
    <cellStyle name="Currency 2 2 11 2 4 2 4" xfId="9451" xr:uid="{00000000-0005-0000-0000-0000C7240000}"/>
    <cellStyle name="Currency 2 2 11 2 4 3" xfId="9452" xr:uid="{00000000-0005-0000-0000-0000C8240000}"/>
    <cellStyle name="Currency 2 2 11 2 4 3 2" xfId="9453" xr:uid="{00000000-0005-0000-0000-0000C9240000}"/>
    <cellStyle name="Currency 2 2 11 2 4 3 2 2" xfId="9454" xr:uid="{00000000-0005-0000-0000-0000CA240000}"/>
    <cellStyle name="Currency 2 2 11 2 4 3 2 3" xfId="9455" xr:uid="{00000000-0005-0000-0000-0000CB240000}"/>
    <cellStyle name="Currency 2 2 11 2 4 3 3" xfId="9456" xr:uid="{00000000-0005-0000-0000-0000CC240000}"/>
    <cellStyle name="Currency 2 2 11 2 4 3 4" xfId="9457" xr:uid="{00000000-0005-0000-0000-0000CD240000}"/>
    <cellStyle name="Currency 2 2 11 2 4 4" xfId="9458" xr:uid="{00000000-0005-0000-0000-0000CE240000}"/>
    <cellStyle name="Currency 2 2 11 2 4 4 2" xfId="9459" xr:uid="{00000000-0005-0000-0000-0000CF240000}"/>
    <cellStyle name="Currency 2 2 11 2 4 4 3" xfId="9460" xr:uid="{00000000-0005-0000-0000-0000D0240000}"/>
    <cellStyle name="Currency 2 2 11 2 4 5" xfId="9461" xr:uid="{00000000-0005-0000-0000-0000D1240000}"/>
    <cellStyle name="Currency 2 2 11 2 4 6" xfId="9462" xr:uid="{00000000-0005-0000-0000-0000D2240000}"/>
    <cellStyle name="Currency 2 2 11 2 5" xfId="9463" xr:uid="{00000000-0005-0000-0000-0000D3240000}"/>
    <cellStyle name="Currency 2 2 11 2 5 2" xfId="9464" xr:uid="{00000000-0005-0000-0000-0000D4240000}"/>
    <cellStyle name="Currency 2 2 11 2 5 2 2" xfId="9465" xr:uid="{00000000-0005-0000-0000-0000D5240000}"/>
    <cellStyle name="Currency 2 2 11 2 5 2 3" xfId="9466" xr:uid="{00000000-0005-0000-0000-0000D6240000}"/>
    <cellStyle name="Currency 2 2 11 2 5 3" xfId="9467" xr:uid="{00000000-0005-0000-0000-0000D7240000}"/>
    <cellStyle name="Currency 2 2 11 2 5 4" xfId="9468" xr:uid="{00000000-0005-0000-0000-0000D8240000}"/>
    <cellStyle name="Currency 2 2 11 2 6" xfId="9469" xr:uid="{00000000-0005-0000-0000-0000D9240000}"/>
    <cellStyle name="Currency 2 2 11 2 6 2" xfId="9470" xr:uid="{00000000-0005-0000-0000-0000DA240000}"/>
    <cellStyle name="Currency 2 2 11 2 6 3" xfId="9471" xr:uid="{00000000-0005-0000-0000-0000DB240000}"/>
    <cellStyle name="Currency 2 2 11 2 7" xfId="9472" xr:uid="{00000000-0005-0000-0000-0000DC240000}"/>
    <cellStyle name="Currency 2 2 11 2 8" xfId="9473" xr:uid="{00000000-0005-0000-0000-0000DD240000}"/>
    <cellStyle name="Currency 2 2 11 3" xfId="9474" xr:uid="{00000000-0005-0000-0000-0000DE240000}"/>
    <cellStyle name="Currency 2 2 12" xfId="9475" xr:uid="{00000000-0005-0000-0000-0000DF240000}"/>
    <cellStyle name="Currency 2 2 12 2" xfId="9476" xr:uid="{00000000-0005-0000-0000-0000E0240000}"/>
    <cellStyle name="Currency 2 2 12 2 2" xfId="9477" xr:uid="{00000000-0005-0000-0000-0000E1240000}"/>
    <cellStyle name="Currency 2 2 12 2 3" xfId="9478" xr:uid="{00000000-0005-0000-0000-0000E2240000}"/>
    <cellStyle name="Currency 2 2 12 2 3 2" xfId="9479" xr:uid="{00000000-0005-0000-0000-0000E3240000}"/>
    <cellStyle name="Currency 2 2 12 2 3 2 2" xfId="9480" xr:uid="{00000000-0005-0000-0000-0000E4240000}"/>
    <cellStyle name="Currency 2 2 12 3" xfId="9481" xr:uid="{00000000-0005-0000-0000-0000E5240000}"/>
    <cellStyle name="Currency 2 2 13" xfId="9482" xr:uid="{00000000-0005-0000-0000-0000E6240000}"/>
    <cellStyle name="Currency 2 2 14" xfId="9483" xr:uid="{00000000-0005-0000-0000-0000E7240000}"/>
    <cellStyle name="Currency 2 2 15" xfId="9484" xr:uid="{00000000-0005-0000-0000-0000E8240000}"/>
    <cellStyle name="Currency 2 2 15 2" xfId="9485" xr:uid="{00000000-0005-0000-0000-0000E9240000}"/>
    <cellStyle name="Currency 2 2 15 2 2" xfId="9486" xr:uid="{00000000-0005-0000-0000-0000EA240000}"/>
    <cellStyle name="Currency 2 2 15 2 2 2" xfId="9487" xr:uid="{00000000-0005-0000-0000-0000EB240000}"/>
    <cellStyle name="Currency 2 2 15 2 2 3" xfId="9488" xr:uid="{00000000-0005-0000-0000-0000EC240000}"/>
    <cellStyle name="Currency 2 2 15 2 2 3 2" xfId="9489" xr:uid="{00000000-0005-0000-0000-0000ED240000}"/>
    <cellStyle name="Currency 2 2 15 2 2 3 2 2" xfId="9490" xr:uid="{00000000-0005-0000-0000-0000EE240000}"/>
    <cellStyle name="Currency 2 2 15 2 2 3 2 3" xfId="9491" xr:uid="{00000000-0005-0000-0000-0000EF240000}"/>
    <cellStyle name="Currency 2 2 15 2 2 3 3" xfId="9492" xr:uid="{00000000-0005-0000-0000-0000F0240000}"/>
    <cellStyle name="Currency 2 2 15 2 2 3 4" xfId="9493" xr:uid="{00000000-0005-0000-0000-0000F1240000}"/>
    <cellStyle name="Currency 2 2 15 2 2 4" xfId="9494" xr:uid="{00000000-0005-0000-0000-0000F2240000}"/>
    <cellStyle name="Currency 2 2 15 2 2 4 2" xfId="9495" xr:uid="{00000000-0005-0000-0000-0000F3240000}"/>
    <cellStyle name="Currency 2 2 15 2 2 4 3" xfId="9496" xr:uid="{00000000-0005-0000-0000-0000F4240000}"/>
    <cellStyle name="Currency 2 2 15 2 2 5" xfId="9497" xr:uid="{00000000-0005-0000-0000-0000F5240000}"/>
    <cellStyle name="Currency 2 2 15 2 2 6" xfId="9498" xr:uid="{00000000-0005-0000-0000-0000F6240000}"/>
    <cellStyle name="Currency 2 2 15 2 3" xfId="9499" xr:uid="{00000000-0005-0000-0000-0000F7240000}"/>
    <cellStyle name="Currency 2 2 15 2 3 2" xfId="9500" xr:uid="{00000000-0005-0000-0000-0000F8240000}"/>
    <cellStyle name="Currency 2 2 15 2 3 2 2" xfId="9501" xr:uid="{00000000-0005-0000-0000-0000F9240000}"/>
    <cellStyle name="Currency 2 2 15 2 3 2 2 2" xfId="9502" xr:uid="{00000000-0005-0000-0000-0000FA240000}"/>
    <cellStyle name="Currency 2 2 15 2 3 2 2 3" xfId="9503" xr:uid="{00000000-0005-0000-0000-0000FB240000}"/>
    <cellStyle name="Currency 2 2 15 2 3 2 3" xfId="9504" xr:uid="{00000000-0005-0000-0000-0000FC240000}"/>
    <cellStyle name="Currency 2 2 15 2 3 2 4" xfId="9505" xr:uid="{00000000-0005-0000-0000-0000FD240000}"/>
    <cellStyle name="Currency 2 2 15 2 3 3" xfId="9506" xr:uid="{00000000-0005-0000-0000-0000FE240000}"/>
    <cellStyle name="Currency 2 2 15 2 3 3 2" xfId="9507" xr:uid="{00000000-0005-0000-0000-0000FF240000}"/>
    <cellStyle name="Currency 2 2 15 2 3 3 2 2" xfId="9508" xr:uid="{00000000-0005-0000-0000-000000250000}"/>
    <cellStyle name="Currency 2 2 15 2 3 3 2 3" xfId="9509" xr:uid="{00000000-0005-0000-0000-000001250000}"/>
    <cellStyle name="Currency 2 2 15 2 3 3 3" xfId="9510" xr:uid="{00000000-0005-0000-0000-000002250000}"/>
    <cellStyle name="Currency 2 2 15 2 3 3 4" xfId="9511" xr:uid="{00000000-0005-0000-0000-000003250000}"/>
    <cellStyle name="Currency 2 2 15 2 3 4" xfId="9512" xr:uid="{00000000-0005-0000-0000-000004250000}"/>
    <cellStyle name="Currency 2 2 15 2 3 4 2" xfId="9513" xr:uid="{00000000-0005-0000-0000-000005250000}"/>
    <cellStyle name="Currency 2 2 15 2 3 4 3" xfId="9514" xr:uid="{00000000-0005-0000-0000-000006250000}"/>
    <cellStyle name="Currency 2 2 15 2 3 5" xfId="9515" xr:uid="{00000000-0005-0000-0000-000007250000}"/>
    <cellStyle name="Currency 2 2 15 2 3 6" xfId="9516" xr:uid="{00000000-0005-0000-0000-000008250000}"/>
    <cellStyle name="Currency 2 2 15 2 4" xfId="9517" xr:uid="{00000000-0005-0000-0000-000009250000}"/>
    <cellStyle name="Currency 2 2 15 2 4 2" xfId="9518" xr:uid="{00000000-0005-0000-0000-00000A250000}"/>
    <cellStyle name="Currency 2 2 15 2 4 2 2" xfId="9519" xr:uid="{00000000-0005-0000-0000-00000B250000}"/>
    <cellStyle name="Currency 2 2 15 2 4 2 3" xfId="9520" xr:uid="{00000000-0005-0000-0000-00000C250000}"/>
    <cellStyle name="Currency 2 2 15 2 4 3" xfId="9521" xr:uid="{00000000-0005-0000-0000-00000D250000}"/>
    <cellStyle name="Currency 2 2 15 2 4 4" xfId="9522" xr:uid="{00000000-0005-0000-0000-00000E250000}"/>
    <cellStyle name="Currency 2 2 15 3" xfId="32" xr:uid="{00000000-0005-0000-0000-00000F250000}"/>
    <cellStyle name="Currency 2 2 15 3 2" xfId="9523" xr:uid="{00000000-0005-0000-0000-000010250000}"/>
    <cellStyle name="Currency 2 2 15 4" xfId="9524" xr:uid="{00000000-0005-0000-0000-000011250000}"/>
    <cellStyle name="Currency 2 2 15 4 2" xfId="9525" xr:uid="{00000000-0005-0000-0000-000012250000}"/>
    <cellStyle name="Currency 2 2 15 4 2 2" xfId="9526" xr:uid="{00000000-0005-0000-0000-000013250000}"/>
    <cellStyle name="Currency 2 2 15 4 2 2 2" xfId="9527" xr:uid="{00000000-0005-0000-0000-000014250000}"/>
    <cellStyle name="Currency 2 2 15 4 2 2 2 2" xfId="9528" xr:uid="{00000000-0005-0000-0000-000015250000}"/>
    <cellStyle name="Currency 2 2 15 4 2 2 2 3" xfId="9529" xr:uid="{00000000-0005-0000-0000-000016250000}"/>
    <cellStyle name="Currency 2 2 15 4 2 2 3" xfId="9530" xr:uid="{00000000-0005-0000-0000-000017250000}"/>
    <cellStyle name="Currency 2 2 15 4 2 2 4" xfId="9531" xr:uid="{00000000-0005-0000-0000-000018250000}"/>
    <cellStyle name="Currency 2 2 15 4 2 3" xfId="9532" xr:uid="{00000000-0005-0000-0000-000019250000}"/>
    <cellStyle name="Currency 2 2 15 4 2 3 2" xfId="9533" xr:uid="{00000000-0005-0000-0000-00001A250000}"/>
    <cellStyle name="Currency 2 2 15 4 2 3 3" xfId="9534" xr:uid="{00000000-0005-0000-0000-00001B250000}"/>
    <cellStyle name="Currency 2 2 15 4 2 4" xfId="9535" xr:uid="{00000000-0005-0000-0000-00001C250000}"/>
    <cellStyle name="Currency 2 2 15 4 2 5" xfId="9536" xr:uid="{00000000-0005-0000-0000-00001D250000}"/>
    <cellStyle name="Currency 2 2 15 4 3" xfId="9537" xr:uid="{00000000-0005-0000-0000-00001E250000}"/>
    <cellStyle name="Currency 2 2 15 4 3 2" xfId="9538" xr:uid="{00000000-0005-0000-0000-00001F250000}"/>
    <cellStyle name="Currency 2 2 15 4 3 2 2" xfId="9539" xr:uid="{00000000-0005-0000-0000-000020250000}"/>
    <cellStyle name="Currency 2 2 15 4 3 2 3" xfId="9540" xr:uid="{00000000-0005-0000-0000-000021250000}"/>
    <cellStyle name="Currency 2 2 15 4 3 3" xfId="9541" xr:uid="{00000000-0005-0000-0000-000022250000}"/>
    <cellStyle name="Currency 2 2 15 4 3 4" xfId="9542" xr:uid="{00000000-0005-0000-0000-000023250000}"/>
    <cellStyle name="Currency 2 2 15 5" xfId="9543" xr:uid="{00000000-0005-0000-0000-000024250000}"/>
    <cellStyle name="Currency 2 2 15 5 2" xfId="9544" xr:uid="{00000000-0005-0000-0000-000025250000}"/>
    <cellStyle name="Currency 2 2 15 5 2 2" xfId="9545" xr:uid="{00000000-0005-0000-0000-000026250000}"/>
    <cellStyle name="Currency 2 2 15 5 2 3" xfId="9546" xr:uid="{00000000-0005-0000-0000-000027250000}"/>
    <cellStyle name="Currency 2 2 15 5 2 3 2" xfId="9547" xr:uid="{00000000-0005-0000-0000-000028250000}"/>
    <cellStyle name="Currency 2 2 15 5 2 3 3" xfId="9548" xr:uid="{00000000-0005-0000-0000-000029250000}"/>
    <cellStyle name="Currency 2 2 15 5 2 4" xfId="9549" xr:uid="{00000000-0005-0000-0000-00002A250000}"/>
    <cellStyle name="Currency 2 2 15 5 2 5" xfId="9550" xr:uid="{00000000-0005-0000-0000-00002B250000}"/>
    <cellStyle name="Currency 2 2 15 5 3" xfId="9551" xr:uid="{00000000-0005-0000-0000-00002C250000}"/>
    <cellStyle name="Currency 2 2 15 5 3 2" xfId="9552" xr:uid="{00000000-0005-0000-0000-00002D250000}"/>
    <cellStyle name="Currency 2 2 15 5 3 2 2" xfId="9553" xr:uid="{00000000-0005-0000-0000-00002E250000}"/>
    <cellStyle name="Currency 2 2 15 5 3 2 3" xfId="9554" xr:uid="{00000000-0005-0000-0000-00002F250000}"/>
    <cellStyle name="Currency 2 2 15 5 3 3" xfId="9555" xr:uid="{00000000-0005-0000-0000-000030250000}"/>
    <cellStyle name="Currency 2 2 15 5 3 4" xfId="9556" xr:uid="{00000000-0005-0000-0000-000031250000}"/>
    <cellStyle name="Currency 2 2 15 6" xfId="9557" xr:uid="{00000000-0005-0000-0000-000032250000}"/>
    <cellStyle name="Currency 2 2 15 6 2" xfId="9558" xr:uid="{00000000-0005-0000-0000-000033250000}"/>
    <cellStyle name="Currency 2 2 15 6 3" xfId="9559" xr:uid="{00000000-0005-0000-0000-000034250000}"/>
    <cellStyle name="Currency 2 2 15 7" xfId="9560" xr:uid="{00000000-0005-0000-0000-000035250000}"/>
    <cellStyle name="Currency 2 2 15 8" xfId="9561" xr:uid="{00000000-0005-0000-0000-000036250000}"/>
    <cellStyle name="Currency 2 2 16" xfId="9562" xr:uid="{00000000-0005-0000-0000-000037250000}"/>
    <cellStyle name="Currency 2 2 16 2" xfId="9563" xr:uid="{00000000-0005-0000-0000-000038250000}"/>
    <cellStyle name="Currency 2 2 16 3" xfId="9564" xr:uid="{00000000-0005-0000-0000-000039250000}"/>
    <cellStyle name="Currency 2 2 17" xfId="9565" xr:uid="{00000000-0005-0000-0000-00003A250000}"/>
    <cellStyle name="Currency 2 2 17 2" xfId="9566" xr:uid="{00000000-0005-0000-0000-00003B250000}"/>
    <cellStyle name="Currency 2 2 18" xfId="9567" xr:uid="{00000000-0005-0000-0000-00003C250000}"/>
    <cellStyle name="Currency 2 2 19" xfId="9568" xr:uid="{00000000-0005-0000-0000-00003D250000}"/>
    <cellStyle name="Currency 2 2 19 2" xfId="9569" xr:uid="{00000000-0005-0000-0000-00003E250000}"/>
    <cellStyle name="Currency 2 2 19 2 2" xfId="9570" xr:uid="{00000000-0005-0000-0000-00003F250000}"/>
    <cellStyle name="Currency 2 2 2" xfId="9571" xr:uid="{00000000-0005-0000-0000-000040250000}"/>
    <cellStyle name="Currency 2 2 2 2" xfId="9572" xr:uid="{00000000-0005-0000-0000-000041250000}"/>
    <cellStyle name="Currency 2 2 2 2 2" xfId="9573" xr:uid="{00000000-0005-0000-0000-000042250000}"/>
    <cellStyle name="Currency 2 2 2 2 2 2" xfId="9574" xr:uid="{00000000-0005-0000-0000-000043250000}"/>
    <cellStyle name="Currency 2 2 2 2 2 2 2" xfId="9575" xr:uid="{00000000-0005-0000-0000-000044250000}"/>
    <cellStyle name="Currency 2 2 2 2 2 2 3" xfId="9576" xr:uid="{00000000-0005-0000-0000-000045250000}"/>
    <cellStyle name="Currency 2 2 2 2 2 2 3 2" xfId="9577" xr:uid="{00000000-0005-0000-0000-000046250000}"/>
    <cellStyle name="Currency 2 2 2 2 2 2 3 2 2" xfId="9578" xr:uid="{00000000-0005-0000-0000-000047250000}"/>
    <cellStyle name="Currency 2 2 2 2 2 2 3 2 3" xfId="9579" xr:uid="{00000000-0005-0000-0000-000048250000}"/>
    <cellStyle name="Currency 2 2 2 2 2 2 3 3" xfId="9580" xr:uid="{00000000-0005-0000-0000-000049250000}"/>
    <cellStyle name="Currency 2 2 2 2 2 2 3 4" xfId="9581" xr:uid="{00000000-0005-0000-0000-00004A250000}"/>
    <cellStyle name="Currency 2 2 2 2 2 2 4" xfId="9582" xr:uid="{00000000-0005-0000-0000-00004B250000}"/>
    <cellStyle name="Currency 2 2 2 2 2 2 4 2" xfId="9583" xr:uid="{00000000-0005-0000-0000-00004C250000}"/>
    <cellStyle name="Currency 2 2 2 2 2 2 4 3" xfId="9584" xr:uid="{00000000-0005-0000-0000-00004D250000}"/>
    <cellStyle name="Currency 2 2 2 2 2 2 5" xfId="9585" xr:uid="{00000000-0005-0000-0000-00004E250000}"/>
    <cellStyle name="Currency 2 2 2 2 2 2 6" xfId="9586" xr:uid="{00000000-0005-0000-0000-00004F250000}"/>
    <cellStyle name="Currency 2 2 2 2 2 3" xfId="9587" xr:uid="{00000000-0005-0000-0000-000050250000}"/>
    <cellStyle name="Currency 2 2 2 2 2 3 2" xfId="9588" xr:uid="{00000000-0005-0000-0000-000051250000}"/>
    <cellStyle name="Currency 2 2 2 2 2 3 2 2" xfId="9589" xr:uid="{00000000-0005-0000-0000-000052250000}"/>
    <cellStyle name="Currency 2 2 2 2 2 3 2 2 2" xfId="9590" xr:uid="{00000000-0005-0000-0000-000053250000}"/>
    <cellStyle name="Currency 2 2 2 2 2 3 2 2 3" xfId="9591" xr:uid="{00000000-0005-0000-0000-000054250000}"/>
    <cellStyle name="Currency 2 2 2 2 2 3 2 3" xfId="9592" xr:uid="{00000000-0005-0000-0000-000055250000}"/>
    <cellStyle name="Currency 2 2 2 2 2 3 2 4" xfId="9593" xr:uid="{00000000-0005-0000-0000-000056250000}"/>
    <cellStyle name="Currency 2 2 2 2 2 3 3" xfId="9594" xr:uid="{00000000-0005-0000-0000-000057250000}"/>
    <cellStyle name="Currency 2 2 2 2 2 3 3 2" xfId="9595" xr:uid="{00000000-0005-0000-0000-000058250000}"/>
    <cellStyle name="Currency 2 2 2 2 2 3 3 2 2" xfId="9596" xr:uid="{00000000-0005-0000-0000-000059250000}"/>
    <cellStyle name="Currency 2 2 2 2 2 3 3 2 3" xfId="9597" xr:uid="{00000000-0005-0000-0000-00005A250000}"/>
    <cellStyle name="Currency 2 2 2 2 2 3 3 3" xfId="9598" xr:uid="{00000000-0005-0000-0000-00005B250000}"/>
    <cellStyle name="Currency 2 2 2 2 2 3 3 4" xfId="9599" xr:uid="{00000000-0005-0000-0000-00005C250000}"/>
    <cellStyle name="Currency 2 2 2 2 2 3 4" xfId="9600" xr:uid="{00000000-0005-0000-0000-00005D250000}"/>
    <cellStyle name="Currency 2 2 2 2 2 3 4 2" xfId="9601" xr:uid="{00000000-0005-0000-0000-00005E250000}"/>
    <cellStyle name="Currency 2 2 2 2 2 3 4 3" xfId="9602" xr:uid="{00000000-0005-0000-0000-00005F250000}"/>
    <cellStyle name="Currency 2 2 2 2 2 3 5" xfId="9603" xr:uid="{00000000-0005-0000-0000-000060250000}"/>
    <cellStyle name="Currency 2 2 2 2 2 3 6" xfId="9604" xr:uid="{00000000-0005-0000-0000-000061250000}"/>
    <cellStyle name="Currency 2 2 2 2 2 4" xfId="9605" xr:uid="{00000000-0005-0000-0000-000062250000}"/>
    <cellStyle name="Currency 2 2 2 2 2 4 2" xfId="9606" xr:uid="{00000000-0005-0000-0000-000063250000}"/>
    <cellStyle name="Currency 2 2 2 2 2 4 2 2" xfId="9607" xr:uid="{00000000-0005-0000-0000-000064250000}"/>
    <cellStyle name="Currency 2 2 2 2 2 4 2 3" xfId="9608" xr:uid="{00000000-0005-0000-0000-000065250000}"/>
    <cellStyle name="Currency 2 2 2 2 2 4 3" xfId="9609" xr:uid="{00000000-0005-0000-0000-000066250000}"/>
    <cellStyle name="Currency 2 2 2 2 2 4 4" xfId="9610" xr:uid="{00000000-0005-0000-0000-000067250000}"/>
    <cellStyle name="Currency 2 2 2 2 2 5" xfId="9611" xr:uid="{00000000-0005-0000-0000-000068250000}"/>
    <cellStyle name="Currency 2 2 2 2 2 5 2" xfId="9612" xr:uid="{00000000-0005-0000-0000-000069250000}"/>
    <cellStyle name="Currency 2 2 2 2 2 5 3" xfId="9613" xr:uid="{00000000-0005-0000-0000-00006A250000}"/>
    <cellStyle name="Currency 2 2 2 2 2 6" xfId="9614" xr:uid="{00000000-0005-0000-0000-00006B250000}"/>
    <cellStyle name="Currency 2 2 2 2 2 7" xfId="9615" xr:uid="{00000000-0005-0000-0000-00006C250000}"/>
    <cellStyle name="Currency 2 2 2 2 3" xfId="9616" xr:uid="{00000000-0005-0000-0000-00006D250000}"/>
    <cellStyle name="Currency 2 2 2 2 3 2" xfId="9617" xr:uid="{00000000-0005-0000-0000-00006E250000}"/>
    <cellStyle name="Currency 2 2 2 2 3 3" xfId="9618" xr:uid="{00000000-0005-0000-0000-00006F250000}"/>
    <cellStyle name="Currency 2 2 2 2 3 3 2" xfId="9619" xr:uid="{00000000-0005-0000-0000-000070250000}"/>
    <cellStyle name="Currency 2 2 2 2 3 3 2 2" xfId="9620" xr:uid="{00000000-0005-0000-0000-000071250000}"/>
    <cellStyle name="Currency 2 2 2 2 3 3 2 3" xfId="9621" xr:uid="{00000000-0005-0000-0000-000072250000}"/>
    <cellStyle name="Currency 2 2 2 2 3 3 3" xfId="9622" xr:uid="{00000000-0005-0000-0000-000073250000}"/>
    <cellStyle name="Currency 2 2 2 2 3 3 4" xfId="9623" xr:uid="{00000000-0005-0000-0000-000074250000}"/>
    <cellStyle name="Currency 2 2 2 2 3 4" xfId="9624" xr:uid="{00000000-0005-0000-0000-000075250000}"/>
    <cellStyle name="Currency 2 2 2 2 3 4 2" xfId="9625" xr:uid="{00000000-0005-0000-0000-000076250000}"/>
    <cellStyle name="Currency 2 2 2 2 3 4 2 2" xfId="9626" xr:uid="{00000000-0005-0000-0000-000077250000}"/>
    <cellStyle name="Currency 2 2 2 2 3 4 2 3" xfId="9627" xr:uid="{00000000-0005-0000-0000-000078250000}"/>
    <cellStyle name="Currency 2 2 2 2 3 4 3" xfId="9628" xr:uid="{00000000-0005-0000-0000-000079250000}"/>
    <cellStyle name="Currency 2 2 2 2 3 4 4" xfId="9629" xr:uid="{00000000-0005-0000-0000-00007A250000}"/>
    <cellStyle name="Currency 2 2 2 2 4" xfId="9630" xr:uid="{00000000-0005-0000-0000-00007B250000}"/>
    <cellStyle name="Currency 2 2 2 2 4 2" xfId="9631" xr:uid="{00000000-0005-0000-0000-00007C250000}"/>
    <cellStyle name="Currency 2 2 2 2 4 2 2" xfId="9632" xr:uid="{00000000-0005-0000-0000-00007D250000}"/>
    <cellStyle name="Currency 2 2 2 2 4 2 2 2" xfId="9633" xr:uid="{00000000-0005-0000-0000-00007E250000}"/>
    <cellStyle name="Currency 2 2 2 2 4 2 2 3" xfId="9634" xr:uid="{00000000-0005-0000-0000-00007F250000}"/>
    <cellStyle name="Currency 2 2 2 2 4 2 3" xfId="9635" xr:uid="{00000000-0005-0000-0000-000080250000}"/>
    <cellStyle name="Currency 2 2 2 2 4 2 4" xfId="9636" xr:uid="{00000000-0005-0000-0000-000081250000}"/>
    <cellStyle name="Currency 2 2 2 2 4 3" xfId="9637" xr:uid="{00000000-0005-0000-0000-000082250000}"/>
    <cellStyle name="Currency 2 2 2 2 4 3 2" xfId="9638" xr:uid="{00000000-0005-0000-0000-000083250000}"/>
    <cellStyle name="Currency 2 2 2 2 4 3 2 2" xfId="9639" xr:uid="{00000000-0005-0000-0000-000084250000}"/>
    <cellStyle name="Currency 2 2 2 2 4 3 2 3" xfId="9640" xr:uid="{00000000-0005-0000-0000-000085250000}"/>
    <cellStyle name="Currency 2 2 2 2 4 3 3" xfId="9641" xr:uid="{00000000-0005-0000-0000-000086250000}"/>
    <cellStyle name="Currency 2 2 2 2 4 3 4" xfId="9642" xr:uid="{00000000-0005-0000-0000-000087250000}"/>
    <cellStyle name="Currency 2 2 2 2 4 4" xfId="9643" xr:uid="{00000000-0005-0000-0000-000088250000}"/>
    <cellStyle name="Currency 2 2 2 2 4 4 2" xfId="9644" xr:uid="{00000000-0005-0000-0000-000089250000}"/>
    <cellStyle name="Currency 2 2 2 2 4 4 3" xfId="9645" xr:uid="{00000000-0005-0000-0000-00008A250000}"/>
    <cellStyle name="Currency 2 2 2 2 4 5" xfId="9646" xr:uid="{00000000-0005-0000-0000-00008B250000}"/>
    <cellStyle name="Currency 2 2 2 2 4 6" xfId="9647" xr:uid="{00000000-0005-0000-0000-00008C250000}"/>
    <cellStyle name="Currency 2 2 2 2 5" xfId="9648" xr:uid="{00000000-0005-0000-0000-00008D250000}"/>
    <cellStyle name="Currency 2 2 2 2 5 2" xfId="9649" xr:uid="{00000000-0005-0000-0000-00008E250000}"/>
    <cellStyle name="Currency 2 2 2 2 5 2 2" xfId="9650" xr:uid="{00000000-0005-0000-0000-00008F250000}"/>
    <cellStyle name="Currency 2 2 2 2 5 2 3" xfId="9651" xr:uid="{00000000-0005-0000-0000-000090250000}"/>
    <cellStyle name="Currency 2 2 2 2 5 3" xfId="9652" xr:uid="{00000000-0005-0000-0000-000091250000}"/>
    <cellStyle name="Currency 2 2 2 2 5 4" xfId="9653" xr:uid="{00000000-0005-0000-0000-000092250000}"/>
    <cellStyle name="Currency 2 2 2 2 6" xfId="9654" xr:uid="{00000000-0005-0000-0000-000093250000}"/>
    <cellStyle name="Currency 2 2 2 2 6 2" xfId="9655" xr:uid="{00000000-0005-0000-0000-000094250000}"/>
    <cellStyle name="Currency 2 2 2 2 6 3" xfId="9656" xr:uid="{00000000-0005-0000-0000-000095250000}"/>
    <cellStyle name="Currency 2 2 2 2 7" xfId="9657" xr:uid="{00000000-0005-0000-0000-000096250000}"/>
    <cellStyle name="Currency 2 2 2 2 8" xfId="9658" xr:uid="{00000000-0005-0000-0000-000097250000}"/>
    <cellStyle name="Currency 2 2 2 3" xfId="9659" xr:uid="{00000000-0005-0000-0000-000098250000}"/>
    <cellStyle name="Currency 2 2 2 4" xfId="9660" xr:uid="{00000000-0005-0000-0000-000099250000}"/>
    <cellStyle name="Currency 2 2 2 5" xfId="9661" xr:uid="{00000000-0005-0000-0000-00009A250000}"/>
    <cellStyle name="Currency 2 2 2 6" xfId="22325" xr:uid="{74B5BA19-1D0C-49D1-9849-E6EF73AC887D}"/>
    <cellStyle name="Currency 2 2 2 7" xfId="22332" xr:uid="{EB05391A-21CF-44BA-9A8C-0999A7F2BE44}"/>
    <cellStyle name="Currency 2 2 20" xfId="9662" xr:uid="{00000000-0005-0000-0000-00009B250000}"/>
    <cellStyle name="Currency 2 2 20 2" xfId="9663" xr:uid="{00000000-0005-0000-0000-00009C250000}"/>
    <cellStyle name="Currency 2 2 20 2 2" xfId="9664" xr:uid="{00000000-0005-0000-0000-00009D250000}"/>
    <cellStyle name="Currency 2 2 20 2 2 2" xfId="9665" xr:uid="{00000000-0005-0000-0000-00009E250000}"/>
    <cellStyle name="Currency 2 2 20 2 2 2 2" xfId="9666" xr:uid="{00000000-0005-0000-0000-00009F250000}"/>
    <cellStyle name="Currency 2 2 20 2 2 2 3" xfId="9667" xr:uid="{00000000-0005-0000-0000-0000A0250000}"/>
    <cellStyle name="Currency 2 2 20 2 2 3" xfId="9668" xr:uid="{00000000-0005-0000-0000-0000A1250000}"/>
    <cellStyle name="Currency 2 2 20 2 2 4" xfId="9669" xr:uid="{00000000-0005-0000-0000-0000A2250000}"/>
    <cellStyle name="Currency 2 2 20 2 3" xfId="9670" xr:uid="{00000000-0005-0000-0000-0000A3250000}"/>
    <cellStyle name="Currency 2 2 20 2 3 2" xfId="9671" xr:uid="{00000000-0005-0000-0000-0000A4250000}"/>
    <cellStyle name="Currency 2 2 20 2 3 3" xfId="9672" xr:uid="{00000000-0005-0000-0000-0000A5250000}"/>
    <cellStyle name="Currency 2 2 20 2 4" xfId="9673" xr:uid="{00000000-0005-0000-0000-0000A6250000}"/>
    <cellStyle name="Currency 2 2 20 2 5" xfId="9674" xr:uid="{00000000-0005-0000-0000-0000A7250000}"/>
    <cellStyle name="Currency 2 2 20 3" xfId="9675" xr:uid="{00000000-0005-0000-0000-0000A8250000}"/>
    <cellStyle name="Currency 2 2 20 3 2" xfId="9676" xr:uid="{00000000-0005-0000-0000-0000A9250000}"/>
    <cellStyle name="Currency 2 2 20 3 2 2" xfId="9677" xr:uid="{00000000-0005-0000-0000-0000AA250000}"/>
    <cellStyle name="Currency 2 2 20 3 2 3" xfId="9678" xr:uid="{00000000-0005-0000-0000-0000AB250000}"/>
    <cellStyle name="Currency 2 2 20 3 3" xfId="9679" xr:uid="{00000000-0005-0000-0000-0000AC250000}"/>
    <cellStyle name="Currency 2 2 20 3 4" xfId="9680" xr:uid="{00000000-0005-0000-0000-0000AD250000}"/>
    <cellStyle name="Currency 2 2 20 4" xfId="9681" xr:uid="{00000000-0005-0000-0000-0000AE250000}"/>
    <cellStyle name="Currency 2 2 20 4 2" xfId="9682" xr:uid="{00000000-0005-0000-0000-0000AF250000}"/>
    <cellStyle name="Currency 2 2 20 4 2 2" xfId="9683" xr:uid="{00000000-0005-0000-0000-0000B0250000}"/>
    <cellStyle name="Currency 2 2 20 4 2 3" xfId="9684" xr:uid="{00000000-0005-0000-0000-0000B1250000}"/>
    <cellStyle name="Currency 2 2 20 4 3" xfId="9685" xr:uid="{00000000-0005-0000-0000-0000B2250000}"/>
    <cellStyle name="Currency 2 2 20 4 4" xfId="9686" xr:uid="{00000000-0005-0000-0000-0000B3250000}"/>
    <cellStyle name="Currency 2 2 20 5" xfId="9687" xr:uid="{00000000-0005-0000-0000-0000B4250000}"/>
    <cellStyle name="Currency 2 2 20 5 2" xfId="9688" xr:uid="{00000000-0005-0000-0000-0000B5250000}"/>
    <cellStyle name="Currency 2 2 20 5 3" xfId="9689" xr:uid="{00000000-0005-0000-0000-0000B6250000}"/>
    <cellStyle name="Currency 2 2 20 6" xfId="9690" xr:uid="{00000000-0005-0000-0000-0000B7250000}"/>
    <cellStyle name="Currency 2 2 20 7" xfId="9691" xr:uid="{00000000-0005-0000-0000-0000B8250000}"/>
    <cellStyle name="Currency 2 2 21" xfId="9692" xr:uid="{00000000-0005-0000-0000-0000B9250000}"/>
    <cellStyle name="Currency 2 2 21 2" xfId="9693" xr:uid="{00000000-0005-0000-0000-0000BA250000}"/>
    <cellStyle name="Currency 2 2 21 2 2" xfId="9694" xr:uid="{00000000-0005-0000-0000-0000BB250000}"/>
    <cellStyle name="Currency 2 2 21 2 2 2" xfId="9695" xr:uid="{00000000-0005-0000-0000-0000BC250000}"/>
    <cellStyle name="Currency 2 2 21 2 2 3" xfId="9696" xr:uid="{00000000-0005-0000-0000-0000BD250000}"/>
    <cellStyle name="Currency 2 2 21 2 3" xfId="9697" xr:uid="{00000000-0005-0000-0000-0000BE250000}"/>
    <cellStyle name="Currency 2 2 21 2 4" xfId="9698" xr:uid="{00000000-0005-0000-0000-0000BF250000}"/>
    <cellStyle name="Currency 2 2 21 3" xfId="9699" xr:uid="{00000000-0005-0000-0000-0000C0250000}"/>
    <cellStyle name="Currency 2 2 21 3 2" xfId="9700" xr:uid="{00000000-0005-0000-0000-0000C1250000}"/>
    <cellStyle name="Currency 2 2 21 3 3" xfId="9701" xr:uid="{00000000-0005-0000-0000-0000C2250000}"/>
    <cellStyle name="Currency 2 2 21 4" xfId="9702" xr:uid="{00000000-0005-0000-0000-0000C3250000}"/>
    <cellStyle name="Currency 2 2 21 5" xfId="9703" xr:uid="{00000000-0005-0000-0000-0000C4250000}"/>
    <cellStyle name="Currency 2 2 22" xfId="9704" xr:uid="{00000000-0005-0000-0000-0000C5250000}"/>
    <cellStyle name="Currency 2 2 22 2" xfId="9705" xr:uid="{00000000-0005-0000-0000-0000C6250000}"/>
    <cellStyle name="Currency 2 2 22 3" xfId="9706" xr:uid="{00000000-0005-0000-0000-0000C7250000}"/>
    <cellStyle name="Currency 2 2 23" xfId="9707" xr:uid="{00000000-0005-0000-0000-0000C8250000}"/>
    <cellStyle name="Currency 2 2 24" xfId="9708" xr:uid="{00000000-0005-0000-0000-0000C9250000}"/>
    <cellStyle name="Currency 2 2 3" xfId="9709" xr:uid="{00000000-0005-0000-0000-0000CA250000}"/>
    <cellStyle name="Currency 2 2 3 2" xfId="9710" xr:uid="{00000000-0005-0000-0000-0000CB250000}"/>
    <cellStyle name="Currency 2 2 3 2 2" xfId="9711" xr:uid="{00000000-0005-0000-0000-0000CC250000}"/>
    <cellStyle name="Currency 2 2 3 2 2 2" xfId="9712" xr:uid="{00000000-0005-0000-0000-0000CD250000}"/>
    <cellStyle name="Currency 2 2 3 2 2 2 2" xfId="9713" xr:uid="{00000000-0005-0000-0000-0000CE250000}"/>
    <cellStyle name="Currency 2 2 3 2 2 2 3" xfId="9714" xr:uid="{00000000-0005-0000-0000-0000CF250000}"/>
    <cellStyle name="Currency 2 2 3 2 2 2 3 2" xfId="9715" xr:uid="{00000000-0005-0000-0000-0000D0250000}"/>
    <cellStyle name="Currency 2 2 3 2 2 2 3 2 2" xfId="9716" xr:uid="{00000000-0005-0000-0000-0000D1250000}"/>
    <cellStyle name="Currency 2 2 3 2 2 2 3 2 3" xfId="9717" xr:uid="{00000000-0005-0000-0000-0000D2250000}"/>
    <cellStyle name="Currency 2 2 3 2 2 2 3 3" xfId="9718" xr:uid="{00000000-0005-0000-0000-0000D3250000}"/>
    <cellStyle name="Currency 2 2 3 2 2 2 3 4" xfId="9719" xr:uid="{00000000-0005-0000-0000-0000D4250000}"/>
    <cellStyle name="Currency 2 2 3 2 2 2 4" xfId="9720" xr:uid="{00000000-0005-0000-0000-0000D5250000}"/>
    <cellStyle name="Currency 2 2 3 2 2 2 4 2" xfId="9721" xr:uid="{00000000-0005-0000-0000-0000D6250000}"/>
    <cellStyle name="Currency 2 2 3 2 2 2 4 3" xfId="9722" xr:uid="{00000000-0005-0000-0000-0000D7250000}"/>
    <cellStyle name="Currency 2 2 3 2 2 2 5" xfId="9723" xr:uid="{00000000-0005-0000-0000-0000D8250000}"/>
    <cellStyle name="Currency 2 2 3 2 2 2 6" xfId="9724" xr:uid="{00000000-0005-0000-0000-0000D9250000}"/>
    <cellStyle name="Currency 2 2 3 2 2 3" xfId="9725" xr:uid="{00000000-0005-0000-0000-0000DA250000}"/>
    <cellStyle name="Currency 2 2 3 2 2 3 2" xfId="9726" xr:uid="{00000000-0005-0000-0000-0000DB250000}"/>
    <cellStyle name="Currency 2 2 3 2 2 3 2 2" xfId="9727" xr:uid="{00000000-0005-0000-0000-0000DC250000}"/>
    <cellStyle name="Currency 2 2 3 2 2 3 2 2 2" xfId="9728" xr:uid="{00000000-0005-0000-0000-0000DD250000}"/>
    <cellStyle name="Currency 2 2 3 2 2 3 2 2 3" xfId="9729" xr:uid="{00000000-0005-0000-0000-0000DE250000}"/>
    <cellStyle name="Currency 2 2 3 2 2 3 2 3" xfId="9730" xr:uid="{00000000-0005-0000-0000-0000DF250000}"/>
    <cellStyle name="Currency 2 2 3 2 2 3 2 4" xfId="9731" xr:uid="{00000000-0005-0000-0000-0000E0250000}"/>
    <cellStyle name="Currency 2 2 3 2 2 3 3" xfId="9732" xr:uid="{00000000-0005-0000-0000-0000E1250000}"/>
    <cellStyle name="Currency 2 2 3 2 2 3 3 2" xfId="9733" xr:uid="{00000000-0005-0000-0000-0000E2250000}"/>
    <cellStyle name="Currency 2 2 3 2 2 3 3 2 2" xfId="9734" xr:uid="{00000000-0005-0000-0000-0000E3250000}"/>
    <cellStyle name="Currency 2 2 3 2 2 3 3 2 3" xfId="9735" xr:uid="{00000000-0005-0000-0000-0000E4250000}"/>
    <cellStyle name="Currency 2 2 3 2 2 3 3 3" xfId="9736" xr:uid="{00000000-0005-0000-0000-0000E5250000}"/>
    <cellStyle name="Currency 2 2 3 2 2 3 3 4" xfId="9737" xr:uid="{00000000-0005-0000-0000-0000E6250000}"/>
    <cellStyle name="Currency 2 2 3 2 2 3 4" xfId="9738" xr:uid="{00000000-0005-0000-0000-0000E7250000}"/>
    <cellStyle name="Currency 2 2 3 2 2 3 4 2" xfId="9739" xr:uid="{00000000-0005-0000-0000-0000E8250000}"/>
    <cellStyle name="Currency 2 2 3 2 2 3 4 3" xfId="9740" xr:uid="{00000000-0005-0000-0000-0000E9250000}"/>
    <cellStyle name="Currency 2 2 3 2 2 3 5" xfId="9741" xr:uid="{00000000-0005-0000-0000-0000EA250000}"/>
    <cellStyle name="Currency 2 2 3 2 2 3 6" xfId="9742" xr:uid="{00000000-0005-0000-0000-0000EB250000}"/>
    <cellStyle name="Currency 2 2 3 2 2 4" xfId="9743" xr:uid="{00000000-0005-0000-0000-0000EC250000}"/>
    <cellStyle name="Currency 2 2 3 2 2 4 2" xfId="9744" xr:uid="{00000000-0005-0000-0000-0000ED250000}"/>
    <cellStyle name="Currency 2 2 3 2 2 4 2 2" xfId="9745" xr:uid="{00000000-0005-0000-0000-0000EE250000}"/>
    <cellStyle name="Currency 2 2 3 2 2 4 2 3" xfId="9746" xr:uid="{00000000-0005-0000-0000-0000EF250000}"/>
    <cellStyle name="Currency 2 2 3 2 2 4 3" xfId="9747" xr:uid="{00000000-0005-0000-0000-0000F0250000}"/>
    <cellStyle name="Currency 2 2 3 2 2 4 4" xfId="9748" xr:uid="{00000000-0005-0000-0000-0000F1250000}"/>
    <cellStyle name="Currency 2 2 3 2 2 5" xfId="9749" xr:uid="{00000000-0005-0000-0000-0000F2250000}"/>
    <cellStyle name="Currency 2 2 3 2 2 5 2" xfId="9750" xr:uid="{00000000-0005-0000-0000-0000F3250000}"/>
    <cellStyle name="Currency 2 2 3 2 2 5 3" xfId="9751" xr:uid="{00000000-0005-0000-0000-0000F4250000}"/>
    <cellStyle name="Currency 2 2 3 2 2 6" xfId="9752" xr:uid="{00000000-0005-0000-0000-0000F5250000}"/>
    <cellStyle name="Currency 2 2 3 2 2 7" xfId="9753" xr:uid="{00000000-0005-0000-0000-0000F6250000}"/>
    <cellStyle name="Currency 2 2 3 2 3" xfId="9754" xr:uid="{00000000-0005-0000-0000-0000F7250000}"/>
    <cellStyle name="Currency 2 2 3 2 3 2" xfId="9755" xr:uid="{00000000-0005-0000-0000-0000F8250000}"/>
    <cellStyle name="Currency 2 2 3 2 3 3" xfId="9756" xr:uid="{00000000-0005-0000-0000-0000F9250000}"/>
    <cellStyle name="Currency 2 2 3 2 3 3 2" xfId="9757" xr:uid="{00000000-0005-0000-0000-0000FA250000}"/>
    <cellStyle name="Currency 2 2 3 2 3 3 2 2" xfId="9758" xr:uid="{00000000-0005-0000-0000-0000FB250000}"/>
    <cellStyle name="Currency 2 2 3 2 3 3 2 3" xfId="9759" xr:uid="{00000000-0005-0000-0000-0000FC250000}"/>
    <cellStyle name="Currency 2 2 3 2 3 3 3" xfId="9760" xr:uid="{00000000-0005-0000-0000-0000FD250000}"/>
    <cellStyle name="Currency 2 2 3 2 3 3 4" xfId="9761" xr:uid="{00000000-0005-0000-0000-0000FE250000}"/>
    <cellStyle name="Currency 2 2 3 2 3 4" xfId="9762" xr:uid="{00000000-0005-0000-0000-0000FF250000}"/>
    <cellStyle name="Currency 2 2 3 2 3 4 2" xfId="9763" xr:uid="{00000000-0005-0000-0000-000000260000}"/>
    <cellStyle name="Currency 2 2 3 2 3 4 2 2" xfId="9764" xr:uid="{00000000-0005-0000-0000-000001260000}"/>
    <cellStyle name="Currency 2 2 3 2 3 4 2 3" xfId="9765" xr:uid="{00000000-0005-0000-0000-000002260000}"/>
    <cellStyle name="Currency 2 2 3 2 3 4 3" xfId="9766" xr:uid="{00000000-0005-0000-0000-000003260000}"/>
    <cellStyle name="Currency 2 2 3 2 3 4 4" xfId="9767" xr:uid="{00000000-0005-0000-0000-000004260000}"/>
    <cellStyle name="Currency 2 2 3 2 4" xfId="9768" xr:uid="{00000000-0005-0000-0000-000005260000}"/>
    <cellStyle name="Currency 2 2 3 2 4 2" xfId="9769" xr:uid="{00000000-0005-0000-0000-000006260000}"/>
    <cellStyle name="Currency 2 2 3 2 4 2 2" xfId="9770" xr:uid="{00000000-0005-0000-0000-000007260000}"/>
    <cellStyle name="Currency 2 2 3 2 4 2 2 2" xfId="9771" xr:uid="{00000000-0005-0000-0000-000008260000}"/>
    <cellStyle name="Currency 2 2 3 2 4 2 2 3" xfId="9772" xr:uid="{00000000-0005-0000-0000-000009260000}"/>
    <cellStyle name="Currency 2 2 3 2 4 2 3" xfId="9773" xr:uid="{00000000-0005-0000-0000-00000A260000}"/>
    <cellStyle name="Currency 2 2 3 2 4 2 4" xfId="9774" xr:uid="{00000000-0005-0000-0000-00000B260000}"/>
    <cellStyle name="Currency 2 2 3 2 4 3" xfId="9775" xr:uid="{00000000-0005-0000-0000-00000C260000}"/>
    <cellStyle name="Currency 2 2 3 2 4 3 2" xfId="9776" xr:uid="{00000000-0005-0000-0000-00000D260000}"/>
    <cellStyle name="Currency 2 2 3 2 4 3 2 2" xfId="9777" xr:uid="{00000000-0005-0000-0000-00000E260000}"/>
    <cellStyle name="Currency 2 2 3 2 4 3 2 3" xfId="9778" xr:uid="{00000000-0005-0000-0000-00000F260000}"/>
    <cellStyle name="Currency 2 2 3 2 4 3 3" xfId="9779" xr:uid="{00000000-0005-0000-0000-000010260000}"/>
    <cellStyle name="Currency 2 2 3 2 4 3 4" xfId="9780" xr:uid="{00000000-0005-0000-0000-000011260000}"/>
    <cellStyle name="Currency 2 2 3 2 4 4" xfId="9781" xr:uid="{00000000-0005-0000-0000-000012260000}"/>
    <cellStyle name="Currency 2 2 3 2 4 4 2" xfId="9782" xr:uid="{00000000-0005-0000-0000-000013260000}"/>
    <cellStyle name="Currency 2 2 3 2 4 4 3" xfId="9783" xr:uid="{00000000-0005-0000-0000-000014260000}"/>
    <cellStyle name="Currency 2 2 3 2 4 5" xfId="9784" xr:uid="{00000000-0005-0000-0000-000015260000}"/>
    <cellStyle name="Currency 2 2 3 2 4 6" xfId="9785" xr:uid="{00000000-0005-0000-0000-000016260000}"/>
    <cellStyle name="Currency 2 2 3 2 5" xfId="9786" xr:uid="{00000000-0005-0000-0000-000017260000}"/>
    <cellStyle name="Currency 2 2 3 2 5 2" xfId="9787" xr:uid="{00000000-0005-0000-0000-000018260000}"/>
    <cellStyle name="Currency 2 2 3 2 5 2 2" xfId="9788" xr:uid="{00000000-0005-0000-0000-000019260000}"/>
    <cellStyle name="Currency 2 2 3 2 5 2 3" xfId="9789" xr:uid="{00000000-0005-0000-0000-00001A260000}"/>
    <cellStyle name="Currency 2 2 3 2 5 3" xfId="9790" xr:uid="{00000000-0005-0000-0000-00001B260000}"/>
    <cellStyle name="Currency 2 2 3 2 5 4" xfId="9791" xr:uid="{00000000-0005-0000-0000-00001C260000}"/>
    <cellStyle name="Currency 2 2 3 2 6" xfId="9792" xr:uid="{00000000-0005-0000-0000-00001D260000}"/>
    <cellStyle name="Currency 2 2 3 2 6 2" xfId="9793" xr:uid="{00000000-0005-0000-0000-00001E260000}"/>
    <cellStyle name="Currency 2 2 3 2 6 3" xfId="9794" xr:uid="{00000000-0005-0000-0000-00001F260000}"/>
    <cellStyle name="Currency 2 2 3 2 7" xfId="9795" xr:uid="{00000000-0005-0000-0000-000020260000}"/>
    <cellStyle name="Currency 2 2 3 2 8" xfId="9796" xr:uid="{00000000-0005-0000-0000-000021260000}"/>
    <cellStyle name="Currency 2 2 3 3" xfId="9797" xr:uid="{00000000-0005-0000-0000-000022260000}"/>
    <cellStyle name="Currency 2 2 3 4" xfId="9798" xr:uid="{00000000-0005-0000-0000-000023260000}"/>
    <cellStyle name="Currency 2 2 4" xfId="9799" xr:uid="{00000000-0005-0000-0000-000024260000}"/>
    <cellStyle name="Currency 2 2 4 2" xfId="9800" xr:uid="{00000000-0005-0000-0000-000025260000}"/>
    <cellStyle name="Currency 2 2 4 2 2" xfId="9801" xr:uid="{00000000-0005-0000-0000-000026260000}"/>
    <cellStyle name="Currency 2 2 4 2 2 2" xfId="9802" xr:uid="{00000000-0005-0000-0000-000027260000}"/>
    <cellStyle name="Currency 2 2 4 2 2 2 2" xfId="9803" xr:uid="{00000000-0005-0000-0000-000028260000}"/>
    <cellStyle name="Currency 2 2 4 2 2 2 3" xfId="9804" xr:uid="{00000000-0005-0000-0000-000029260000}"/>
    <cellStyle name="Currency 2 2 4 2 2 2 3 2" xfId="9805" xr:uid="{00000000-0005-0000-0000-00002A260000}"/>
    <cellStyle name="Currency 2 2 4 2 2 2 3 2 2" xfId="9806" xr:uid="{00000000-0005-0000-0000-00002B260000}"/>
    <cellStyle name="Currency 2 2 4 2 2 2 3 2 3" xfId="9807" xr:uid="{00000000-0005-0000-0000-00002C260000}"/>
    <cellStyle name="Currency 2 2 4 2 2 2 3 3" xfId="9808" xr:uid="{00000000-0005-0000-0000-00002D260000}"/>
    <cellStyle name="Currency 2 2 4 2 2 2 3 4" xfId="9809" xr:uid="{00000000-0005-0000-0000-00002E260000}"/>
    <cellStyle name="Currency 2 2 4 2 2 2 4" xfId="9810" xr:uid="{00000000-0005-0000-0000-00002F260000}"/>
    <cellStyle name="Currency 2 2 4 2 2 2 4 2" xfId="9811" xr:uid="{00000000-0005-0000-0000-000030260000}"/>
    <cellStyle name="Currency 2 2 4 2 2 2 4 3" xfId="9812" xr:uid="{00000000-0005-0000-0000-000031260000}"/>
    <cellStyle name="Currency 2 2 4 2 2 2 5" xfId="9813" xr:uid="{00000000-0005-0000-0000-000032260000}"/>
    <cellStyle name="Currency 2 2 4 2 2 2 6" xfId="9814" xr:uid="{00000000-0005-0000-0000-000033260000}"/>
    <cellStyle name="Currency 2 2 4 2 2 3" xfId="9815" xr:uid="{00000000-0005-0000-0000-000034260000}"/>
    <cellStyle name="Currency 2 2 4 2 2 3 2" xfId="9816" xr:uid="{00000000-0005-0000-0000-000035260000}"/>
    <cellStyle name="Currency 2 2 4 2 2 3 2 2" xfId="9817" xr:uid="{00000000-0005-0000-0000-000036260000}"/>
    <cellStyle name="Currency 2 2 4 2 2 3 2 2 2" xfId="9818" xr:uid="{00000000-0005-0000-0000-000037260000}"/>
    <cellStyle name="Currency 2 2 4 2 2 3 2 2 3" xfId="9819" xr:uid="{00000000-0005-0000-0000-000038260000}"/>
    <cellStyle name="Currency 2 2 4 2 2 3 2 3" xfId="9820" xr:uid="{00000000-0005-0000-0000-000039260000}"/>
    <cellStyle name="Currency 2 2 4 2 2 3 2 4" xfId="9821" xr:uid="{00000000-0005-0000-0000-00003A260000}"/>
    <cellStyle name="Currency 2 2 4 2 2 3 3" xfId="9822" xr:uid="{00000000-0005-0000-0000-00003B260000}"/>
    <cellStyle name="Currency 2 2 4 2 2 3 3 2" xfId="9823" xr:uid="{00000000-0005-0000-0000-00003C260000}"/>
    <cellStyle name="Currency 2 2 4 2 2 3 3 2 2" xfId="9824" xr:uid="{00000000-0005-0000-0000-00003D260000}"/>
    <cellStyle name="Currency 2 2 4 2 2 3 3 2 3" xfId="9825" xr:uid="{00000000-0005-0000-0000-00003E260000}"/>
    <cellStyle name="Currency 2 2 4 2 2 3 3 3" xfId="9826" xr:uid="{00000000-0005-0000-0000-00003F260000}"/>
    <cellStyle name="Currency 2 2 4 2 2 3 3 4" xfId="9827" xr:uid="{00000000-0005-0000-0000-000040260000}"/>
    <cellStyle name="Currency 2 2 4 2 2 3 4" xfId="9828" xr:uid="{00000000-0005-0000-0000-000041260000}"/>
    <cellStyle name="Currency 2 2 4 2 2 3 4 2" xfId="9829" xr:uid="{00000000-0005-0000-0000-000042260000}"/>
    <cellStyle name="Currency 2 2 4 2 2 3 4 3" xfId="9830" xr:uid="{00000000-0005-0000-0000-000043260000}"/>
    <cellStyle name="Currency 2 2 4 2 2 3 5" xfId="9831" xr:uid="{00000000-0005-0000-0000-000044260000}"/>
    <cellStyle name="Currency 2 2 4 2 2 3 6" xfId="9832" xr:uid="{00000000-0005-0000-0000-000045260000}"/>
    <cellStyle name="Currency 2 2 4 2 2 4" xfId="9833" xr:uid="{00000000-0005-0000-0000-000046260000}"/>
    <cellStyle name="Currency 2 2 4 2 2 4 2" xfId="9834" xr:uid="{00000000-0005-0000-0000-000047260000}"/>
    <cellStyle name="Currency 2 2 4 2 2 4 2 2" xfId="9835" xr:uid="{00000000-0005-0000-0000-000048260000}"/>
    <cellStyle name="Currency 2 2 4 2 2 4 2 3" xfId="9836" xr:uid="{00000000-0005-0000-0000-000049260000}"/>
    <cellStyle name="Currency 2 2 4 2 2 4 3" xfId="9837" xr:uid="{00000000-0005-0000-0000-00004A260000}"/>
    <cellStyle name="Currency 2 2 4 2 2 4 4" xfId="9838" xr:uid="{00000000-0005-0000-0000-00004B260000}"/>
    <cellStyle name="Currency 2 2 4 2 2 5" xfId="9839" xr:uid="{00000000-0005-0000-0000-00004C260000}"/>
    <cellStyle name="Currency 2 2 4 2 2 5 2" xfId="9840" xr:uid="{00000000-0005-0000-0000-00004D260000}"/>
    <cellStyle name="Currency 2 2 4 2 2 5 3" xfId="9841" xr:uid="{00000000-0005-0000-0000-00004E260000}"/>
    <cellStyle name="Currency 2 2 4 2 2 6" xfId="9842" xr:uid="{00000000-0005-0000-0000-00004F260000}"/>
    <cellStyle name="Currency 2 2 4 2 2 7" xfId="9843" xr:uid="{00000000-0005-0000-0000-000050260000}"/>
    <cellStyle name="Currency 2 2 4 2 3" xfId="9844" xr:uid="{00000000-0005-0000-0000-000051260000}"/>
    <cellStyle name="Currency 2 2 4 2 3 2" xfId="9845" xr:uid="{00000000-0005-0000-0000-000052260000}"/>
    <cellStyle name="Currency 2 2 4 2 3 3" xfId="9846" xr:uid="{00000000-0005-0000-0000-000053260000}"/>
    <cellStyle name="Currency 2 2 4 2 3 3 2" xfId="9847" xr:uid="{00000000-0005-0000-0000-000054260000}"/>
    <cellStyle name="Currency 2 2 4 2 3 3 2 2" xfId="9848" xr:uid="{00000000-0005-0000-0000-000055260000}"/>
    <cellStyle name="Currency 2 2 4 2 3 3 2 3" xfId="9849" xr:uid="{00000000-0005-0000-0000-000056260000}"/>
    <cellStyle name="Currency 2 2 4 2 3 3 3" xfId="9850" xr:uid="{00000000-0005-0000-0000-000057260000}"/>
    <cellStyle name="Currency 2 2 4 2 3 3 4" xfId="9851" xr:uid="{00000000-0005-0000-0000-000058260000}"/>
    <cellStyle name="Currency 2 2 4 2 3 4" xfId="9852" xr:uid="{00000000-0005-0000-0000-000059260000}"/>
    <cellStyle name="Currency 2 2 4 2 3 4 2" xfId="9853" xr:uid="{00000000-0005-0000-0000-00005A260000}"/>
    <cellStyle name="Currency 2 2 4 2 3 4 2 2" xfId="9854" xr:uid="{00000000-0005-0000-0000-00005B260000}"/>
    <cellStyle name="Currency 2 2 4 2 3 4 2 3" xfId="9855" xr:uid="{00000000-0005-0000-0000-00005C260000}"/>
    <cellStyle name="Currency 2 2 4 2 3 4 3" xfId="9856" xr:uid="{00000000-0005-0000-0000-00005D260000}"/>
    <cellStyle name="Currency 2 2 4 2 3 4 4" xfId="9857" xr:uid="{00000000-0005-0000-0000-00005E260000}"/>
    <cellStyle name="Currency 2 2 4 2 4" xfId="9858" xr:uid="{00000000-0005-0000-0000-00005F260000}"/>
    <cellStyle name="Currency 2 2 4 2 4 2" xfId="9859" xr:uid="{00000000-0005-0000-0000-000060260000}"/>
    <cellStyle name="Currency 2 2 4 2 4 2 2" xfId="9860" xr:uid="{00000000-0005-0000-0000-000061260000}"/>
    <cellStyle name="Currency 2 2 4 2 4 2 2 2" xfId="9861" xr:uid="{00000000-0005-0000-0000-000062260000}"/>
    <cellStyle name="Currency 2 2 4 2 4 2 2 3" xfId="9862" xr:uid="{00000000-0005-0000-0000-000063260000}"/>
    <cellStyle name="Currency 2 2 4 2 4 2 3" xfId="9863" xr:uid="{00000000-0005-0000-0000-000064260000}"/>
    <cellStyle name="Currency 2 2 4 2 4 2 4" xfId="9864" xr:uid="{00000000-0005-0000-0000-000065260000}"/>
    <cellStyle name="Currency 2 2 4 2 4 3" xfId="9865" xr:uid="{00000000-0005-0000-0000-000066260000}"/>
    <cellStyle name="Currency 2 2 4 2 4 3 2" xfId="9866" xr:uid="{00000000-0005-0000-0000-000067260000}"/>
    <cellStyle name="Currency 2 2 4 2 4 3 2 2" xfId="9867" xr:uid="{00000000-0005-0000-0000-000068260000}"/>
    <cellStyle name="Currency 2 2 4 2 4 3 2 3" xfId="9868" xr:uid="{00000000-0005-0000-0000-000069260000}"/>
    <cellStyle name="Currency 2 2 4 2 4 3 3" xfId="9869" xr:uid="{00000000-0005-0000-0000-00006A260000}"/>
    <cellStyle name="Currency 2 2 4 2 4 3 4" xfId="9870" xr:uid="{00000000-0005-0000-0000-00006B260000}"/>
    <cellStyle name="Currency 2 2 4 2 4 4" xfId="9871" xr:uid="{00000000-0005-0000-0000-00006C260000}"/>
    <cellStyle name="Currency 2 2 4 2 4 4 2" xfId="9872" xr:uid="{00000000-0005-0000-0000-00006D260000}"/>
    <cellStyle name="Currency 2 2 4 2 4 4 3" xfId="9873" xr:uid="{00000000-0005-0000-0000-00006E260000}"/>
    <cellStyle name="Currency 2 2 4 2 4 5" xfId="9874" xr:uid="{00000000-0005-0000-0000-00006F260000}"/>
    <cellStyle name="Currency 2 2 4 2 4 6" xfId="9875" xr:uid="{00000000-0005-0000-0000-000070260000}"/>
    <cellStyle name="Currency 2 2 4 2 5" xfId="9876" xr:uid="{00000000-0005-0000-0000-000071260000}"/>
    <cellStyle name="Currency 2 2 4 2 5 2" xfId="9877" xr:uid="{00000000-0005-0000-0000-000072260000}"/>
    <cellStyle name="Currency 2 2 4 2 5 2 2" xfId="9878" xr:uid="{00000000-0005-0000-0000-000073260000}"/>
    <cellStyle name="Currency 2 2 4 2 5 2 3" xfId="9879" xr:uid="{00000000-0005-0000-0000-000074260000}"/>
    <cellStyle name="Currency 2 2 4 2 5 3" xfId="9880" xr:uid="{00000000-0005-0000-0000-000075260000}"/>
    <cellStyle name="Currency 2 2 4 2 5 4" xfId="9881" xr:uid="{00000000-0005-0000-0000-000076260000}"/>
    <cellStyle name="Currency 2 2 4 2 6" xfId="9882" xr:uid="{00000000-0005-0000-0000-000077260000}"/>
    <cellStyle name="Currency 2 2 4 2 6 2" xfId="9883" xr:uid="{00000000-0005-0000-0000-000078260000}"/>
    <cellStyle name="Currency 2 2 4 2 6 3" xfId="9884" xr:uid="{00000000-0005-0000-0000-000079260000}"/>
    <cellStyle name="Currency 2 2 4 2 7" xfId="9885" xr:uid="{00000000-0005-0000-0000-00007A260000}"/>
    <cellStyle name="Currency 2 2 4 2 8" xfId="9886" xr:uid="{00000000-0005-0000-0000-00007B260000}"/>
    <cellStyle name="Currency 2 2 4 3" xfId="9887" xr:uid="{00000000-0005-0000-0000-00007C260000}"/>
    <cellStyle name="Currency 2 2 5" xfId="9888" xr:uid="{00000000-0005-0000-0000-00007D260000}"/>
    <cellStyle name="Currency 2 2 5 2" xfId="9889" xr:uid="{00000000-0005-0000-0000-00007E260000}"/>
    <cellStyle name="Currency 2 2 5 2 2" xfId="9890" xr:uid="{00000000-0005-0000-0000-00007F260000}"/>
    <cellStyle name="Currency 2 2 5 2 2 2" xfId="9891" xr:uid="{00000000-0005-0000-0000-000080260000}"/>
    <cellStyle name="Currency 2 2 5 2 2 2 2" xfId="9892" xr:uid="{00000000-0005-0000-0000-000081260000}"/>
    <cellStyle name="Currency 2 2 5 2 2 2 3" xfId="9893" xr:uid="{00000000-0005-0000-0000-000082260000}"/>
    <cellStyle name="Currency 2 2 5 2 2 2 3 2" xfId="9894" xr:uid="{00000000-0005-0000-0000-000083260000}"/>
    <cellStyle name="Currency 2 2 5 2 2 2 3 2 2" xfId="9895" xr:uid="{00000000-0005-0000-0000-000084260000}"/>
    <cellStyle name="Currency 2 2 5 2 2 2 3 2 3" xfId="9896" xr:uid="{00000000-0005-0000-0000-000085260000}"/>
    <cellStyle name="Currency 2 2 5 2 2 2 3 3" xfId="9897" xr:uid="{00000000-0005-0000-0000-000086260000}"/>
    <cellStyle name="Currency 2 2 5 2 2 2 3 4" xfId="9898" xr:uid="{00000000-0005-0000-0000-000087260000}"/>
    <cellStyle name="Currency 2 2 5 2 2 2 4" xfId="9899" xr:uid="{00000000-0005-0000-0000-000088260000}"/>
    <cellStyle name="Currency 2 2 5 2 2 2 4 2" xfId="9900" xr:uid="{00000000-0005-0000-0000-000089260000}"/>
    <cellStyle name="Currency 2 2 5 2 2 2 4 3" xfId="9901" xr:uid="{00000000-0005-0000-0000-00008A260000}"/>
    <cellStyle name="Currency 2 2 5 2 2 2 5" xfId="9902" xr:uid="{00000000-0005-0000-0000-00008B260000}"/>
    <cellStyle name="Currency 2 2 5 2 2 2 6" xfId="9903" xr:uid="{00000000-0005-0000-0000-00008C260000}"/>
    <cellStyle name="Currency 2 2 5 2 2 3" xfId="9904" xr:uid="{00000000-0005-0000-0000-00008D260000}"/>
    <cellStyle name="Currency 2 2 5 2 2 3 2" xfId="9905" xr:uid="{00000000-0005-0000-0000-00008E260000}"/>
    <cellStyle name="Currency 2 2 5 2 2 3 2 2" xfId="9906" xr:uid="{00000000-0005-0000-0000-00008F260000}"/>
    <cellStyle name="Currency 2 2 5 2 2 3 2 2 2" xfId="9907" xr:uid="{00000000-0005-0000-0000-000090260000}"/>
    <cellStyle name="Currency 2 2 5 2 2 3 2 2 3" xfId="9908" xr:uid="{00000000-0005-0000-0000-000091260000}"/>
    <cellStyle name="Currency 2 2 5 2 2 3 2 3" xfId="9909" xr:uid="{00000000-0005-0000-0000-000092260000}"/>
    <cellStyle name="Currency 2 2 5 2 2 3 2 4" xfId="9910" xr:uid="{00000000-0005-0000-0000-000093260000}"/>
    <cellStyle name="Currency 2 2 5 2 2 3 3" xfId="9911" xr:uid="{00000000-0005-0000-0000-000094260000}"/>
    <cellStyle name="Currency 2 2 5 2 2 3 3 2" xfId="9912" xr:uid="{00000000-0005-0000-0000-000095260000}"/>
    <cellStyle name="Currency 2 2 5 2 2 3 3 2 2" xfId="9913" xr:uid="{00000000-0005-0000-0000-000096260000}"/>
    <cellStyle name="Currency 2 2 5 2 2 3 3 2 3" xfId="9914" xr:uid="{00000000-0005-0000-0000-000097260000}"/>
    <cellStyle name="Currency 2 2 5 2 2 3 3 3" xfId="9915" xr:uid="{00000000-0005-0000-0000-000098260000}"/>
    <cellStyle name="Currency 2 2 5 2 2 3 3 4" xfId="9916" xr:uid="{00000000-0005-0000-0000-000099260000}"/>
    <cellStyle name="Currency 2 2 5 2 2 3 4" xfId="9917" xr:uid="{00000000-0005-0000-0000-00009A260000}"/>
    <cellStyle name="Currency 2 2 5 2 2 3 4 2" xfId="9918" xr:uid="{00000000-0005-0000-0000-00009B260000}"/>
    <cellStyle name="Currency 2 2 5 2 2 3 4 3" xfId="9919" xr:uid="{00000000-0005-0000-0000-00009C260000}"/>
    <cellStyle name="Currency 2 2 5 2 2 3 5" xfId="9920" xr:uid="{00000000-0005-0000-0000-00009D260000}"/>
    <cellStyle name="Currency 2 2 5 2 2 3 6" xfId="9921" xr:uid="{00000000-0005-0000-0000-00009E260000}"/>
    <cellStyle name="Currency 2 2 5 2 2 4" xfId="9922" xr:uid="{00000000-0005-0000-0000-00009F260000}"/>
    <cellStyle name="Currency 2 2 5 2 2 4 2" xfId="9923" xr:uid="{00000000-0005-0000-0000-0000A0260000}"/>
    <cellStyle name="Currency 2 2 5 2 2 4 2 2" xfId="9924" xr:uid="{00000000-0005-0000-0000-0000A1260000}"/>
    <cellStyle name="Currency 2 2 5 2 2 4 2 3" xfId="9925" xr:uid="{00000000-0005-0000-0000-0000A2260000}"/>
    <cellStyle name="Currency 2 2 5 2 2 4 3" xfId="9926" xr:uid="{00000000-0005-0000-0000-0000A3260000}"/>
    <cellStyle name="Currency 2 2 5 2 2 4 4" xfId="9927" xr:uid="{00000000-0005-0000-0000-0000A4260000}"/>
    <cellStyle name="Currency 2 2 5 2 2 5" xfId="9928" xr:uid="{00000000-0005-0000-0000-0000A5260000}"/>
    <cellStyle name="Currency 2 2 5 2 2 5 2" xfId="9929" xr:uid="{00000000-0005-0000-0000-0000A6260000}"/>
    <cellStyle name="Currency 2 2 5 2 2 5 3" xfId="9930" xr:uid="{00000000-0005-0000-0000-0000A7260000}"/>
    <cellStyle name="Currency 2 2 5 2 2 6" xfId="9931" xr:uid="{00000000-0005-0000-0000-0000A8260000}"/>
    <cellStyle name="Currency 2 2 5 2 2 7" xfId="9932" xr:uid="{00000000-0005-0000-0000-0000A9260000}"/>
    <cellStyle name="Currency 2 2 5 2 3" xfId="9933" xr:uid="{00000000-0005-0000-0000-0000AA260000}"/>
    <cellStyle name="Currency 2 2 5 2 3 2" xfId="9934" xr:uid="{00000000-0005-0000-0000-0000AB260000}"/>
    <cellStyle name="Currency 2 2 5 2 3 3" xfId="9935" xr:uid="{00000000-0005-0000-0000-0000AC260000}"/>
    <cellStyle name="Currency 2 2 5 2 3 3 2" xfId="9936" xr:uid="{00000000-0005-0000-0000-0000AD260000}"/>
    <cellStyle name="Currency 2 2 5 2 3 3 2 2" xfId="9937" xr:uid="{00000000-0005-0000-0000-0000AE260000}"/>
    <cellStyle name="Currency 2 2 5 2 3 3 2 3" xfId="9938" xr:uid="{00000000-0005-0000-0000-0000AF260000}"/>
    <cellStyle name="Currency 2 2 5 2 3 3 3" xfId="9939" xr:uid="{00000000-0005-0000-0000-0000B0260000}"/>
    <cellStyle name="Currency 2 2 5 2 3 3 4" xfId="9940" xr:uid="{00000000-0005-0000-0000-0000B1260000}"/>
    <cellStyle name="Currency 2 2 5 2 3 4" xfId="9941" xr:uid="{00000000-0005-0000-0000-0000B2260000}"/>
    <cellStyle name="Currency 2 2 5 2 3 4 2" xfId="9942" xr:uid="{00000000-0005-0000-0000-0000B3260000}"/>
    <cellStyle name="Currency 2 2 5 2 3 4 2 2" xfId="9943" xr:uid="{00000000-0005-0000-0000-0000B4260000}"/>
    <cellStyle name="Currency 2 2 5 2 3 4 2 3" xfId="9944" xr:uid="{00000000-0005-0000-0000-0000B5260000}"/>
    <cellStyle name="Currency 2 2 5 2 3 4 3" xfId="9945" xr:uid="{00000000-0005-0000-0000-0000B6260000}"/>
    <cellStyle name="Currency 2 2 5 2 3 4 4" xfId="9946" xr:uid="{00000000-0005-0000-0000-0000B7260000}"/>
    <cellStyle name="Currency 2 2 5 2 4" xfId="9947" xr:uid="{00000000-0005-0000-0000-0000B8260000}"/>
    <cellStyle name="Currency 2 2 5 2 4 2" xfId="9948" xr:uid="{00000000-0005-0000-0000-0000B9260000}"/>
    <cellStyle name="Currency 2 2 5 2 4 2 2" xfId="9949" xr:uid="{00000000-0005-0000-0000-0000BA260000}"/>
    <cellStyle name="Currency 2 2 5 2 4 2 2 2" xfId="9950" xr:uid="{00000000-0005-0000-0000-0000BB260000}"/>
    <cellStyle name="Currency 2 2 5 2 4 2 2 3" xfId="9951" xr:uid="{00000000-0005-0000-0000-0000BC260000}"/>
    <cellStyle name="Currency 2 2 5 2 4 2 3" xfId="9952" xr:uid="{00000000-0005-0000-0000-0000BD260000}"/>
    <cellStyle name="Currency 2 2 5 2 4 2 4" xfId="9953" xr:uid="{00000000-0005-0000-0000-0000BE260000}"/>
    <cellStyle name="Currency 2 2 5 2 4 3" xfId="9954" xr:uid="{00000000-0005-0000-0000-0000BF260000}"/>
    <cellStyle name="Currency 2 2 5 2 4 3 2" xfId="9955" xr:uid="{00000000-0005-0000-0000-0000C0260000}"/>
    <cellStyle name="Currency 2 2 5 2 4 3 2 2" xfId="9956" xr:uid="{00000000-0005-0000-0000-0000C1260000}"/>
    <cellStyle name="Currency 2 2 5 2 4 3 2 3" xfId="9957" xr:uid="{00000000-0005-0000-0000-0000C2260000}"/>
    <cellStyle name="Currency 2 2 5 2 4 3 3" xfId="9958" xr:uid="{00000000-0005-0000-0000-0000C3260000}"/>
    <cellStyle name="Currency 2 2 5 2 4 3 4" xfId="9959" xr:uid="{00000000-0005-0000-0000-0000C4260000}"/>
    <cellStyle name="Currency 2 2 5 2 4 4" xfId="9960" xr:uid="{00000000-0005-0000-0000-0000C5260000}"/>
    <cellStyle name="Currency 2 2 5 2 4 4 2" xfId="9961" xr:uid="{00000000-0005-0000-0000-0000C6260000}"/>
    <cellStyle name="Currency 2 2 5 2 4 4 3" xfId="9962" xr:uid="{00000000-0005-0000-0000-0000C7260000}"/>
    <cellStyle name="Currency 2 2 5 2 4 5" xfId="9963" xr:uid="{00000000-0005-0000-0000-0000C8260000}"/>
    <cellStyle name="Currency 2 2 5 2 4 6" xfId="9964" xr:uid="{00000000-0005-0000-0000-0000C9260000}"/>
    <cellStyle name="Currency 2 2 5 2 5" xfId="9965" xr:uid="{00000000-0005-0000-0000-0000CA260000}"/>
    <cellStyle name="Currency 2 2 5 2 5 2" xfId="9966" xr:uid="{00000000-0005-0000-0000-0000CB260000}"/>
    <cellStyle name="Currency 2 2 5 2 5 2 2" xfId="9967" xr:uid="{00000000-0005-0000-0000-0000CC260000}"/>
    <cellStyle name="Currency 2 2 5 2 5 2 3" xfId="9968" xr:uid="{00000000-0005-0000-0000-0000CD260000}"/>
    <cellStyle name="Currency 2 2 5 2 5 3" xfId="9969" xr:uid="{00000000-0005-0000-0000-0000CE260000}"/>
    <cellStyle name="Currency 2 2 5 2 5 4" xfId="9970" xr:uid="{00000000-0005-0000-0000-0000CF260000}"/>
    <cellStyle name="Currency 2 2 5 2 6" xfId="9971" xr:uid="{00000000-0005-0000-0000-0000D0260000}"/>
    <cellStyle name="Currency 2 2 5 2 6 2" xfId="9972" xr:uid="{00000000-0005-0000-0000-0000D1260000}"/>
    <cellStyle name="Currency 2 2 5 2 6 3" xfId="9973" xr:uid="{00000000-0005-0000-0000-0000D2260000}"/>
    <cellStyle name="Currency 2 2 5 2 7" xfId="9974" xr:uid="{00000000-0005-0000-0000-0000D3260000}"/>
    <cellStyle name="Currency 2 2 5 2 8" xfId="9975" xr:uid="{00000000-0005-0000-0000-0000D4260000}"/>
    <cellStyle name="Currency 2 2 5 3" xfId="9976" xr:uid="{00000000-0005-0000-0000-0000D5260000}"/>
    <cellStyle name="Currency 2 2 6" xfId="9977" xr:uid="{00000000-0005-0000-0000-0000D6260000}"/>
    <cellStyle name="Currency 2 2 6 2" xfId="9978" xr:uid="{00000000-0005-0000-0000-0000D7260000}"/>
    <cellStyle name="Currency 2 2 6 2 2" xfId="9979" xr:uid="{00000000-0005-0000-0000-0000D8260000}"/>
    <cellStyle name="Currency 2 2 6 2 2 2" xfId="9980" xr:uid="{00000000-0005-0000-0000-0000D9260000}"/>
    <cellStyle name="Currency 2 2 6 2 2 2 2" xfId="9981" xr:uid="{00000000-0005-0000-0000-0000DA260000}"/>
    <cellStyle name="Currency 2 2 6 2 2 2 3" xfId="9982" xr:uid="{00000000-0005-0000-0000-0000DB260000}"/>
    <cellStyle name="Currency 2 2 6 2 2 2 3 2" xfId="9983" xr:uid="{00000000-0005-0000-0000-0000DC260000}"/>
    <cellStyle name="Currency 2 2 6 2 2 2 3 2 2" xfId="9984" xr:uid="{00000000-0005-0000-0000-0000DD260000}"/>
    <cellStyle name="Currency 2 2 6 2 2 2 3 2 3" xfId="9985" xr:uid="{00000000-0005-0000-0000-0000DE260000}"/>
    <cellStyle name="Currency 2 2 6 2 2 2 3 3" xfId="9986" xr:uid="{00000000-0005-0000-0000-0000DF260000}"/>
    <cellStyle name="Currency 2 2 6 2 2 2 3 4" xfId="9987" xr:uid="{00000000-0005-0000-0000-0000E0260000}"/>
    <cellStyle name="Currency 2 2 6 2 2 2 4" xfId="9988" xr:uid="{00000000-0005-0000-0000-0000E1260000}"/>
    <cellStyle name="Currency 2 2 6 2 2 2 4 2" xfId="9989" xr:uid="{00000000-0005-0000-0000-0000E2260000}"/>
    <cellStyle name="Currency 2 2 6 2 2 2 4 3" xfId="9990" xr:uid="{00000000-0005-0000-0000-0000E3260000}"/>
    <cellStyle name="Currency 2 2 6 2 2 2 5" xfId="9991" xr:uid="{00000000-0005-0000-0000-0000E4260000}"/>
    <cellStyle name="Currency 2 2 6 2 2 2 6" xfId="9992" xr:uid="{00000000-0005-0000-0000-0000E5260000}"/>
    <cellStyle name="Currency 2 2 6 2 2 3" xfId="9993" xr:uid="{00000000-0005-0000-0000-0000E6260000}"/>
    <cellStyle name="Currency 2 2 6 2 2 3 2" xfId="9994" xr:uid="{00000000-0005-0000-0000-0000E7260000}"/>
    <cellStyle name="Currency 2 2 6 2 2 3 2 2" xfId="9995" xr:uid="{00000000-0005-0000-0000-0000E8260000}"/>
    <cellStyle name="Currency 2 2 6 2 2 3 2 2 2" xfId="9996" xr:uid="{00000000-0005-0000-0000-0000E9260000}"/>
    <cellStyle name="Currency 2 2 6 2 2 3 2 2 3" xfId="9997" xr:uid="{00000000-0005-0000-0000-0000EA260000}"/>
    <cellStyle name="Currency 2 2 6 2 2 3 2 3" xfId="9998" xr:uid="{00000000-0005-0000-0000-0000EB260000}"/>
    <cellStyle name="Currency 2 2 6 2 2 3 2 4" xfId="9999" xr:uid="{00000000-0005-0000-0000-0000EC260000}"/>
    <cellStyle name="Currency 2 2 6 2 2 3 3" xfId="10000" xr:uid="{00000000-0005-0000-0000-0000ED260000}"/>
    <cellStyle name="Currency 2 2 6 2 2 3 3 2" xfId="10001" xr:uid="{00000000-0005-0000-0000-0000EE260000}"/>
    <cellStyle name="Currency 2 2 6 2 2 3 3 2 2" xfId="10002" xr:uid="{00000000-0005-0000-0000-0000EF260000}"/>
    <cellStyle name="Currency 2 2 6 2 2 3 3 2 3" xfId="10003" xr:uid="{00000000-0005-0000-0000-0000F0260000}"/>
    <cellStyle name="Currency 2 2 6 2 2 3 3 3" xfId="10004" xr:uid="{00000000-0005-0000-0000-0000F1260000}"/>
    <cellStyle name="Currency 2 2 6 2 2 3 3 4" xfId="10005" xr:uid="{00000000-0005-0000-0000-0000F2260000}"/>
    <cellStyle name="Currency 2 2 6 2 2 3 4" xfId="10006" xr:uid="{00000000-0005-0000-0000-0000F3260000}"/>
    <cellStyle name="Currency 2 2 6 2 2 3 4 2" xfId="10007" xr:uid="{00000000-0005-0000-0000-0000F4260000}"/>
    <cellStyle name="Currency 2 2 6 2 2 3 4 3" xfId="10008" xr:uid="{00000000-0005-0000-0000-0000F5260000}"/>
    <cellStyle name="Currency 2 2 6 2 2 3 5" xfId="10009" xr:uid="{00000000-0005-0000-0000-0000F6260000}"/>
    <cellStyle name="Currency 2 2 6 2 2 3 6" xfId="10010" xr:uid="{00000000-0005-0000-0000-0000F7260000}"/>
    <cellStyle name="Currency 2 2 6 2 2 4" xfId="10011" xr:uid="{00000000-0005-0000-0000-0000F8260000}"/>
    <cellStyle name="Currency 2 2 6 2 2 4 2" xfId="10012" xr:uid="{00000000-0005-0000-0000-0000F9260000}"/>
    <cellStyle name="Currency 2 2 6 2 2 4 2 2" xfId="10013" xr:uid="{00000000-0005-0000-0000-0000FA260000}"/>
    <cellStyle name="Currency 2 2 6 2 2 4 2 3" xfId="10014" xr:uid="{00000000-0005-0000-0000-0000FB260000}"/>
    <cellStyle name="Currency 2 2 6 2 2 4 3" xfId="10015" xr:uid="{00000000-0005-0000-0000-0000FC260000}"/>
    <cellStyle name="Currency 2 2 6 2 2 4 4" xfId="10016" xr:uid="{00000000-0005-0000-0000-0000FD260000}"/>
    <cellStyle name="Currency 2 2 6 2 2 5" xfId="10017" xr:uid="{00000000-0005-0000-0000-0000FE260000}"/>
    <cellStyle name="Currency 2 2 6 2 2 5 2" xfId="10018" xr:uid="{00000000-0005-0000-0000-0000FF260000}"/>
    <cellStyle name="Currency 2 2 6 2 2 5 3" xfId="10019" xr:uid="{00000000-0005-0000-0000-000000270000}"/>
    <cellStyle name="Currency 2 2 6 2 2 6" xfId="10020" xr:uid="{00000000-0005-0000-0000-000001270000}"/>
    <cellStyle name="Currency 2 2 6 2 2 7" xfId="10021" xr:uid="{00000000-0005-0000-0000-000002270000}"/>
    <cellStyle name="Currency 2 2 6 2 3" xfId="10022" xr:uid="{00000000-0005-0000-0000-000003270000}"/>
    <cellStyle name="Currency 2 2 6 2 3 2" xfId="10023" xr:uid="{00000000-0005-0000-0000-000004270000}"/>
    <cellStyle name="Currency 2 2 6 2 3 3" xfId="10024" xr:uid="{00000000-0005-0000-0000-000005270000}"/>
    <cellStyle name="Currency 2 2 6 2 3 3 2" xfId="10025" xr:uid="{00000000-0005-0000-0000-000006270000}"/>
    <cellStyle name="Currency 2 2 6 2 3 3 2 2" xfId="10026" xr:uid="{00000000-0005-0000-0000-000007270000}"/>
    <cellStyle name="Currency 2 2 6 2 3 3 2 3" xfId="10027" xr:uid="{00000000-0005-0000-0000-000008270000}"/>
    <cellStyle name="Currency 2 2 6 2 3 3 3" xfId="10028" xr:uid="{00000000-0005-0000-0000-000009270000}"/>
    <cellStyle name="Currency 2 2 6 2 3 3 4" xfId="10029" xr:uid="{00000000-0005-0000-0000-00000A270000}"/>
    <cellStyle name="Currency 2 2 6 2 3 4" xfId="10030" xr:uid="{00000000-0005-0000-0000-00000B270000}"/>
    <cellStyle name="Currency 2 2 6 2 3 4 2" xfId="10031" xr:uid="{00000000-0005-0000-0000-00000C270000}"/>
    <cellStyle name="Currency 2 2 6 2 3 4 2 2" xfId="10032" xr:uid="{00000000-0005-0000-0000-00000D270000}"/>
    <cellStyle name="Currency 2 2 6 2 3 4 2 3" xfId="10033" xr:uid="{00000000-0005-0000-0000-00000E270000}"/>
    <cellStyle name="Currency 2 2 6 2 3 4 3" xfId="10034" xr:uid="{00000000-0005-0000-0000-00000F270000}"/>
    <cellStyle name="Currency 2 2 6 2 3 4 4" xfId="10035" xr:uid="{00000000-0005-0000-0000-000010270000}"/>
    <cellStyle name="Currency 2 2 6 2 4" xfId="10036" xr:uid="{00000000-0005-0000-0000-000011270000}"/>
    <cellStyle name="Currency 2 2 6 2 4 2" xfId="10037" xr:uid="{00000000-0005-0000-0000-000012270000}"/>
    <cellStyle name="Currency 2 2 6 2 4 2 2" xfId="10038" xr:uid="{00000000-0005-0000-0000-000013270000}"/>
    <cellStyle name="Currency 2 2 6 2 4 2 2 2" xfId="10039" xr:uid="{00000000-0005-0000-0000-000014270000}"/>
    <cellStyle name="Currency 2 2 6 2 4 2 2 3" xfId="10040" xr:uid="{00000000-0005-0000-0000-000015270000}"/>
    <cellStyle name="Currency 2 2 6 2 4 2 3" xfId="10041" xr:uid="{00000000-0005-0000-0000-000016270000}"/>
    <cellStyle name="Currency 2 2 6 2 4 2 4" xfId="10042" xr:uid="{00000000-0005-0000-0000-000017270000}"/>
    <cellStyle name="Currency 2 2 6 2 4 3" xfId="10043" xr:uid="{00000000-0005-0000-0000-000018270000}"/>
    <cellStyle name="Currency 2 2 6 2 4 3 2" xfId="10044" xr:uid="{00000000-0005-0000-0000-000019270000}"/>
    <cellStyle name="Currency 2 2 6 2 4 3 2 2" xfId="10045" xr:uid="{00000000-0005-0000-0000-00001A270000}"/>
    <cellStyle name="Currency 2 2 6 2 4 3 2 3" xfId="10046" xr:uid="{00000000-0005-0000-0000-00001B270000}"/>
    <cellStyle name="Currency 2 2 6 2 4 3 3" xfId="10047" xr:uid="{00000000-0005-0000-0000-00001C270000}"/>
    <cellStyle name="Currency 2 2 6 2 4 3 4" xfId="10048" xr:uid="{00000000-0005-0000-0000-00001D270000}"/>
    <cellStyle name="Currency 2 2 6 2 4 4" xfId="10049" xr:uid="{00000000-0005-0000-0000-00001E270000}"/>
    <cellStyle name="Currency 2 2 6 2 4 4 2" xfId="10050" xr:uid="{00000000-0005-0000-0000-00001F270000}"/>
    <cellStyle name="Currency 2 2 6 2 4 4 3" xfId="10051" xr:uid="{00000000-0005-0000-0000-000020270000}"/>
    <cellStyle name="Currency 2 2 6 2 4 5" xfId="10052" xr:uid="{00000000-0005-0000-0000-000021270000}"/>
    <cellStyle name="Currency 2 2 6 2 4 6" xfId="10053" xr:uid="{00000000-0005-0000-0000-000022270000}"/>
    <cellStyle name="Currency 2 2 6 2 5" xfId="10054" xr:uid="{00000000-0005-0000-0000-000023270000}"/>
    <cellStyle name="Currency 2 2 6 2 5 2" xfId="10055" xr:uid="{00000000-0005-0000-0000-000024270000}"/>
    <cellStyle name="Currency 2 2 6 2 5 2 2" xfId="10056" xr:uid="{00000000-0005-0000-0000-000025270000}"/>
    <cellStyle name="Currency 2 2 6 2 5 2 3" xfId="10057" xr:uid="{00000000-0005-0000-0000-000026270000}"/>
    <cellStyle name="Currency 2 2 6 2 5 3" xfId="10058" xr:uid="{00000000-0005-0000-0000-000027270000}"/>
    <cellStyle name="Currency 2 2 6 2 5 4" xfId="10059" xr:uid="{00000000-0005-0000-0000-000028270000}"/>
    <cellStyle name="Currency 2 2 6 2 6" xfId="10060" xr:uid="{00000000-0005-0000-0000-000029270000}"/>
    <cellStyle name="Currency 2 2 6 2 6 2" xfId="10061" xr:uid="{00000000-0005-0000-0000-00002A270000}"/>
    <cellStyle name="Currency 2 2 6 2 6 3" xfId="10062" xr:uid="{00000000-0005-0000-0000-00002B270000}"/>
    <cellStyle name="Currency 2 2 6 2 7" xfId="10063" xr:uid="{00000000-0005-0000-0000-00002C270000}"/>
    <cellStyle name="Currency 2 2 6 2 8" xfId="10064" xr:uid="{00000000-0005-0000-0000-00002D270000}"/>
    <cellStyle name="Currency 2 2 6 3" xfId="10065" xr:uid="{00000000-0005-0000-0000-00002E270000}"/>
    <cellStyle name="Currency 2 2 7" xfId="10066" xr:uid="{00000000-0005-0000-0000-00002F270000}"/>
    <cellStyle name="Currency 2 2 7 2" xfId="10067" xr:uid="{00000000-0005-0000-0000-000030270000}"/>
    <cellStyle name="Currency 2 2 7 2 2" xfId="10068" xr:uid="{00000000-0005-0000-0000-000031270000}"/>
    <cellStyle name="Currency 2 2 7 2 2 2" xfId="10069" xr:uid="{00000000-0005-0000-0000-000032270000}"/>
    <cellStyle name="Currency 2 2 7 2 2 2 2" xfId="10070" xr:uid="{00000000-0005-0000-0000-000033270000}"/>
    <cellStyle name="Currency 2 2 7 2 2 2 3" xfId="10071" xr:uid="{00000000-0005-0000-0000-000034270000}"/>
    <cellStyle name="Currency 2 2 7 2 2 2 3 2" xfId="10072" xr:uid="{00000000-0005-0000-0000-000035270000}"/>
    <cellStyle name="Currency 2 2 7 2 2 2 3 2 2" xfId="10073" xr:uid="{00000000-0005-0000-0000-000036270000}"/>
    <cellStyle name="Currency 2 2 7 2 2 2 3 2 3" xfId="10074" xr:uid="{00000000-0005-0000-0000-000037270000}"/>
    <cellStyle name="Currency 2 2 7 2 2 2 3 3" xfId="10075" xr:uid="{00000000-0005-0000-0000-000038270000}"/>
    <cellStyle name="Currency 2 2 7 2 2 2 3 4" xfId="10076" xr:uid="{00000000-0005-0000-0000-000039270000}"/>
    <cellStyle name="Currency 2 2 7 2 2 2 4" xfId="10077" xr:uid="{00000000-0005-0000-0000-00003A270000}"/>
    <cellStyle name="Currency 2 2 7 2 2 2 4 2" xfId="10078" xr:uid="{00000000-0005-0000-0000-00003B270000}"/>
    <cellStyle name="Currency 2 2 7 2 2 2 4 3" xfId="10079" xr:uid="{00000000-0005-0000-0000-00003C270000}"/>
    <cellStyle name="Currency 2 2 7 2 2 2 5" xfId="10080" xr:uid="{00000000-0005-0000-0000-00003D270000}"/>
    <cellStyle name="Currency 2 2 7 2 2 2 6" xfId="10081" xr:uid="{00000000-0005-0000-0000-00003E270000}"/>
    <cellStyle name="Currency 2 2 7 2 2 3" xfId="10082" xr:uid="{00000000-0005-0000-0000-00003F270000}"/>
    <cellStyle name="Currency 2 2 7 2 2 3 2" xfId="10083" xr:uid="{00000000-0005-0000-0000-000040270000}"/>
    <cellStyle name="Currency 2 2 7 2 2 3 2 2" xfId="10084" xr:uid="{00000000-0005-0000-0000-000041270000}"/>
    <cellStyle name="Currency 2 2 7 2 2 3 2 2 2" xfId="10085" xr:uid="{00000000-0005-0000-0000-000042270000}"/>
    <cellStyle name="Currency 2 2 7 2 2 3 2 2 3" xfId="10086" xr:uid="{00000000-0005-0000-0000-000043270000}"/>
    <cellStyle name="Currency 2 2 7 2 2 3 2 3" xfId="10087" xr:uid="{00000000-0005-0000-0000-000044270000}"/>
    <cellStyle name="Currency 2 2 7 2 2 3 2 4" xfId="10088" xr:uid="{00000000-0005-0000-0000-000045270000}"/>
    <cellStyle name="Currency 2 2 7 2 2 3 3" xfId="10089" xr:uid="{00000000-0005-0000-0000-000046270000}"/>
    <cellStyle name="Currency 2 2 7 2 2 3 3 2" xfId="10090" xr:uid="{00000000-0005-0000-0000-000047270000}"/>
    <cellStyle name="Currency 2 2 7 2 2 3 3 2 2" xfId="10091" xr:uid="{00000000-0005-0000-0000-000048270000}"/>
    <cellStyle name="Currency 2 2 7 2 2 3 3 2 3" xfId="10092" xr:uid="{00000000-0005-0000-0000-000049270000}"/>
    <cellStyle name="Currency 2 2 7 2 2 3 3 3" xfId="10093" xr:uid="{00000000-0005-0000-0000-00004A270000}"/>
    <cellStyle name="Currency 2 2 7 2 2 3 3 4" xfId="10094" xr:uid="{00000000-0005-0000-0000-00004B270000}"/>
    <cellStyle name="Currency 2 2 7 2 2 3 4" xfId="10095" xr:uid="{00000000-0005-0000-0000-00004C270000}"/>
    <cellStyle name="Currency 2 2 7 2 2 3 4 2" xfId="10096" xr:uid="{00000000-0005-0000-0000-00004D270000}"/>
    <cellStyle name="Currency 2 2 7 2 2 3 4 3" xfId="10097" xr:uid="{00000000-0005-0000-0000-00004E270000}"/>
    <cellStyle name="Currency 2 2 7 2 2 3 5" xfId="10098" xr:uid="{00000000-0005-0000-0000-00004F270000}"/>
    <cellStyle name="Currency 2 2 7 2 2 3 6" xfId="10099" xr:uid="{00000000-0005-0000-0000-000050270000}"/>
    <cellStyle name="Currency 2 2 7 2 2 4" xfId="10100" xr:uid="{00000000-0005-0000-0000-000051270000}"/>
    <cellStyle name="Currency 2 2 7 2 2 4 2" xfId="10101" xr:uid="{00000000-0005-0000-0000-000052270000}"/>
    <cellStyle name="Currency 2 2 7 2 2 4 2 2" xfId="10102" xr:uid="{00000000-0005-0000-0000-000053270000}"/>
    <cellStyle name="Currency 2 2 7 2 2 4 2 3" xfId="10103" xr:uid="{00000000-0005-0000-0000-000054270000}"/>
    <cellStyle name="Currency 2 2 7 2 2 4 3" xfId="10104" xr:uid="{00000000-0005-0000-0000-000055270000}"/>
    <cellStyle name="Currency 2 2 7 2 2 4 4" xfId="10105" xr:uid="{00000000-0005-0000-0000-000056270000}"/>
    <cellStyle name="Currency 2 2 7 2 2 5" xfId="10106" xr:uid="{00000000-0005-0000-0000-000057270000}"/>
    <cellStyle name="Currency 2 2 7 2 2 5 2" xfId="10107" xr:uid="{00000000-0005-0000-0000-000058270000}"/>
    <cellStyle name="Currency 2 2 7 2 2 5 3" xfId="10108" xr:uid="{00000000-0005-0000-0000-000059270000}"/>
    <cellStyle name="Currency 2 2 7 2 2 6" xfId="10109" xr:uid="{00000000-0005-0000-0000-00005A270000}"/>
    <cellStyle name="Currency 2 2 7 2 2 7" xfId="10110" xr:uid="{00000000-0005-0000-0000-00005B270000}"/>
    <cellStyle name="Currency 2 2 7 2 3" xfId="10111" xr:uid="{00000000-0005-0000-0000-00005C270000}"/>
    <cellStyle name="Currency 2 2 7 2 3 2" xfId="10112" xr:uid="{00000000-0005-0000-0000-00005D270000}"/>
    <cellStyle name="Currency 2 2 7 2 3 3" xfId="10113" xr:uid="{00000000-0005-0000-0000-00005E270000}"/>
    <cellStyle name="Currency 2 2 7 2 3 3 2" xfId="10114" xr:uid="{00000000-0005-0000-0000-00005F270000}"/>
    <cellStyle name="Currency 2 2 7 2 3 3 2 2" xfId="10115" xr:uid="{00000000-0005-0000-0000-000060270000}"/>
    <cellStyle name="Currency 2 2 7 2 3 3 2 3" xfId="10116" xr:uid="{00000000-0005-0000-0000-000061270000}"/>
    <cellStyle name="Currency 2 2 7 2 3 3 3" xfId="10117" xr:uid="{00000000-0005-0000-0000-000062270000}"/>
    <cellStyle name="Currency 2 2 7 2 3 3 4" xfId="10118" xr:uid="{00000000-0005-0000-0000-000063270000}"/>
    <cellStyle name="Currency 2 2 7 2 3 4" xfId="10119" xr:uid="{00000000-0005-0000-0000-000064270000}"/>
    <cellStyle name="Currency 2 2 7 2 3 4 2" xfId="10120" xr:uid="{00000000-0005-0000-0000-000065270000}"/>
    <cellStyle name="Currency 2 2 7 2 3 4 2 2" xfId="10121" xr:uid="{00000000-0005-0000-0000-000066270000}"/>
    <cellStyle name="Currency 2 2 7 2 3 4 2 3" xfId="10122" xr:uid="{00000000-0005-0000-0000-000067270000}"/>
    <cellStyle name="Currency 2 2 7 2 3 4 3" xfId="10123" xr:uid="{00000000-0005-0000-0000-000068270000}"/>
    <cellStyle name="Currency 2 2 7 2 3 4 4" xfId="10124" xr:uid="{00000000-0005-0000-0000-000069270000}"/>
    <cellStyle name="Currency 2 2 7 2 4" xfId="10125" xr:uid="{00000000-0005-0000-0000-00006A270000}"/>
    <cellStyle name="Currency 2 2 7 2 4 2" xfId="10126" xr:uid="{00000000-0005-0000-0000-00006B270000}"/>
    <cellStyle name="Currency 2 2 7 2 4 2 2" xfId="10127" xr:uid="{00000000-0005-0000-0000-00006C270000}"/>
    <cellStyle name="Currency 2 2 7 2 4 2 2 2" xfId="10128" xr:uid="{00000000-0005-0000-0000-00006D270000}"/>
    <cellStyle name="Currency 2 2 7 2 4 2 2 3" xfId="10129" xr:uid="{00000000-0005-0000-0000-00006E270000}"/>
    <cellStyle name="Currency 2 2 7 2 4 2 3" xfId="10130" xr:uid="{00000000-0005-0000-0000-00006F270000}"/>
    <cellStyle name="Currency 2 2 7 2 4 2 4" xfId="10131" xr:uid="{00000000-0005-0000-0000-000070270000}"/>
    <cellStyle name="Currency 2 2 7 2 4 3" xfId="10132" xr:uid="{00000000-0005-0000-0000-000071270000}"/>
    <cellStyle name="Currency 2 2 7 2 4 3 2" xfId="10133" xr:uid="{00000000-0005-0000-0000-000072270000}"/>
    <cellStyle name="Currency 2 2 7 2 4 3 2 2" xfId="10134" xr:uid="{00000000-0005-0000-0000-000073270000}"/>
    <cellStyle name="Currency 2 2 7 2 4 3 2 3" xfId="10135" xr:uid="{00000000-0005-0000-0000-000074270000}"/>
    <cellStyle name="Currency 2 2 7 2 4 3 3" xfId="10136" xr:uid="{00000000-0005-0000-0000-000075270000}"/>
    <cellStyle name="Currency 2 2 7 2 4 3 4" xfId="10137" xr:uid="{00000000-0005-0000-0000-000076270000}"/>
    <cellStyle name="Currency 2 2 7 2 4 4" xfId="10138" xr:uid="{00000000-0005-0000-0000-000077270000}"/>
    <cellStyle name="Currency 2 2 7 2 4 4 2" xfId="10139" xr:uid="{00000000-0005-0000-0000-000078270000}"/>
    <cellStyle name="Currency 2 2 7 2 4 4 3" xfId="10140" xr:uid="{00000000-0005-0000-0000-000079270000}"/>
    <cellStyle name="Currency 2 2 7 2 4 5" xfId="10141" xr:uid="{00000000-0005-0000-0000-00007A270000}"/>
    <cellStyle name="Currency 2 2 7 2 4 6" xfId="10142" xr:uid="{00000000-0005-0000-0000-00007B270000}"/>
    <cellStyle name="Currency 2 2 7 2 5" xfId="10143" xr:uid="{00000000-0005-0000-0000-00007C270000}"/>
    <cellStyle name="Currency 2 2 7 2 5 2" xfId="10144" xr:uid="{00000000-0005-0000-0000-00007D270000}"/>
    <cellStyle name="Currency 2 2 7 2 5 2 2" xfId="10145" xr:uid="{00000000-0005-0000-0000-00007E270000}"/>
    <cellStyle name="Currency 2 2 7 2 5 2 3" xfId="10146" xr:uid="{00000000-0005-0000-0000-00007F270000}"/>
    <cellStyle name="Currency 2 2 7 2 5 3" xfId="10147" xr:uid="{00000000-0005-0000-0000-000080270000}"/>
    <cellStyle name="Currency 2 2 7 2 5 4" xfId="10148" xr:uid="{00000000-0005-0000-0000-000081270000}"/>
    <cellStyle name="Currency 2 2 7 2 6" xfId="10149" xr:uid="{00000000-0005-0000-0000-000082270000}"/>
    <cellStyle name="Currency 2 2 7 2 6 2" xfId="10150" xr:uid="{00000000-0005-0000-0000-000083270000}"/>
    <cellStyle name="Currency 2 2 7 2 6 3" xfId="10151" xr:uid="{00000000-0005-0000-0000-000084270000}"/>
    <cellStyle name="Currency 2 2 7 2 7" xfId="10152" xr:uid="{00000000-0005-0000-0000-000085270000}"/>
    <cellStyle name="Currency 2 2 7 2 8" xfId="10153" xr:uid="{00000000-0005-0000-0000-000086270000}"/>
    <cellStyle name="Currency 2 2 7 3" xfId="10154" xr:uid="{00000000-0005-0000-0000-000087270000}"/>
    <cellStyle name="Currency 2 2 8" xfId="10155" xr:uid="{00000000-0005-0000-0000-000088270000}"/>
    <cellStyle name="Currency 2 2 8 2" xfId="10156" xr:uid="{00000000-0005-0000-0000-000089270000}"/>
    <cellStyle name="Currency 2 2 8 2 2" xfId="10157" xr:uid="{00000000-0005-0000-0000-00008A270000}"/>
    <cellStyle name="Currency 2 2 8 2 2 2" xfId="10158" xr:uid="{00000000-0005-0000-0000-00008B270000}"/>
    <cellStyle name="Currency 2 2 8 2 2 2 2" xfId="10159" xr:uid="{00000000-0005-0000-0000-00008C270000}"/>
    <cellStyle name="Currency 2 2 8 2 2 2 3" xfId="10160" xr:uid="{00000000-0005-0000-0000-00008D270000}"/>
    <cellStyle name="Currency 2 2 8 2 2 2 3 2" xfId="10161" xr:uid="{00000000-0005-0000-0000-00008E270000}"/>
    <cellStyle name="Currency 2 2 8 2 2 2 3 2 2" xfId="10162" xr:uid="{00000000-0005-0000-0000-00008F270000}"/>
    <cellStyle name="Currency 2 2 8 2 2 2 3 2 3" xfId="10163" xr:uid="{00000000-0005-0000-0000-000090270000}"/>
    <cellStyle name="Currency 2 2 8 2 2 2 3 3" xfId="10164" xr:uid="{00000000-0005-0000-0000-000091270000}"/>
    <cellStyle name="Currency 2 2 8 2 2 2 3 4" xfId="10165" xr:uid="{00000000-0005-0000-0000-000092270000}"/>
    <cellStyle name="Currency 2 2 8 2 2 2 4" xfId="10166" xr:uid="{00000000-0005-0000-0000-000093270000}"/>
    <cellStyle name="Currency 2 2 8 2 2 2 4 2" xfId="10167" xr:uid="{00000000-0005-0000-0000-000094270000}"/>
    <cellStyle name="Currency 2 2 8 2 2 2 4 3" xfId="10168" xr:uid="{00000000-0005-0000-0000-000095270000}"/>
    <cellStyle name="Currency 2 2 8 2 2 2 5" xfId="10169" xr:uid="{00000000-0005-0000-0000-000096270000}"/>
    <cellStyle name="Currency 2 2 8 2 2 2 6" xfId="10170" xr:uid="{00000000-0005-0000-0000-000097270000}"/>
    <cellStyle name="Currency 2 2 8 2 2 3" xfId="10171" xr:uid="{00000000-0005-0000-0000-000098270000}"/>
    <cellStyle name="Currency 2 2 8 2 2 3 2" xfId="10172" xr:uid="{00000000-0005-0000-0000-000099270000}"/>
    <cellStyle name="Currency 2 2 8 2 2 3 2 2" xfId="10173" xr:uid="{00000000-0005-0000-0000-00009A270000}"/>
    <cellStyle name="Currency 2 2 8 2 2 3 2 2 2" xfId="10174" xr:uid="{00000000-0005-0000-0000-00009B270000}"/>
    <cellStyle name="Currency 2 2 8 2 2 3 2 2 3" xfId="10175" xr:uid="{00000000-0005-0000-0000-00009C270000}"/>
    <cellStyle name="Currency 2 2 8 2 2 3 2 3" xfId="10176" xr:uid="{00000000-0005-0000-0000-00009D270000}"/>
    <cellStyle name="Currency 2 2 8 2 2 3 2 4" xfId="10177" xr:uid="{00000000-0005-0000-0000-00009E270000}"/>
    <cellStyle name="Currency 2 2 8 2 2 3 3" xfId="10178" xr:uid="{00000000-0005-0000-0000-00009F270000}"/>
    <cellStyle name="Currency 2 2 8 2 2 3 3 2" xfId="10179" xr:uid="{00000000-0005-0000-0000-0000A0270000}"/>
    <cellStyle name="Currency 2 2 8 2 2 3 3 2 2" xfId="10180" xr:uid="{00000000-0005-0000-0000-0000A1270000}"/>
    <cellStyle name="Currency 2 2 8 2 2 3 3 2 3" xfId="10181" xr:uid="{00000000-0005-0000-0000-0000A2270000}"/>
    <cellStyle name="Currency 2 2 8 2 2 3 3 3" xfId="10182" xr:uid="{00000000-0005-0000-0000-0000A3270000}"/>
    <cellStyle name="Currency 2 2 8 2 2 3 3 4" xfId="10183" xr:uid="{00000000-0005-0000-0000-0000A4270000}"/>
    <cellStyle name="Currency 2 2 8 2 2 3 4" xfId="10184" xr:uid="{00000000-0005-0000-0000-0000A5270000}"/>
    <cellStyle name="Currency 2 2 8 2 2 3 4 2" xfId="10185" xr:uid="{00000000-0005-0000-0000-0000A6270000}"/>
    <cellStyle name="Currency 2 2 8 2 2 3 4 3" xfId="10186" xr:uid="{00000000-0005-0000-0000-0000A7270000}"/>
    <cellStyle name="Currency 2 2 8 2 2 3 5" xfId="10187" xr:uid="{00000000-0005-0000-0000-0000A8270000}"/>
    <cellStyle name="Currency 2 2 8 2 2 3 6" xfId="10188" xr:uid="{00000000-0005-0000-0000-0000A9270000}"/>
    <cellStyle name="Currency 2 2 8 2 2 4" xfId="10189" xr:uid="{00000000-0005-0000-0000-0000AA270000}"/>
    <cellStyle name="Currency 2 2 8 2 2 4 2" xfId="10190" xr:uid="{00000000-0005-0000-0000-0000AB270000}"/>
    <cellStyle name="Currency 2 2 8 2 2 4 2 2" xfId="10191" xr:uid="{00000000-0005-0000-0000-0000AC270000}"/>
    <cellStyle name="Currency 2 2 8 2 2 4 2 3" xfId="10192" xr:uid="{00000000-0005-0000-0000-0000AD270000}"/>
    <cellStyle name="Currency 2 2 8 2 2 4 3" xfId="10193" xr:uid="{00000000-0005-0000-0000-0000AE270000}"/>
    <cellStyle name="Currency 2 2 8 2 2 4 4" xfId="10194" xr:uid="{00000000-0005-0000-0000-0000AF270000}"/>
    <cellStyle name="Currency 2 2 8 2 2 5" xfId="10195" xr:uid="{00000000-0005-0000-0000-0000B0270000}"/>
    <cellStyle name="Currency 2 2 8 2 2 5 2" xfId="10196" xr:uid="{00000000-0005-0000-0000-0000B1270000}"/>
    <cellStyle name="Currency 2 2 8 2 2 5 3" xfId="10197" xr:uid="{00000000-0005-0000-0000-0000B2270000}"/>
    <cellStyle name="Currency 2 2 8 2 2 6" xfId="10198" xr:uid="{00000000-0005-0000-0000-0000B3270000}"/>
    <cellStyle name="Currency 2 2 8 2 2 7" xfId="10199" xr:uid="{00000000-0005-0000-0000-0000B4270000}"/>
    <cellStyle name="Currency 2 2 8 2 3" xfId="10200" xr:uid="{00000000-0005-0000-0000-0000B5270000}"/>
    <cellStyle name="Currency 2 2 8 2 3 2" xfId="10201" xr:uid="{00000000-0005-0000-0000-0000B6270000}"/>
    <cellStyle name="Currency 2 2 8 2 3 3" xfId="10202" xr:uid="{00000000-0005-0000-0000-0000B7270000}"/>
    <cellStyle name="Currency 2 2 8 2 3 3 2" xfId="10203" xr:uid="{00000000-0005-0000-0000-0000B8270000}"/>
    <cellStyle name="Currency 2 2 8 2 3 3 2 2" xfId="10204" xr:uid="{00000000-0005-0000-0000-0000B9270000}"/>
    <cellStyle name="Currency 2 2 8 2 3 3 2 3" xfId="10205" xr:uid="{00000000-0005-0000-0000-0000BA270000}"/>
    <cellStyle name="Currency 2 2 8 2 3 3 3" xfId="10206" xr:uid="{00000000-0005-0000-0000-0000BB270000}"/>
    <cellStyle name="Currency 2 2 8 2 3 3 4" xfId="10207" xr:uid="{00000000-0005-0000-0000-0000BC270000}"/>
    <cellStyle name="Currency 2 2 8 2 3 4" xfId="10208" xr:uid="{00000000-0005-0000-0000-0000BD270000}"/>
    <cellStyle name="Currency 2 2 8 2 3 4 2" xfId="10209" xr:uid="{00000000-0005-0000-0000-0000BE270000}"/>
    <cellStyle name="Currency 2 2 8 2 3 4 2 2" xfId="10210" xr:uid="{00000000-0005-0000-0000-0000BF270000}"/>
    <cellStyle name="Currency 2 2 8 2 3 4 2 3" xfId="10211" xr:uid="{00000000-0005-0000-0000-0000C0270000}"/>
    <cellStyle name="Currency 2 2 8 2 3 4 3" xfId="10212" xr:uid="{00000000-0005-0000-0000-0000C1270000}"/>
    <cellStyle name="Currency 2 2 8 2 3 4 4" xfId="10213" xr:uid="{00000000-0005-0000-0000-0000C2270000}"/>
    <cellStyle name="Currency 2 2 8 2 4" xfId="10214" xr:uid="{00000000-0005-0000-0000-0000C3270000}"/>
    <cellStyle name="Currency 2 2 8 2 4 2" xfId="10215" xr:uid="{00000000-0005-0000-0000-0000C4270000}"/>
    <cellStyle name="Currency 2 2 8 2 4 2 2" xfId="10216" xr:uid="{00000000-0005-0000-0000-0000C5270000}"/>
    <cellStyle name="Currency 2 2 8 2 4 2 2 2" xfId="10217" xr:uid="{00000000-0005-0000-0000-0000C6270000}"/>
    <cellStyle name="Currency 2 2 8 2 4 2 2 3" xfId="10218" xr:uid="{00000000-0005-0000-0000-0000C7270000}"/>
    <cellStyle name="Currency 2 2 8 2 4 2 3" xfId="10219" xr:uid="{00000000-0005-0000-0000-0000C8270000}"/>
    <cellStyle name="Currency 2 2 8 2 4 2 4" xfId="10220" xr:uid="{00000000-0005-0000-0000-0000C9270000}"/>
    <cellStyle name="Currency 2 2 8 2 4 3" xfId="10221" xr:uid="{00000000-0005-0000-0000-0000CA270000}"/>
    <cellStyle name="Currency 2 2 8 2 4 3 2" xfId="10222" xr:uid="{00000000-0005-0000-0000-0000CB270000}"/>
    <cellStyle name="Currency 2 2 8 2 4 3 2 2" xfId="10223" xr:uid="{00000000-0005-0000-0000-0000CC270000}"/>
    <cellStyle name="Currency 2 2 8 2 4 3 2 3" xfId="10224" xr:uid="{00000000-0005-0000-0000-0000CD270000}"/>
    <cellStyle name="Currency 2 2 8 2 4 3 3" xfId="10225" xr:uid="{00000000-0005-0000-0000-0000CE270000}"/>
    <cellStyle name="Currency 2 2 8 2 4 3 4" xfId="10226" xr:uid="{00000000-0005-0000-0000-0000CF270000}"/>
    <cellStyle name="Currency 2 2 8 2 4 4" xfId="10227" xr:uid="{00000000-0005-0000-0000-0000D0270000}"/>
    <cellStyle name="Currency 2 2 8 2 4 4 2" xfId="10228" xr:uid="{00000000-0005-0000-0000-0000D1270000}"/>
    <cellStyle name="Currency 2 2 8 2 4 4 3" xfId="10229" xr:uid="{00000000-0005-0000-0000-0000D2270000}"/>
    <cellStyle name="Currency 2 2 8 2 4 5" xfId="10230" xr:uid="{00000000-0005-0000-0000-0000D3270000}"/>
    <cellStyle name="Currency 2 2 8 2 4 6" xfId="10231" xr:uid="{00000000-0005-0000-0000-0000D4270000}"/>
    <cellStyle name="Currency 2 2 8 2 5" xfId="10232" xr:uid="{00000000-0005-0000-0000-0000D5270000}"/>
    <cellStyle name="Currency 2 2 8 2 5 2" xfId="10233" xr:uid="{00000000-0005-0000-0000-0000D6270000}"/>
    <cellStyle name="Currency 2 2 8 2 5 2 2" xfId="10234" xr:uid="{00000000-0005-0000-0000-0000D7270000}"/>
    <cellStyle name="Currency 2 2 8 2 5 2 3" xfId="10235" xr:uid="{00000000-0005-0000-0000-0000D8270000}"/>
    <cellStyle name="Currency 2 2 8 2 5 3" xfId="10236" xr:uid="{00000000-0005-0000-0000-0000D9270000}"/>
    <cellStyle name="Currency 2 2 8 2 5 4" xfId="10237" xr:uid="{00000000-0005-0000-0000-0000DA270000}"/>
    <cellStyle name="Currency 2 2 8 2 6" xfId="10238" xr:uid="{00000000-0005-0000-0000-0000DB270000}"/>
    <cellStyle name="Currency 2 2 8 2 6 2" xfId="10239" xr:uid="{00000000-0005-0000-0000-0000DC270000}"/>
    <cellStyle name="Currency 2 2 8 2 6 3" xfId="10240" xr:uid="{00000000-0005-0000-0000-0000DD270000}"/>
    <cellStyle name="Currency 2 2 8 2 7" xfId="10241" xr:uid="{00000000-0005-0000-0000-0000DE270000}"/>
    <cellStyle name="Currency 2 2 8 2 8" xfId="10242" xr:uid="{00000000-0005-0000-0000-0000DF270000}"/>
    <cellStyle name="Currency 2 2 8 3" xfId="10243" xr:uid="{00000000-0005-0000-0000-0000E0270000}"/>
    <cellStyle name="Currency 2 2 9" xfId="10244" xr:uid="{00000000-0005-0000-0000-0000E1270000}"/>
    <cellStyle name="Currency 2 2 9 2" xfId="10245" xr:uid="{00000000-0005-0000-0000-0000E2270000}"/>
    <cellStyle name="Currency 2 2 9 2 2" xfId="10246" xr:uid="{00000000-0005-0000-0000-0000E3270000}"/>
    <cellStyle name="Currency 2 2 9 2 2 2" xfId="10247" xr:uid="{00000000-0005-0000-0000-0000E4270000}"/>
    <cellStyle name="Currency 2 2 9 2 2 2 2" xfId="10248" xr:uid="{00000000-0005-0000-0000-0000E5270000}"/>
    <cellStyle name="Currency 2 2 9 2 2 2 3" xfId="10249" xr:uid="{00000000-0005-0000-0000-0000E6270000}"/>
    <cellStyle name="Currency 2 2 9 2 2 2 3 2" xfId="10250" xr:uid="{00000000-0005-0000-0000-0000E7270000}"/>
    <cellStyle name="Currency 2 2 9 2 2 2 3 2 2" xfId="10251" xr:uid="{00000000-0005-0000-0000-0000E8270000}"/>
    <cellStyle name="Currency 2 2 9 2 2 2 3 2 3" xfId="10252" xr:uid="{00000000-0005-0000-0000-0000E9270000}"/>
    <cellStyle name="Currency 2 2 9 2 2 2 3 3" xfId="10253" xr:uid="{00000000-0005-0000-0000-0000EA270000}"/>
    <cellStyle name="Currency 2 2 9 2 2 2 3 4" xfId="10254" xr:uid="{00000000-0005-0000-0000-0000EB270000}"/>
    <cellStyle name="Currency 2 2 9 2 2 2 4" xfId="10255" xr:uid="{00000000-0005-0000-0000-0000EC270000}"/>
    <cellStyle name="Currency 2 2 9 2 2 2 4 2" xfId="10256" xr:uid="{00000000-0005-0000-0000-0000ED270000}"/>
    <cellStyle name="Currency 2 2 9 2 2 2 4 3" xfId="10257" xr:uid="{00000000-0005-0000-0000-0000EE270000}"/>
    <cellStyle name="Currency 2 2 9 2 2 2 5" xfId="10258" xr:uid="{00000000-0005-0000-0000-0000EF270000}"/>
    <cellStyle name="Currency 2 2 9 2 2 2 6" xfId="10259" xr:uid="{00000000-0005-0000-0000-0000F0270000}"/>
    <cellStyle name="Currency 2 2 9 2 2 3" xfId="10260" xr:uid="{00000000-0005-0000-0000-0000F1270000}"/>
    <cellStyle name="Currency 2 2 9 2 2 3 2" xfId="10261" xr:uid="{00000000-0005-0000-0000-0000F2270000}"/>
    <cellStyle name="Currency 2 2 9 2 2 3 2 2" xfId="10262" xr:uid="{00000000-0005-0000-0000-0000F3270000}"/>
    <cellStyle name="Currency 2 2 9 2 2 3 2 2 2" xfId="10263" xr:uid="{00000000-0005-0000-0000-0000F4270000}"/>
    <cellStyle name="Currency 2 2 9 2 2 3 2 2 3" xfId="10264" xr:uid="{00000000-0005-0000-0000-0000F5270000}"/>
    <cellStyle name="Currency 2 2 9 2 2 3 2 3" xfId="10265" xr:uid="{00000000-0005-0000-0000-0000F6270000}"/>
    <cellStyle name="Currency 2 2 9 2 2 3 2 4" xfId="10266" xr:uid="{00000000-0005-0000-0000-0000F7270000}"/>
    <cellStyle name="Currency 2 2 9 2 2 3 3" xfId="10267" xr:uid="{00000000-0005-0000-0000-0000F8270000}"/>
    <cellStyle name="Currency 2 2 9 2 2 3 3 2" xfId="10268" xr:uid="{00000000-0005-0000-0000-0000F9270000}"/>
    <cellStyle name="Currency 2 2 9 2 2 3 3 2 2" xfId="10269" xr:uid="{00000000-0005-0000-0000-0000FA270000}"/>
    <cellStyle name="Currency 2 2 9 2 2 3 3 2 3" xfId="10270" xr:uid="{00000000-0005-0000-0000-0000FB270000}"/>
    <cellStyle name="Currency 2 2 9 2 2 3 3 3" xfId="10271" xr:uid="{00000000-0005-0000-0000-0000FC270000}"/>
    <cellStyle name="Currency 2 2 9 2 2 3 3 4" xfId="10272" xr:uid="{00000000-0005-0000-0000-0000FD270000}"/>
    <cellStyle name="Currency 2 2 9 2 2 3 4" xfId="10273" xr:uid="{00000000-0005-0000-0000-0000FE270000}"/>
    <cellStyle name="Currency 2 2 9 2 2 3 4 2" xfId="10274" xr:uid="{00000000-0005-0000-0000-0000FF270000}"/>
    <cellStyle name="Currency 2 2 9 2 2 3 4 3" xfId="10275" xr:uid="{00000000-0005-0000-0000-000000280000}"/>
    <cellStyle name="Currency 2 2 9 2 2 3 5" xfId="10276" xr:uid="{00000000-0005-0000-0000-000001280000}"/>
    <cellStyle name="Currency 2 2 9 2 2 3 6" xfId="10277" xr:uid="{00000000-0005-0000-0000-000002280000}"/>
    <cellStyle name="Currency 2 2 9 2 2 4" xfId="10278" xr:uid="{00000000-0005-0000-0000-000003280000}"/>
    <cellStyle name="Currency 2 2 9 2 2 4 2" xfId="10279" xr:uid="{00000000-0005-0000-0000-000004280000}"/>
    <cellStyle name="Currency 2 2 9 2 2 4 2 2" xfId="10280" xr:uid="{00000000-0005-0000-0000-000005280000}"/>
    <cellStyle name="Currency 2 2 9 2 2 4 2 3" xfId="10281" xr:uid="{00000000-0005-0000-0000-000006280000}"/>
    <cellStyle name="Currency 2 2 9 2 2 4 3" xfId="10282" xr:uid="{00000000-0005-0000-0000-000007280000}"/>
    <cellStyle name="Currency 2 2 9 2 2 4 4" xfId="10283" xr:uid="{00000000-0005-0000-0000-000008280000}"/>
    <cellStyle name="Currency 2 2 9 2 2 5" xfId="10284" xr:uid="{00000000-0005-0000-0000-000009280000}"/>
    <cellStyle name="Currency 2 2 9 2 2 5 2" xfId="10285" xr:uid="{00000000-0005-0000-0000-00000A280000}"/>
    <cellStyle name="Currency 2 2 9 2 2 5 3" xfId="10286" xr:uid="{00000000-0005-0000-0000-00000B280000}"/>
    <cellStyle name="Currency 2 2 9 2 2 6" xfId="10287" xr:uid="{00000000-0005-0000-0000-00000C280000}"/>
    <cellStyle name="Currency 2 2 9 2 2 7" xfId="10288" xr:uid="{00000000-0005-0000-0000-00000D280000}"/>
    <cellStyle name="Currency 2 2 9 2 3" xfId="10289" xr:uid="{00000000-0005-0000-0000-00000E280000}"/>
    <cellStyle name="Currency 2 2 9 2 3 2" xfId="10290" xr:uid="{00000000-0005-0000-0000-00000F280000}"/>
    <cellStyle name="Currency 2 2 9 2 3 3" xfId="10291" xr:uid="{00000000-0005-0000-0000-000010280000}"/>
    <cellStyle name="Currency 2 2 9 2 3 3 2" xfId="10292" xr:uid="{00000000-0005-0000-0000-000011280000}"/>
    <cellStyle name="Currency 2 2 9 2 3 3 2 2" xfId="10293" xr:uid="{00000000-0005-0000-0000-000012280000}"/>
    <cellStyle name="Currency 2 2 9 2 3 3 2 3" xfId="10294" xr:uid="{00000000-0005-0000-0000-000013280000}"/>
    <cellStyle name="Currency 2 2 9 2 3 3 3" xfId="10295" xr:uid="{00000000-0005-0000-0000-000014280000}"/>
    <cellStyle name="Currency 2 2 9 2 3 3 4" xfId="10296" xr:uid="{00000000-0005-0000-0000-000015280000}"/>
    <cellStyle name="Currency 2 2 9 2 3 4" xfId="10297" xr:uid="{00000000-0005-0000-0000-000016280000}"/>
    <cellStyle name="Currency 2 2 9 2 3 4 2" xfId="10298" xr:uid="{00000000-0005-0000-0000-000017280000}"/>
    <cellStyle name="Currency 2 2 9 2 3 4 2 2" xfId="10299" xr:uid="{00000000-0005-0000-0000-000018280000}"/>
    <cellStyle name="Currency 2 2 9 2 3 4 2 3" xfId="10300" xr:uid="{00000000-0005-0000-0000-000019280000}"/>
    <cellStyle name="Currency 2 2 9 2 3 4 3" xfId="10301" xr:uid="{00000000-0005-0000-0000-00001A280000}"/>
    <cellStyle name="Currency 2 2 9 2 3 4 4" xfId="10302" xr:uid="{00000000-0005-0000-0000-00001B280000}"/>
    <cellStyle name="Currency 2 2 9 2 4" xfId="10303" xr:uid="{00000000-0005-0000-0000-00001C280000}"/>
    <cellStyle name="Currency 2 2 9 2 4 2" xfId="10304" xr:uid="{00000000-0005-0000-0000-00001D280000}"/>
    <cellStyle name="Currency 2 2 9 2 4 2 2" xfId="10305" xr:uid="{00000000-0005-0000-0000-00001E280000}"/>
    <cellStyle name="Currency 2 2 9 2 4 2 2 2" xfId="10306" xr:uid="{00000000-0005-0000-0000-00001F280000}"/>
    <cellStyle name="Currency 2 2 9 2 4 2 2 3" xfId="10307" xr:uid="{00000000-0005-0000-0000-000020280000}"/>
    <cellStyle name="Currency 2 2 9 2 4 2 3" xfId="10308" xr:uid="{00000000-0005-0000-0000-000021280000}"/>
    <cellStyle name="Currency 2 2 9 2 4 2 4" xfId="10309" xr:uid="{00000000-0005-0000-0000-000022280000}"/>
    <cellStyle name="Currency 2 2 9 2 4 3" xfId="10310" xr:uid="{00000000-0005-0000-0000-000023280000}"/>
    <cellStyle name="Currency 2 2 9 2 4 3 2" xfId="10311" xr:uid="{00000000-0005-0000-0000-000024280000}"/>
    <cellStyle name="Currency 2 2 9 2 4 3 2 2" xfId="10312" xr:uid="{00000000-0005-0000-0000-000025280000}"/>
    <cellStyle name="Currency 2 2 9 2 4 3 2 3" xfId="10313" xr:uid="{00000000-0005-0000-0000-000026280000}"/>
    <cellStyle name="Currency 2 2 9 2 4 3 3" xfId="10314" xr:uid="{00000000-0005-0000-0000-000027280000}"/>
    <cellStyle name="Currency 2 2 9 2 4 3 4" xfId="10315" xr:uid="{00000000-0005-0000-0000-000028280000}"/>
    <cellStyle name="Currency 2 2 9 2 4 4" xfId="10316" xr:uid="{00000000-0005-0000-0000-000029280000}"/>
    <cellStyle name="Currency 2 2 9 2 4 4 2" xfId="10317" xr:uid="{00000000-0005-0000-0000-00002A280000}"/>
    <cellStyle name="Currency 2 2 9 2 4 4 3" xfId="10318" xr:uid="{00000000-0005-0000-0000-00002B280000}"/>
    <cellStyle name="Currency 2 2 9 2 4 5" xfId="10319" xr:uid="{00000000-0005-0000-0000-00002C280000}"/>
    <cellStyle name="Currency 2 2 9 2 4 6" xfId="10320" xr:uid="{00000000-0005-0000-0000-00002D280000}"/>
    <cellStyle name="Currency 2 2 9 2 5" xfId="10321" xr:uid="{00000000-0005-0000-0000-00002E280000}"/>
    <cellStyle name="Currency 2 2 9 2 5 2" xfId="10322" xr:uid="{00000000-0005-0000-0000-00002F280000}"/>
    <cellStyle name="Currency 2 2 9 2 5 2 2" xfId="10323" xr:uid="{00000000-0005-0000-0000-000030280000}"/>
    <cellStyle name="Currency 2 2 9 2 5 2 3" xfId="10324" xr:uid="{00000000-0005-0000-0000-000031280000}"/>
    <cellStyle name="Currency 2 2 9 2 5 3" xfId="10325" xr:uid="{00000000-0005-0000-0000-000032280000}"/>
    <cellStyle name="Currency 2 2 9 2 5 4" xfId="10326" xr:uid="{00000000-0005-0000-0000-000033280000}"/>
    <cellStyle name="Currency 2 2 9 2 6" xfId="10327" xr:uid="{00000000-0005-0000-0000-000034280000}"/>
    <cellStyle name="Currency 2 2 9 2 6 2" xfId="10328" xr:uid="{00000000-0005-0000-0000-000035280000}"/>
    <cellStyle name="Currency 2 2 9 2 6 3" xfId="10329" xr:uid="{00000000-0005-0000-0000-000036280000}"/>
    <cellStyle name="Currency 2 2 9 2 7" xfId="10330" xr:uid="{00000000-0005-0000-0000-000037280000}"/>
    <cellStyle name="Currency 2 2 9 2 8" xfId="10331" xr:uid="{00000000-0005-0000-0000-000038280000}"/>
    <cellStyle name="Currency 2 2 9 3" xfId="10332" xr:uid="{00000000-0005-0000-0000-000039280000}"/>
    <cellStyle name="Currency 2 3" xfId="10333" xr:uid="{00000000-0005-0000-0000-00003A280000}"/>
    <cellStyle name="Currency 2 3 10" xfId="10334" xr:uid="{00000000-0005-0000-0000-00003B280000}"/>
    <cellStyle name="Currency 2 3 10 2" xfId="10335" xr:uid="{00000000-0005-0000-0000-00003C280000}"/>
    <cellStyle name="Currency 2 3 10 2 2" xfId="10336" xr:uid="{00000000-0005-0000-0000-00003D280000}"/>
    <cellStyle name="Currency 2 3 10 2 2 2" xfId="10337" xr:uid="{00000000-0005-0000-0000-00003E280000}"/>
    <cellStyle name="Currency 2 3 10 2 2 2 2" xfId="10338" xr:uid="{00000000-0005-0000-0000-00003F280000}"/>
    <cellStyle name="Currency 2 3 10 2 2 2 3" xfId="10339" xr:uid="{00000000-0005-0000-0000-000040280000}"/>
    <cellStyle name="Currency 2 3 10 2 2 2 3 2" xfId="10340" xr:uid="{00000000-0005-0000-0000-000041280000}"/>
    <cellStyle name="Currency 2 3 10 2 2 2 3 2 2" xfId="10341" xr:uid="{00000000-0005-0000-0000-000042280000}"/>
    <cellStyle name="Currency 2 3 10 2 2 2 3 2 3" xfId="10342" xr:uid="{00000000-0005-0000-0000-000043280000}"/>
    <cellStyle name="Currency 2 3 10 2 2 2 3 3" xfId="10343" xr:uid="{00000000-0005-0000-0000-000044280000}"/>
    <cellStyle name="Currency 2 3 10 2 2 2 3 4" xfId="10344" xr:uid="{00000000-0005-0000-0000-000045280000}"/>
    <cellStyle name="Currency 2 3 10 2 2 2 4" xfId="10345" xr:uid="{00000000-0005-0000-0000-000046280000}"/>
    <cellStyle name="Currency 2 3 10 2 2 2 4 2" xfId="10346" xr:uid="{00000000-0005-0000-0000-000047280000}"/>
    <cellStyle name="Currency 2 3 10 2 2 2 4 3" xfId="10347" xr:uid="{00000000-0005-0000-0000-000048280000}"/>
    <cellStyle name="Currency 2 3 10 2 2 2 5" xfId="10348" xr:uid="{00000000-0005-0000-0000-000049280000}"/>
    <cellStyle name="Currency 2 3 10 2 2 2 6" xfId="10349" xr:uid="{00000000-0005-0000-0000-00004A280000}"/>
    <cellStyle name="Currency 2 3 10 2 2 3" xfId="10350" xr:uid="{00000000-0005-0000-0000-00004B280000}"/>
    <cellStyle name="Currency 2 3 10 2 2 3 2" xfId="10351" xr:uid="{00000000-0005-0000-0000-00004C280000}"/>
    <cellStyle name="Currency 2 3 10 2 2 3 2 2" xfId="10352" xr:uid="{00000000-0005-0000-0000-00004D280000}"/>
    <cellStyle name="Currency 2 3 10 2 2 3 2 2 2" xfId="10353" xr:uid="{00000000-0005-0000-0000-00004E280000}"/>
    <cellStyle name="Currency 2 3 10 2 2 3 2 2 3" xfId="10354" xr:uid="{00000000-0005-0000-0000-00004F280000}"/>
    <cellStyle name="Currency 2 3 10 2 2 3 2 3" xfId="10355" xr:uid="{00000000-0005-0000-0000-000050280000}"/>
    <cellStyle name="Currency 2 3 10 2 2 3 2 4" xfId="10356" xr:uid="{00000000-0005-0000-0000-000051280000}"/>
    <cellStyle name="Currency 2 3 10 2 2 3 3" xfId="10357" xr:uid="{00000000-0005-0000-0000-000052280000}"/>
    <cellStyle name="Currency 2 3 10 2 2 3 3 2" xfId="10358" xr:uid="{00000000-0005-0000-0000-000053280000}"/>
    <cellStyle name="Currency 2 3 10 2 2 3 3 2 2" xfId="10359" xr:uid="{00000000-0005-0000-0000-000054280000}"/>
    <cellStyle name="Currency 2 3 10 2 2 3 3 2 3" xfId="10360" xr:uid="{00000000-0005-0000-0000-000055280000}"/>
    <cellStyle name="Currency 2 3 10 2 2 3 3 3" xfId="10361" xr:uid="{00000000-0005-0000-0000-000056280000}"/>
    <cellStyle name="Currency 2 3 10 2 2 3 3 4" xfId="10362" xr:uid="{00000000-0005-0000-0000-000057280000}"/>
    <cellStyle name="Currency 2 3 10 2 2 3 4" xfId="10363" xr:uid="{00000000-0005-0000-0000-000058280000}"/>
    <cellStyle name="Currency 2 3 10 2 2 3 4 2" xfId="10364" xr:uid="{00000000-0005-0000-0000-000059280000}"/>
    <cellStyle name="Currency 2 3 10 2 2 3 4 3" xfId="10365" xr:uid="{00000000-0005-0000-0000-00005A280000}"/>
    <cellStyle name="Currency 2 3 10 2 2 3 5" xfId="10366" xr:uid="{00000000-0005-0000-0000-00005B280000}"/>
    <cellStyle name="Currency 2 3 10 2 2 3 6" xfId="10367" xr:uid="{00000000-0005-0000-0000-00005C280000}"/>
    <cellStyle name="Currency 2 3 10 2 2 4" xfId="10368" xr:uid="{00000000-0005-0000-0000-00005D280000}"/>
    <cellStyle name="Currency 2 3 10 2 2 4 2" xfId="10369" xr:uid="{00000000-0005-0000-0000-00005E280000}"/>
    <cellStyle name="Currency 2 3 10 2 2 4 2 2" xfId="10370" xr:uid="{00000000-0005-0000-0000-00005F280000}"/>
    <cellStyle name="Currency 2 3 10 2 2 4 2 3" xfId="10371" xr:uid="{00000000-0005-0000-0000-000060280000}"/>
    <cellStyle name="Currency 2 3 10 2 2 4 3" xfId="10372" xr:uid="{00000000-0005-0000-0000-000061280000}"/>
    <cellStyle name="Currency 2 3 10 2 2 4 4" xfId="10373" xr:uid="{00000000-0005-0000-0000-000062280000}"/>
    <cellStyle name="Currency 2 3 10 2 2 5" xfId="10374" xr:uid="{00000000-0005-0000-0000-000063280000}"/>
    <cellStyle name="Currency 2 3 10 2 2 5 2" xfId="10375" xr:uid="{00000000-0005-0000-0000-000064280000}"/>
    <cellStyle name="Currency 2 3 10 2 2 5 3" xfId="10376" xr:uid="{00000000-0005-0000-0000-000065280000}"/>
    <cellStyle name="Currency 2 3 10 2 2 6" xfId="10377" xr:uid="{00000000-0005-0000-0000-000066280000}"/>
    <cellStyle name="Currency 2 3 10 2 2 7" xfId="10378" xr:uid="{00000000-0005-0000-0000-000067280000}"/>
    <cellStyle name="Currency 2 3 10 2 3" xfId="10379" xr:uid="{00000000-0005-0000-0000-000068280000}"/>
    <cellStyle name="Currency 2 3 10 2 3 2" xfId="10380" xr:uid="{00000000-0005-0000-0000-000069280000}"/>
    <cellStyle name="Currency 2 3 10 2 3 3" xfId="10381" xr:uid="{00000000-0005-0000-0000-00006A280000}"/>
    <cellStyle name="Currency 2 3 10 2 3 3 2" xfId="10382" xr:uid="{00000000-0005-0000-0000-00006B280000}"/>
    <cellStyle name="Currency 2 3 10 2 3 3 2 2" xfId="10383" xr:uid="{00000000-0005-0000-0000-00006C280000}"/>
    <cellStyle name="Currency 2 3 10 2 3 3 2 3" xfId="10384" xr:uid="{00000000-0005-0000-0000-00006D280000}"/>
    <cellStyle name="Currency 2 3 10 2 3 3 3" xfId="10385" xr:uid="{00000000-0005-0000-0000-00006E280000}"/>
    <cellStyle name="Currency 2 3 10 2 3 3 4" xfId="10386" xr:uid="{00000000-0005-0000-0000-00006F280000}"/>
    <cellStyle name="Currency 2 3 10 2 3 4" xfId="10387" xr:uid="{00000000-0005-0000-0000-000070280000}"/>
    <cellStyle name="Currency 2 3 10 2 3 4 2" xfId="10388" xr:uid="{00000000-0005-0000-0000-000071280000}"/>
    <cellStyle name="Currency 2 3 10 2 3 4 2 2" xfId="10389" xr:uid="{00000000-0005-0000-0000-000072280000}"/>
    <cellStyle name="Currency 2 3 10 2 3 4 2 3" xfId="10390" xr:uid="{00000000-0005-0000-0000-000073280000}"/>
    <cellStyle name="Currency 2 3 10 2 3 4 3" xfId="10391" xr:uid="{00000000-0005-0000-0000-000074280000}"/>
    <cellStyle name="Currency 2 3 10 2 3 4 4" xfId="10392" xr:uid="{00000000-0005-0000-0000-000075280000}"/>
    <cellStyle name="Currency 2 3 10 2 4" xfId="10393" xr:uid="{00000000-0005-0000-0000-000076280000}"/>
    <cellStyle name="Currency 2 3 10 2 4 2" xfId="10394" xr:uid="{00000000-0005-0000-0000-000077280000}"/>
    <cellStyle name="Currency 2 3 10 2 4 2 2" xfId="10395" xr:uid="{00000000-0005-0000-0000-000078280000}"/>
    <cellStyle name="Currency 2 3 10 2 4 2 2 2" xfId="10396" xr:uid="{00000000-0005-0000-0000-000079280000}"/>
    <cellStyle name="Currency 2 3 10 2 4 2 2 3" xfId="10397" xr:uid="{00000000-0005-0000-0000-00007A280000}"/>
    <cellStyle name="Currency 2 3 10 2 4 2 3" xfId="10398" xr:uid="{00000000-0005-0000-0000-00007B280000}"/>
    <cellStyle name="Currency 2 3 10 2 4 2 4" xfId="10399" xr:uid="{00000000-0005-0000-0000-00007C280000}"/>
    <cellStyle name="Currency 2 3 10 2 4 3" xfId="10400" xr:uid="{00000000-0005-0000-0000-00007D280000}"/>
    <cellStyle name="Currency 2 3 10 2 4 3 2" xfId="10401" xr:uid="{00000000-0005-0000-0000-00007E280000}"/>
    <cellStyle name="Currency 2 3 10 2 4 3 2 2" xfId="10402" xr:uid="{00000000-0005-0000-0000-00007F280000}"/>
    <cellStyle name="Currency 2 3 10 2 4 3 2 3" xfId="10403" xr:uid="{00000000-0005-0000-0000-000080280000}"/>
    <cellStyle name="Currency 2 3 10 2 4 3 3" xfId="10404" xr:uid="{00000000-0005-0000-0000-000081280000}"/>
    <cellStyle name="Currency 2 3 10 2 4 3 4" xfId="10405" xr:uid="{00000000-0005-0000-0000-000082280000}"/>
    <cellStyle name="Currency 2 3 10 2 4 4" xfId="10406" xr:uid="{00000000-0005-0000-0000-000083280000}"/>
    <cellStyle name="Currency 2 3 10 2 4 4 2" xfId="10407" xr:uid="{00000000-0005-0000-0000-000084280000}"/>
    <cellStyle name="Currency 2 3 10 2 4 4 3" xfId="10408" xr:uid="{00000000-0005-0000-0000-000085280000}"/>
    <cellStyle name="Currency 2 3 10 2 4 5" xfId="10409" xr:uid="{00000000-0005-0000-0000-000086280000}"/>
    <cellStyle name="Currency 2 3 10 2 4 6" xfId="10410" xr:uid="{00000000-0005-0000-0000-000087280000}"/>
    <cellStyle name="Currency 2 3 10 2 5" xfId="10411" xr:uid="{00000000-0005-0000-0000-000088280000}"/>
    <cellStyle name="Currency 2 3 10 2 5 2" xfId="10412" xr:uid="{00000000-0005-0000-0000-000089280000}"/>
    <cellStyle name="Currency 2 3 10 2 5 2 2" xfId="10413" xr:uid="{00000000-0005-0000-0000-00008A280000}"/>
    <cellStyle name="Currency 2 3 10 2 5 2 3" xfId="10414" xr:uid="{00000000-0005-0000-0000-00008B280000}"/>
    <cellStyle name="Currency 2 3 10 2 5 3" xfId="10415" xr:uid="{00000000-0005-0000-0000-00008C280000}"/>
    <cellStyle name="Currency 2 3 10 2 5 4" xfId="10416" xr:uid="{00000000-0005-0000-0000-00008D280000}"/>
    <cellStyle name="Currency 2 3 10 2 6" xfId="10417" xr:uid="{00000000-0005-0000-0000-00008E280000}"/>
    <cellStyle name="Currency 2 3 10 2 6 2" xfId="10418" xr:uid="{00000000-0005-0000-0000-00008F280000}"/>
    <cellStyle name="Currency 2 3 10 2 6 3" xfId="10419" xr:uid="{00000000-0005-0000-0000-000090280000}"/>
    <cellStyle name="Currency 2 3 10 2 7" xfId="10420" xr:uid="{00000000-0005-0000-0000-000091280000}"/>
    <cellStyle name="Currency 2 3 10 2 8" xfId="10421" xr:uid="{00000000-0005-0000-0000-000092280000}"/>
    <cellStyle name="Currency 2 3 10 3" xfId="10422" xr:uid="{00000000-0005-0000-0000-000093280000}"/>
    <cellStyle name="Currency 2 3 11" xfId="10423" xr:uid="{00000000-0005-0000-0000-000094280000}"/>
    <cellStyle name="Currency 2 3 11 2" xfId="10424" xr:uid="{00000000-0005-0000-0000-000095280000}"/>
    <cellStyle name="Currency 2 3 11 2 2" xfId="10425" xr:uid="{00000000-0005-0000-0000-000096280000}"/>
    <cellStyle name="Currency 2 3 11 2 2 2" xfId="10426" xr:uid="{00000000-0005-0000-0000-000097280000}"/>
    <cellStyle name="Currency 2 3 11 2 2 2 2" xfId="10427" xr:uid="{00000000-0005-0000-0000-000098280000}"/>
    <cellStyle name="Currency 2 3 11 2 2 2 3" xfId="10428" xr:uid="{00000000-0005-0000-0000-000099280000}"/>
    <cellStyle name="Currency 2 3 11 2 2 2 3 2" xfId="10429" xr:uid="{00000000-0005-0000-0000-00009A280000}"/>
    <cellStyle name="Currency 2 3 11 2 2 2 3 2 2" xfId="10430" xr:uid="{00000000-0005-0000-0000-00009B280000}"/>
    <cellStyle name="Currency 2 3 11 2 2 2 3 2 3" xfId="10431" xr:uid="{00000000-0005-0000-0000-00009C280000}"/>
    <cellStyle name="Currency 2 3 11 2 2 2 3 3" xfId="10432" xr:uid="{00000000-0005-0000-0000-00009D280000}"/>
    <cellStyle name="Currency 2 3 11 2 2 2 3 4" xfId="10433" xr:uid="{00000000-0005-0000-0000-00009E280000}"/>
    <cellStyle name="Currency 2 3 11 2 2 2 4" xfId="10434" xr:uid="{00000000-0005-0000-0000-00009F280000}"/>
    <cellStyle name="Currency 2 3 11 2 2 2 4 2" xfId="10435" xr:uid="{00000000-0005-0000-0000-0000A0280000}"/>
    <cellStyle name="Currency 2 3 11 2 2 2 4 3" xfId="10436" xr:uid="{00000000-0005-0000-0000-0000A1280000}"/>
    <cellStyle name="Currency 2 3 11 2 2 2 5" xfId="10437" xr:uid="{00000000-0005-0000-0000-0000A2280000}"/>
    <cellStyle name="Currency 2 3 11 2 2 2 6" xfId="10438" xr:uid="{00000000-0005-0000-0000-0000A3280000}"/>
    <cellStyle name="Currency 2 3 11 2 2 3" xfId="10439" xr:uid="{00000000-0005-0000-0000-0000A4280000}"/>
    <cellStyle name="Currency 2 3 11 2 2 3 2" xfId="10440" xr:uid="{00000000-0005-0000-0000-0000A5280000}"/>
    <cellStyle name="Currency 2 3 11 2 2 3 2 2" xfId="10441" xr:uid="{00000000-0005-0000-0000-0000A6280000}"/>
    <cellStyle name="Currency 2 3 11 2 2 3 2 2 2" xfId="10442" xr:uid="{00000000-0005-0000-0000-0000A7280000}"/>
    <cellStyle name="Currency 2 3 11 2 2 3 2 2 3" xfId="10443" xr:uid="{00000000-0005-0000-0000-0000A8280000}"/>
    <cellStyle name="Currency 2 3 11 2 2 3 2 3" xfId="10444" xr:uid="{00000000-0005-0000-0000-0000A9280000}"/>
    <cellStyle name="Currency 2 3 11 2 2 3 2 4" xfId="10445" xr:uid="{00000000-0005-0000-0000-0000AA280000}"/>
    <cellStyle name="Currency 2 3 11 2 2 3 3" xfId="10446" xr:uid="{00000000-0005-0000-0000-0000AB280000}"/>
    <cellStyle name="Currency 2 3 11 2 2 3 3 2" xfId="10447" xr:uid="{00000000-0005-0000-0000-0000AC280000}"/>
    <cellStyle name="Currency 2 3 11 2 2 3 3 2 2" xfId="10448" xr:uid="{00000000-0005-0000-0000-0000AD280000}"/>
    <cellStyle name="Currency 2 3 11 2 2 3 3 2 3" xfId="10449" xr:uid="{00000000-0005-0000-0000-0000AE280000}"/>
    <cellStyle name="Currency 2 3 11 2 2 3 3 3" xfId="10450" xr:uid="{00000000-0005-0000-0000-0000AF280000}"/>
    <cellStyle name="Currency 2 3 11 2 2 3 3 4" xfId="10451" xr:uid="{00000000-0005-0000-0000-0000B0280000}"/>
    <cellStyle name="Currency 2 3 11 2 2 3 4" xfId="10452" xr:uid="{00000000-0005-0000-0000-0000B1280000}"/>
    <cellStyle name="Currency 2 3 11 2 2 3 4 2" xfId="10453" xr:uid="{00000000-0005-0000-0000-0000B2280000}"/>
    <cellStyle name="Currency 2 3 11 2 2 3 4 3" xfId="10454" xr:uid="{00000000-0005-0000-0000-0000B3280000}"/>
    <cellStyle name="Currency 2 3 11 2 2 3 5" xfId="10455" xr:uid="{00000000-0005-0000-0000-0000B4280000}"/>
    <cellStyle name="Currency 2 3 11 2 2 3 6" xfId="10456" xr:uid="{00000000-0005-0000-0000-0000B5280000}"/>
    <cellStyle name="Currency 2 3 11 2 2 4" xfId="10457" xr:uid="{00000000-0005-0000-0000-0000B6280000}"/>
    <cellStyle name="Currency 2 3 11 2 2 4 2" xfId="10458" xr:uid="{00000000-0005-0000-0000-0000B7280000}"/>
    <cellStyle name="Currency 2 3 11 2 2 4 2 2" xfId="10459" xr:uid="{00000000-0005-0000-0000-0000B8280000}"/>
    <cellStyle name="Currency 2 3 11 2 2 4 2 3" xfId="10460" xr:uid="{00000000-0005-0000-0000-0000B9280000}"/>
    <cellStyle name="Currency 2 3 11 2 2 4 3" xfId="10461" xr:uid="{00000000-0005-0000-0000-0000BA280000}"/>
    <cellStyle name="Currency 2 3 11 2 2 4 4" xfId="10462" xr:uid="{00000000-0005-0000-0000-0000BB280000}"/>
    <cellStyle name="Currency 2 3 11 2 2 5" xfId="10463" xr:uid="{00000000-0005-0000-0000-0000BC280000}"/>
    <cellStyle name="Currency 2 3 11 2 2 5 2" xfId="10464" xr:uid="{00000000-0005-0000-0000-0000BD280000}"/>
    <cellStyle name="Currency 2 3 11 2 2 5 3" xfId="10465" xr:uid="{00000000-0005-0000-0000-0000BE280000}"/>
    <cellStyle name="Currency 2 3 11 2 2 6" xfId="10466" xr:uid="{00000000-0005-0000-0000-0000BF280000}"/>
    <cellStyle name="Currency 2 3 11 2 2 7" xfId="10467" xr:uid="{00000000-0005-0000-0000-0000C0280000}"/>
    <cellStyle name="Currency 2 3 11 2 3" xfId="10468" xr:uid="{00000000-0005-0000-0000-0000C1280000}"/>
    <cellStyle name="Currency 2 3 11 2 3 2" xfId="10469" xr:uid="{00000000-0005-0000-0000-0000C2280000}"/>
    <cellStyle name="Currency 2 3 11 2 3 3" xfId="10470" xr:uid="{00000000-0005-0000-0000-0000C3280000}"/>
    <cellStyle name="Currency 2 3 11 2 3 3 2" xfId="10471" xr:uid="{00000000-0005-0000-0000-0000C4280000}"/>
    <cellStyle name="Currency 2 3 11 2 3 3 2 2" xfId="10472" xr:uid="{00000000-0005-0000-0000-0000C5280000}"/>
    <cellStyle name="Currency 2 3 11 2 3 3 2 3" xfId="10473" xr:uid="{00000000-0005-0000-0000-0000C6280000}"/>
    <cellStyle name="Currency 2 3 11 2 3 3 3" xfId="10474" xr:uid="{00000000-0005-0000-0000-0000C7280000}"/>
    <cellStyle name="Currency 2 3 11 2 3 3 4" xfId="10475" xr:uid="{00000000-0005-0000-0000-0000C8280000}"/>
    <cellStyle name="Currency 2 3 11 2 3 4" xfId="10476" xr:uid="{00000000-0005-0000-0000-0000C9280000}"/>
    <cellStyle name="Currency 2 3 11 2 3 4 2" xfId="10477" xr:uid="{00000000-0005-0000-0000-0000CA280000}"/>
    <cellStyle name="Currency 2 3 11 2 3 4 2 2" xfId="10478" xr:uid="{00000000-0005-0000-0000-0000CB280000}"/>
    <cellStyle name="Currency 2 3 11 2 3 4 2 3" xfId="10479" xr:uid="{00000000-0005-0000-0000-0000CC280000}"/>
    <cellStyle name="Currency 2 3 11 2 3 4 3" xfId="10480" xr:uid="{00000000-0005-0000-0000-0000CD280000}"/>
    <cellStyle name="Currency 2 3 11 2 3 4 4" xfId="10481" xr:uid="{00000000-0005-0000-0000-0000CE280000}"/>
    <cellStyle name="Currency 2 3 11 2 4" xfId="10482" xr:uid="{00000000-0005-0000-0000-0000CF280000}"/>
    <cellStyle name="Currency 2 3 11 2 4 2" xfId="10483" xr:uid="{00000000-0005-0000-0000-0000D0280000}"/>
    <cellStyle name="Currency 2 3 11 2 4 2 2" xfId="10484" xr:uid="{00000000-0005-0000-0000-0000D1280000}"/>
    <cellStyle name="Currency 2 3 11 2 4 2 2 2" xfId="10485" xr:uid="{00000000-0005-0000-0000-0000D2280000}"/>
    <cellStyle name="Currency 2 3 11 2 4 2 2 3" xfId="10486" xr:uid="{00000000-0005-0000-0000-0000D3280000}"/>
    <cellStyle name="Currency 2 3 11 2 4 2 3" xfId="10487" xr:uid="{00000000-0005-0000-0000-0000D4280000}"/>
    <cellStyle name="Currency 2 3 11 2 4 2 4" xfId="10488" xr:uid="{00000000-0005-0000-0000-0000D5280000}"/>
    <cellStyle name="Currency 2 3 11 2 4 3" xfId="10489" xr:uid="{00000000-0005-0000-0000-0000D6280000}"/>
    <cellStyle name="Currency 2 3 11 2 4 3 2" xfId="10490" xr:uid="{00000000-0005-0000-0000-0000D7280000}"/>
    <cellStyle name="Currency 2 3 11 2 4 3 2 2" xfId="10491" xr:uid="{00000000-0005-0000-0000-0000D8280000}"/>
    <cellStyle name="Currency 2 3 11 2 4 3 2 3" xfId="10492" xr:uid="{00000000-0005-0000-0000-0000D9280000}"/>
    <cellStyle name="Currency 2 3 11 2 4 3 3" xfId="10493" xr:uid="{00000000-0005-0000-0000-0000DA280000}"/>
    <cellStyle name="Currency 2 3 11 2 4 3 4" xfId="10494" xr:uid="{00000000-0005-0000-0000-0000DB280000}"/>
    <cellStyle name="Currency 2 3 11 2 4 4" xfId="10495" xr:uid="{00000000-0005-0000-0000-0000DC280000}"/>
    <cellStyle name="Currency 2 3 11 2 4 4 2" xfId="10496" xr:uid="{00000000-0005-0000-0000-0000DD280000}"/>
    <cellStyle name="Currency 2 3 11 2 4 4 3" xfId="10497" xr:uid="{00000000-0005-0000-0000-0000DE280000}"/>
    <cellStyle name="Currency 2 3 11 2 4 5" xfId="10498" xr:uid="{00000000-0005-0000-0000-0000DF280000}"/>
    <cellStyle name="Currency 2 3 11 2 4 6" xfId="10499" xr:uid="{00000000-0005-0000-0000-0000E0280000}"/>
    <cellStyle name="Currency 2 3 11 2 5" xfId="10500" xr:uid="{00000000-0005-0000-0000-0000E1280000}"/>
    <cellStyle name="Currency 2 3 11 2 5 2" xfId="10501" xr:uid="{00000000-0005-0000-0000-0000E2280000}"/>
    <cellStyle name="Currency 2 3 11 2 5 2 2" xfId="10502" xr:uid="{00000000-0005-0000-0000-0000E3280000}"/>
    <cellStyle name="Currency 2 3 11 2 5 2 3" xfId="10503" xr:uid="{00000000-0005-0000-0000-0000E4280000}"/>
    <cellStyle name="Currency 2 3 11 2 5 3" xfId="10504" xr:uid="{00000000-0005-0000-0000-0000E5280000}"/>
    <cellStyle name="Currency 2 3 11 2 5 4" xfId="10505" xr:uid="{00000000-0005-0000-0000-0000E6280000}"/>
    <cellStyle name="Currency 2 3 11 2 6" xfId="10506" xr:uid="{00000000-0005-0000-0000-0000E7280000}"/>
    <cellStyle name="Currency 2 3 11 2 6 2" xfId="10507" xr:uid="{00000000-0005-0000-0000-0000E8280000}"/>
    <cellStyle name="Currency 2 3 11 2 6 3" xfId="10508" xr:uid="{00000000-0005-0000-0000-0000E9280000}"/>
    <cellStyle name="Currency 2 3 11 2 7" xfId="10509" xr:uid="{00000000-0005-0000-0000-0000EA280000}"/>
    <cellStyle name="Currency 2 3 11 2 8" xfId="10510" xr:uid="{00000000-0005-0000-0000-0000EB280000}"/>
    <cellStyle name="Currency 2 3 11 3" xfId="10511" xr:uid="{00000000-0005-0000-0000-0000EC280000}"/>
    <cellStyle name="Currency 2 3 12" xfId="10512" xr:uid="{00000000-0005-0000-0000-0000ED280000}"/>
    <cellStyle name="Currency 2 3 12 2" xfId="10513" xr:uid="{00000000-0005-0000-0000-0000EE280000}"/>
    <cellStyle name="Currency 2 3 12 2 2" xfId="10514" xr:uid="{00000000-0005-0000-0000-0000EF280000}"/>
    <cellStyle name="Currency 2 3 12 2 3" xfId="10515" xr:uid="{00000000-0005-0000-0000-0000F0280000}"/>
    <cellStyle name="Currency 2 3 12 2 3 2" xfId="10516" xr:uid="{00000000-0005-0000-0000-0000F1280000}"/>
    <cellStyle name="Currency 2 3 12 2 3 2 2" xfId="10517" xr:uid="{00000000-0005-0000-0000-0000F2280000}"/>
    <cellStyle name="Currency 2 3 12 3" xfId="10518" xr:uid="{00000000-0005-0000-0000-0000F3280000}"/>
    <cellStyle name="Currency 2 3 13" xfId="10519" xr:uid="{00000000-0005-0000-0000-0000F4280000}"/>
    <cellStyle name="Currency 2 3 14" xfId="10520" xr:uid="{00000000-0005-0000-0000-0000F5280000}"/>
    <cellStyle name="Currency 2 3 15" xfId="10521" xr:uid="{00000000-0005-0000-0000-0000F6280000}"/>
    <cellStyle name="Currency 2 3 15 2" xfId="10522" xr:uid="{00000000-0005-0000-0000-0000F7280000}"/>
    <cellStyle name="Currency 2 3 15 2 2" xfId="10523" xr:uid="{00000000-0005-0000-0000-0000F8280000}"/>
    <cellStyle name="Currency 2 3 15 2 2 2" xfId="10524" xr:uid="{00000000-0005-0000-0000-0000F9280000}"/>
    <cellStyle name="Currency 2 3 16" xfId="10525" xr:uid="{00000000-0005-0000-0000-0000FA280000}"/>
    <cellStyle name="Currency 2 3 17" xfId="10526" xr:uid="{00000000-0005-0000-0000-0000FB280000}"/>
    <cellStyle name="Currency 2 3 17 2" xfId="10527" xr:uid="{00000000-0005-0000-0000-0000FC280000}"/>
    <cellStyle name="Currency 2 3 17 2 2" xfId="10528" xr:uid="{00000000-0005-0000-0000-0000FD280000}"/>
    <cellStyle name="Currency 2 3 17 2 2 2" xfId="10529" xr:uid="{00000000-0005-0000-0000-0000FE280000}"/>
    <cellStyle name="Currency 2 3 17 2 2 2 2" xfId="10530" xr:uid="{00000000-0005-0000-0000-0000FF280000}"/>
    <cellStyle name="Currency 2 3 17 2 2 2 3" xfId="10531" xr:uid="{00000000-0005-0000-0000-000000290000}"/>
    <cellStyle name="Currency 2 3 17 2 2 3" xfId="10532" xr:uid="{00000000-0005-0000-0000-000001290000}"/>
    <cellStyle name="Currency 2 3 17 2 2 4" xfId="10533" xr:uid="{00000000-0005-0000-0000-000002290000}"/>
    <cellStyle name="Currency 2 3 17 2 3" xfId="10534" xr:uid="{00000000-0005-0000-0000-000003290000}"/>
    <cellStyle name="Currency 2 3 17 2 3 2" xfId="10535" xr:uid="{00000000-0005-0000-0000-000004290000}"/>
    <cellStyle name="Currency 2 3 17 2 3 3" xfId="10536" xr:uid="{00000000-0005-0000-0000-000005290000}"/>
    <cellStyle name="Currency 2 3 17 2 4" xfId="10537" xr:uid="{00000000-0005-0000-0000-000006290000}"/>
    <cellStyle name="Currency 2 3 17 2 5" xfId="10538" xr:uid="{00000000-0005-0000-0000-000007290000}"/>
    <cellStyle name="Currency 2 3 17 3" xfId="10539" xr:uid="{00000000-0005-0000-0000-000008290000}"/>
    <cellStyle name="Currency 2 3 17 3 2" xfId="10540" xr:uid="{00000000-0005-0000-0000-000009290000}"/>
    <cellStyle name="Currency 2 3 17 3 2 2" xfId="10541" xr:uid="{00000000-0005-0000-0000-00000A290000}"/>
    <cellStyle name="Currency 2 3 17 3 2 3" xfId="10542" xr:uid="{00000000-0005-0000-0000-00000B290000}"/>
    <cellStyle name="Currency 2 3 17 3 3" xfId="10543" xr:uid="{00000000-0005-0000-0000-00000C290000}"/>
    <cellStyle name="Currency 2 3 17 3 4" xfId="10544" xr:uid="{00000000-0005-0000-0000-00000D290000}"/>
    <cellStyle name="Currency 2 3 17 4" xfId="10545" xr:uid="{00000000-0005-0000-0000-00000E290000}"/>
    <cellStyle name="Currency 2 3 17 4 2" xfId="10546" xr:uid="{00000000-0005-0000-0000-00000F290000}"/>
    <cellStyle name="Currency 2 3 17 4 2 2" xfId="10547" xr:uid="{00000000-0005-0000-0000-000010290000}"/>
    <cellStyle name="Currency 2 3 17 4 2 3" xfId="10548" xr:uid="{00000000-0005-0000-0000-000011290000}"/>
    <cellStyle name="Currency 2 3 17 4 3" xfId="10549" xr:uid="{00000000-0005-0000-0000-000012290000}"/>
    <cellStyle name="Currency 2 3 17 4 4" xfId="10550" xr:uid="{00000000-0005-0000-0000-000013290000}"/>
    <cellStyle name="Currency 2 3 17 5" xfId="10551" xr:uid="{00000000-0005-0000-0000-000014290000}"/>
    <cellStyle name="Currency 2 3 17 5 2" xfId="10552" xr:uid="{00000000-0005-0000-0000-000015290000}"/>
    <cellStyle name="Currency 2 3 17 5 3" xfId="10553" xr:uid="{00000000-0005-0000-0000-000016290000}"/>
    <cellStyle name="Currency 2 3 17 6" xfId="10554" xr:uid="{00000000-0005-0000-0000-000017290000}"/>
    <cellStyle name="Currency 2 3 17 7" xfId="10555" xr:uid="{00000000-0005-0000-0000-000018290000}"/>
    <cellStyle name="Currency 2 3 18" xfId="10556" xr:uid="{00000000-0005-0000-0000-000019290000}"/>
    <cellStyle name="Currency 2 3 19" xfId="22324" xr:uid="{A8624C1B-DD55-487F-84F2-1ED68CA8991F}"/>
    <cellStyle name="Currency 2 3 2" xfId="10557" xr:uid="{00000000-0005-0000-0000-00001A290000}"/>
    <cellStyle name="Currency 2 3 2 2" xfId="10558" xr:uid="{00000000-0005-0000-0000-00001B290000}"/>
    <cellStyle name="Currency 2 3 2 2 2" xfId="10559" xr:uid="{00000000-0005-0000-0000-00001C290000}"/>
    <cellStyle name="Currency 2 3 2 2 2 2" xfId="10560" xr:uid="{00000000-0005-0000-0000-00001D290000}"/>
    <cellStyle name="Currency 2 3 2 2 2 2 2" xfId="10561" xr:uid="{00000000-0005-0000-0000-00001E290000}"/>
    <cellStyle name="Currency 2 3 2 2 2 2 3" xfId="10562" xr:uid="{00000000-0005-0000-0000-00001F290000}"/>
    <cellStyle name="Currency 2 3 2 2 2 2 3 2" xfId="10563" xr:uid="{00000000-0005-0000-0000-000020290000}"/>
    <cellStyle name="Currency 2 3 2 2 2 2 3 2 2" xfId="10564" xr:uid="{00000000-0005-0000-0000-000021290000}"/>
    <cellStyle name="Currency 2 3 2 2 2 2 3 2 3" xfId="10565" xr:uid="{00000000-0005-0000-0000-000022290000}"/>
    <cellStyle name="Currency 2 3 2 2 2 2 3 3" xfId="10566" xr:uid="{00000000-0005-0000-0000-000023290000}"/>
    <cellStyle name="Currency 2 3 2 2 2 2 3 4" xfId="10567" xr:uid="{00000000-0005-0000-0000-000024290000}"/>
    <cellStyle name="Currency 2 3 2 2 2 2 4" xfId="10568" xr:uid="{00000000-0005-0000-0000-000025290000}"/>
    <cellStyle name="Currency 2 3 2 2 2 2 4 2" xfId="10569" xr:uid="{00000000-0005-0000-0000-000026290000}"/>
    <cellStyle name="Currency 2 3 2 2 2 2 4 3" xfId="10570" xr:uid="{00000000-0005-0000-0000-000027290000}"/>
    <cellStyle name="Currency 2 3 2 2 2 2 5" xfId="10571" xr:uid="{00000000-0005-0000-0000-000028290000}"/>
    <cellStyle name="Currency 2 3 2 2 2 2 6" xfId="10572" xr:uid="{00000000-0005-0000-0000-000029290000}"/>
    <cellStyle name="Currency 2 3 2 2 2 3" xfId="10573" xr:uid="{00000000-0005-0000-0000-00002A290000}"/>
    <cellStyle name="Currency 2 3 2 2 2 3 2" xfId="10574" xr:uid="{00000000-0005-0000-0000-00002B290000}"/>
    <cellStyle name="Currency 2 3 2 2 2 3 2 2" xfId="10575" xr:uid="{00000000-0005-0000-0000-00002C290000}"/>
    <cellStyle name="Currency 2 3 2 2 2 3 2 2 2" xfId="10576" xr:uid="{00000000-0005-0000-0000-00002D290000}"/>
    <cellStyle name="Currency 2 3 2 2 2 3 2 2 3" xfId="10577" xr:uid="{00000000-0005-0000-0000-00002E290000}"/>
    <cellStyle name="Currency 2 3 2 2 2 3 2 3" xfId="10578" xr:uid="{00000000-0005-0000-0000-00002F290000}"/>
    <cellStyle name="Currency 2 3 2 2 2 3 2 4" xfId="10579" xr:uid="{00000000-0005-0000-0000-000030290000}"/>
    <cellStyle name="Currency 2 3 2 2 2 3 3" xfId="10580" xr:uid="{00000000-0005-0000-0000-000031290000}"/>
    <cellStyle name="Currency 2 3 2 2 2 3 3 2" xfId="10581" xr:uid="{00000000-0005-0000-0000-000032290000}"/>
    <cellStyle name="Currency 2 3 2 2 2 3 3 2 2" xfId="10582" xr:uid="{00000000-0005-0000-0000-000033290000}"/>
    <cellStyle name="Currency 2 3 2 2 2 3 3 2 3" xfId="10583" xr:uid="{00000000-0005-0000-0000-000034290000}"/>
    <cellStyle name="Currency 2 3 2 2 2 3 3 3" xfId="10584" xr:uid="{00000000-0005-0000-0000-000035290000}"/>
    <cellStyle name="Currency 2 3 2 2 2 3 3 4" xfId="10585" xr:uid="{00000000-0005-0000-0000-000036290000}"/>
    <cellStyle name="Currency 2 3 2 2 2 3 4" xfId="10586" xr:uid="{00000000-0005-0000-0000-000037290000}"/>
    <cellStyle name="Currency 2 3 2 2 2 3 4 2" xfId="10587" xr:uid="{00000000-0005-0000-0000-000038290000}"/>
    <cellStyle name="Currency 2 3 2 2 2 3 4 3" xfId="10588" xr:uid="{00000000-0005-0000-0000-000039290000}"/>
    <cellStyle name="Currency 2 3 2 2 2 3 5" xfId="10589" xr:uid="{00000000-0005-0000-0000-00003A290000}"/>
    <cellStyle name="Currency 2 3 2 2 2 3 6" xfId="10590" xr:uid="{00000000-0005-0000-0000-00003B290000}"/>
    <cellStyle name="Currency 2 3 2 2 2 4" xfId="10591" xr:uid="{00000000-0005-0000-0000-00003C290000}"/>
    <cellStyle name="Currency 2 3 2 2 2 4 2" xfId="10592" xr:uid="{00000000-0005-0000-0000-00003D290000}"/>
    <cellStyle name="Currency 2 3 2 2 2 4 2 2" xfId="10593" xr:uid="{00000000-0005-0000-0000-00003E290000}"/>
    <cellStyle name="Currency 2 3 2 2 2 4 2 3" xfId="10594" xr:uid="{00000000-0005-0000-0000-00003F290000}"/>
    <cellStyle name="Currency 2 3 2 2 2 4 3" xfId="10595" xr:uid="{00000000-0005-0000-0000-000040290000}"/>
    <cellStyle name="Currency 2 3 2 2 2 4 4" xfId="10596" xr:uid="{00000000-0005-0000-0000-000041290000}"/>
    <cellStyle name="Currency 2 3 2 2 2 5" xfId="10597" xr:uid="{00000000-0005-0000-0000-000042290000}"/>
    <cellStyle name="Currency 2 3 2 2 2 5 2" xfId="10598" xr:uid="{00000000-0005-0000-0000-000043290000}"/>
    <cellStyle name="Currency 2 3 2 2 2 5 3" xfId="10599" xr:uid="{00000000-0005-0000-0000-000044290000}"/>
    <cellStyle name="Currency 2 3 2 2 2 6" xfId="10600" xr:uid="{00000000-0005-0000-0000-000045290000}"/>
    <cellStyle name="Currency 2 3 2 2 2 7" xfId="10601" xr:uid="{00000000-0005-0000-0000-000046290000}"/>
    <cellStyle name="Currency 2 3 2 2 3" xfId="10602" xr:uid="{00000000-0005-0000-0000-000047290000}"/>
    <cellStyle name="Currency 2 3 2 2 3 2" xfId="10603" xr:uid="{00000000-0005-0000-0000-000048290000}"/>
    <cellStyle name="Currency 2 3 2 2 3 3" xfId="10604" xr:uid="{00000000-0005-0000-0000-000049290000}"/>
    <cellStyle name="Currency 2 3 2 2 3 3 2" xfId="10605" xr:uid="{00000000-0005-0000-0000-00004A290000}"/>
    <cellStyle name="Currency 2 3 2 2 3 3 2 2" xfId="10606" xr:uid="{00000000-0005-0000-0000-00004B290000}"/>
    <cellStyle name="Currency 2 3 2 2 3 3 2 3" xfId="10607" xr:uid="{00000000-0005-0000-0000-00004C290000}"/>
    <cellStyle name="Currency 2 3 2 2 3 3 3" xfId="10608" xr:uid="{00000000-0005-0000-0000-00004D290000}"/>
    <cellStyle name="Currency 2 3 2 2 3 3 4" xfId="10609" xr:uid="{00000000-0005-0000-0000-00004E290000}"/>
    <cellStyle name="Currency 2 3 2 2 3 4" xfId="10610" xr:uid="{00000000-0005-0000-0000-00004F290000}"/>
    <cellStyle name="Currency 2 3 2 2 3 4 2" xfId="10611" xr:uid="{00000000-0005-0000-0000-000050290000}"/>
    <cellStyle name="Currency 2 3 2 2 3 4 2 2" xfId="10612" xr:uid="{00000000-0005-0000-0000-000051290000}"/>
    <cellStyle name="Currency 2 3 2 2 3 4 2 3" xfId="10613" xr:uid="{00000000-0005-0000-0000-000052290000}"/>
    <cellStyle name="Currency 2 3 2 2 3 4 3" xfId="10614" xr:uid="{00000000-0005-0000-0000-000053290000}"/>
    <cellStyle name="Currency 2 3 2 2 3 4 4" xfId="10615" xr:uid="{00000000-0005-0000-0000-000054290000}"/>
    <cellStyle name="Currency 2 3 2 2 4" xfId="10616" xr:uid="{00000000-0005-0000-0000-000055290000}"/>
    <cellStyle name="Currency 2 3 2 2 4 2" xfId="10617" xr:uid="{00000000-0005-0000-0000-000056290000}"/>
    <cellStyle name="Currency 2 3 2 2 4 2 2" xfId="10618" xr:uid="{00000000-0005-0000-0000-000057290000}"/>
    <cellStyle name="Currency 2 3 2 2 4 2 2 2" xfId="10619" xr:uid="{00000000-0005-0000-0000-000058290000}"/>
    <cellStyle name="Currency 2 3 2 2 4 2 2 3" xfId="10620" xr:uid="{00000000-0005-0000-0000-000059290000}"/>
    <cellStyle name="Currency 2 3 2 2 4 2 3" xfId="10621" xr:uid="{00000000-0005-0000-0000-00005A290000}"/>
    <cellStyle name="Currency 2 3 2 2 4 2 4" xfId="10622" xr:uid="{00000000-0005-0000-0000-00005B290000}"/>
    <cellStyle name="Currency 2 3 2 2 4 3" xfId="10623" xr:uid="{00000000-0005-0000-0000-00005C290000}"/>
    <cellStyle name="Currency 2 3 2 2 4 3 2" xfId="10624" xr:uid="{00000000-0005-0000-0000-00005D290000}"/>
    <cellStyle name="Currency 2 3 2 2 4 3 2 2" xfId="10625" xr:uid="{00000000-0005-0000-0000-00005E290000}"/>
    <cellStyle name="Currency 2 3 2 2 4 3 2 3" xfId="10626" xr:uid="{00000000-0005-0000-0000-00005F290000}"/>
    <cellStyle name="Currency 2 3 2 2 4 3 3" xfId="10627" xr:uid="{00000000-0005-0000-0000-000060290000}"/>
    <cellStyle name="Currency 2 3 2 2 4 3 4" xfId="10628" xr:uid="{00000000-0005-0000-0000-000061290000}"/>
    <cellStyle name="Currency 2 3 2 2 4 4" xfId="10629" xr:uid="{00000000-0005-0000-0000-000062290000}"/>
    <cellStyle name="Currency 2 3 2 2 4 4 2" xfId="10630" xr:uid="{00000000-0005-0000-0000-000063290000}"/>
    <cellStyle name="Currency 2 3 2 2 4 4 3" xfId="10631" xr:uid="{00000000-0005-0000-0000-000064290000}"/>
    <cellStyle name="Currency 2 3 2 2 4 5" xfId="10632" xr:uid="{00000000-0005-0000-0000-000065290000}"/>
    <cellStyle name="Currency 2 3 2 2 4 6" xfId="10633" xr:uid="{00000000-0005-0000-0000-000066290000}"/>
    <cellStyle name="Currency 2 3 2 2 5" xfId="10634" xr:uid="{00000000-0005-0000-0000-000067290000}"/>
    <cellStyle name="Currency 2 3 2 2 5 2" xfId="10635" xr:uid="{00000000-0005-0000-0000-000068290000}"/>
    <cellStyle name="Currency 2 3 2 2 5 2 2" xfId="10636" xr:uid="{00000000-0005-0000-0000-000069290000}"/>
    <cellStyle name="Currency 2 3 2 2 5 2 3" xfId="10637" xr:uid="{00000000-0005-0000-0000-00006A290000}"/>
    <cellStyle name="Currency 2 3 2 2 5 3" xfId="10638" xr:uid="{00000000-0005-0000-0000-00006B290000}"/>
    <cellStyle name="Currency 2 3 2 2 5 4" xfId="10639" xr:uid="{00000000-0005-0000-0000-00006C290000}"/>
    <cellStyle name="Currency 2 3 2 2 6" xfId="10640" xr:uid="{00000000-0005-0000-0000-00006D290000}"/>
    <cellStyle name="Currency 2 3 2 2 6 2" xfId="10641" xr:uid="{00000000-0005-0000-0000-00006E290000}"/>
    <cellStyle name="Currency 2 3 2 2 6 3" xfId="10642" xr:uid="{00000000-0005-0000-0000-00006F290000}"/>
    <cellStyle name="Currency 2 3 2 2 7" xfId="10643" xr:uid="{00000000-0005-0000-0000-000070290000}"/>
    <cellStyle name="Currency 2 3 2 2 8" xfId="10644" xr:uid="{00000000-0005-0000-0000-000071290000}"/>
    <cellStyle name="Currency 2 3 2 3" xfId="10645" xr:uid="{00000000-0005-0000-0000-000072290000}"/>
    <cellStyle name="Currency 2 3 3" xfId="10646" xr:uid="{00000000-0005-0000-0000-000073290000}"/>
    <cellStyle name="Currency 2 3 3 2" xfId="10647" xr:uid="{00000000-0005-0000-0000-000074290000}"/>
    <cellStyle name="Currency 2 3 3 2 2" xfId="10648" xr:uid="{00000000-0005-0000-0000-000075290000}"/>
    <cellStyle name="Currency 2 3 3 2 2 2" xfId="10649" xr:uid="{00000000-0005-0000-0000-000076290000}"/>
    <cellStyle name="Currency 2 3 3 2 2 2 2" xfId="10650" xr:uid="{00000000-0005-0000-0000-000077290000}"/>
    <cellStyle name="Currency 2 3 3 2 2 2 3" xfId="10651" xr:uid="{00000000-0005-0000-0000-000078290000}"/>
    <cellStyle name="Currency 2 3 3 2 2 2 3 2" xfId="10652" xr:uid="{00000000-0005-0000-0000-000079290000}"/>
    <cellStyle name="Currency 2 3 3 2 2 2 3 2 2" xfId="10653" xr:uid="{00000000-0005-0000-0000-00007A290000}"/>
    <cellStyle name="Currency 2 3 3 2 2 2 3 2 3" xfId="10654" xr:uid="{00000000-0005-0000-0000-00007B290000}"/>
    <cellStyle name="Currency 2 3 3 2 2 2 3 3" xfId="10655" xr:uid="{00000000-0005-0000-0000-00007C290000}"/>
    <cellStyle name="Currency 2 3 3 2 2 2 3 4" xfId="10656" xr:uid="{00000000-0005-0000-0000-00007D290000}"/>
    <cellStyle name="Currency 2 3 3 2 2 2 4" xfId="10657" xr:uid="{00000000-0005-0000-0000-00007E290000}"/>
    <cellStyle name="Currency 2 3 3 2 2 2 4 2" xfId="10658" xr:uid="{00000000-0005-0000-0000-00007F290000}"/>
    <cellStyle name="Currency 2 3 3 2 2 2 4 3" xfId="10659" xr:uid="{00000000-0005-0000-0000-000080290000}"/>
    <cellStyle name="Currency 2 3 3 2 2 2 5" xfId="10660" xr:uid="{00000000-0005-0000-0000-000081290000}"/>
    <cellStyle name="Currency 2 3 3 2 2 2 6" xfId="10661" xr:uid="{00000000-0005-0000-0000-000082290000}"/>
    <cellStyle name="Currency 2 3 3 2 2 3" xfId="10662" xr:uid="{00000000-0005-0000-0000-000083290000}"/>
    <cellStyle name="Currency 2 3 3 2 2 3 2" xfId="10663" xr:uid="{00000000-0005-0000-0000-000084290000}"/>
    <cellStyle name="Currency 2 3 3 2 2 3 2 2" xfId="10664" xr:uid="{00000000-0005-0000-0000-000085290000}"/>
    <cellStyle name="Currency 2 3 3 2 2 3 2 2 2" xfId="10665" xr:uid="{00000000-0005-0000-0000-000086290000}"/>
    <cellStyle name="Currency 2 3 3 2 2 3 2 2 3" xfId="10666" xr:uid="{00000000-0005-0000-0000-000087290000}"/>
    <cellStyle name="Currency 2 3 3 2 2 3 2 3" xfId="10667" xr:uid="{00000000-0005-0000-0000-000088290000}"/>
    <cellStyle name="Currency 2 3 3 2 2 3 2 4" xfId="10668" xr:uid="{00000000-0005-0000-0000-000089290000}"/>
    <cellStyle name="Currency 2 3 3 2 2 3 3" xfId="10669" xr:uid="{00000000-0005-0000-0000-00008A290000}"/>
    <cellStyle name="Currency 2 3 3 2 2 3 3 2" xfId="10670" xr:uid="{00000000-0005-0000-0000-00008B290000}"/>
    <cellStyle name="Currency 2 3 3 2 2 3 3 2 2" xfId="10671" xr:uid="{00000000-0005-0000-0000-00008C290000}"/>
    <cellStyle name="Currency 2 3 3 2 2 3 3 2 3" xfId="10672" xr:uid="{00000000-0005-0000-0000-00008D290000}"/>
    <cellStyle name="Currency 2 3 3 2 2 3 3 3" xfId="10673" xr:uid="{00000000-0005-0000-0000-00008E290000}"/>
    <cellStyle name="Currency 2 3 3 2 2 3 3 4" xfId="10674" xr:uid="{00000000-0005-0000-0000-00008F290000}"/>
    <cellStyle name="Currency 2 3 3 2 2 3 4" xfId="10675" xr:uid="{00000000-0005-0000-0000-000090290000}"/>
    <cellStyle name="Currency 2 3 3 2 2 3 4 2" xfId="10676" xr:uid="{00000000-0005-0000-0000-000091290000}"/>
    <cellStyle name="Currency 2 3 3 2 2 3 4 3" xfId="10677" xr:uid="{00000000-0005-0000-0000-000092290000}"/>
    <cellStyle name="Currency 2 3 3 2 2 3 5" xfId="10678" xr:uid="{00000000-0005-0000-0000-000093290000}"/>
    <cellStyle name="Currency 2 3 3 2 2 3 6" xfId="10679" xr:uid="{00000000-0005-0000-0000-000094290000}"/>
    <cellStyle name="Currency 2 3 3 2 2 4" xfId="10680" xr:uid="{00000000-0005-0000-0000-000095290000}"/>
    <cellStyle name="Currency 2 3 3 2 2 4 2" xfId="10681" xr:uid="{00000000-0005-0000-0000-000096290000}"/>
    <cellStyle name="Currency 2 3 3 2 2 4 2 2" xfId="10682" xr:uid="{00000000-0005-0000-0000-000097290000}"/>
    <cellStyle name="Currency 2 3 3 2 2 4 2 3" xfId="10683" xr:uid="{00000000-0005-0000-0000-000098290000}"/>
    <cellStyle name="Currency 2 3 3 2 2 4 3" xfId="10684" xr:uid="{00000000-0005-0000-0000-000099290000}"/>
    <cellStyle name="Currency 2 3 3 2 2 4 4" xfId="10685" xr:uid="{00000000-0005-0000-0000-00009A290000}"/>
    <cellStyle name="Currency 2 3 3 2 2 5" xfId="10686" xr:uid="{00000000-0005-0000-0000-00009B290000}"/>
    <cellStyle name="Currency 2 3 3 2 2 5 2" xfId="10687" xr:uid="{00000000-0005-0000-0000-00009C290000}"/>
    <cellStyle name="Currency 2 3 3 2 2 5 3" xfId="10688" xr:uid="{00000000-0005-0000-0000-00009D290000}"/>
    <cellStyle name="Currency 2 3 3 2 2 6" xfId="10689" xr:uid="{00000000-0005-0000-0000-00009E290000}"/>
    <cellStyle name="Currency 2 3 3 2 2 7" xfId="10690" xr:uid="{00000000-0005-0000-0000-00009F290000}"/>
    <cellStyle name="Currency 2 3 3 2 3" xfId="10691" xr:uid="{00000000-0005-0000-0000-0000A0290000}"/>
    <cellStyle name="Currency 2 3 3 2 3 2" xfId="10692" xr:uid="{00000000-0005-0000-0000-0000A1290000}"/>
    <cellStyle name="Currency 2 3 3 2 3 3" xfId="10693" xr:uid="{00000000-0005-0000-0000-0000A2290000}"/>
    <cellStyle name="Currency 2 3 3 2 3 3 2" xfId="10694" xr:uid="{00000000-0005-0000-0000-0000A3290000}"/>
    <cellStyle name="Currency 2 3 3 2 3 3 2 2" xfId="10695" xr:uid="{00000000-0005-0000-0000-0000A4290000}"/>
    <cellStyle name="Currency 2 3 3 2 3 3 2 3" xfId="10696" xr:uid="{00000000-0005-0000-0000-0000A5290000}"/>
    <cellStyle name="Currency 2 3 3 2 3 3 3" xfId="10697" xr:uid="{00000000-0005-0000-0000-0000A6290000}"/>
    <cellStyle name="Currency 2 3 3 2 3 3 4" xfId="10698" xr:uid="{00000000-0005-0000-0000-0000A7290000}"/>
    <cellStyle name="Currency 2 3 3 2 3 4" xfId="10699" xr:uid="{00000000-0005-0000-0000-0000A8290000}"/>
    <cellStyle name="Currency 2 3 3 2 3 4 2" xfId="10700" xr:uid="{00000000-0005-0000-0000-0000A9290000}"/>
    <cellStyle name="Currency 2 3 3 2 3 4 2 2" xfId="10701" xr:uid="{00000000-0005-0000-0000-0000AA290000}"/>
    <cellStyle name="Currency 2 3 3 2 3 4 2 3" xfId="10702" xr:uid="{00000000-0005-0000-0000-0000AB290000}"/>
    <cellStyle name="Currency 2 3 3 2 3 4 3" xfId="10703" xr:uid="{00000000-0005-0000-0000-0000AC290000}"/>
    <cellStyle name="Currency 2 3 3 2 3 4 4" xfId="10704" xr:uid="{00000000-0005-0000-0000-0000AD290000}"/>
    <cellStyle name="Currency 2 3 3 2 4" xfId="10705" xr:uid="{00000000-0005-0000-0000-0000AE290000}"/>
    <cellStyle name="Currency 2 3 3 2 4 2" xfId="10706" xr:uid="{00000000-0005-0000-0000-0000AF290000}"/>
    <cellStyle name="Currency 2 3 3 2 4 2 2" xfId="10707" xr:uid="{00000000-0005-0000-0000-0000B0290000}"/>
    <cellStyle name="Currency 2 3 3 2 4 2 2 2" xfId="10708" xr:uid="{00000000-0005-0000-0000-0000B1290000}"/>
    <cellStyle name="Currency 2 3 3 2 4 2 2 3" xfId="10709" xr:uid="{00000000-0005-0000-0000-0000B2290000}"/>
    <cellStyle name="Currency 2 3 3 2 4 2 3" xfId="10710" xr:uid="{00000000-0005-0000-0000-0000B3290000}"/>
    <cellStyle name="Currency 2 3 3 2 4 2 4" xfId="10711" xr:uid="{00000000-0005-0000-0000-0000B4290000}"/>
    <cellStyle name="Currency 2 3 3 2 4 3" xfId="10712" xr:uid="{00000000-0005-0000-0000-0000B5290000}"/>
    <cellStyle name="Currency 2 3 3 2 4 3 2" xfId="10713" xr:uid="{00000000-0005-0000-0000-0000B6290000}"/>
    <cellStyle name="Currency 2 3 3 2 4 3 2 2" xfId="10714" xr:uid="{00000000-0005-0000-0000-0000B7290000}"/>
    <cellStyle name="Currency 2 3 3 2 4 3 2 3" xfId="10715" xr:uid="{00000000-0005-0000-0000-0000B8290000}"/>
    <cellStyle name="Currency 2 3 3 2 4 3 3" xfId="10716" xr:uid="{00000000-0005-0000-0000-0000B9290000}"/>
    <cellStyle name="Currency 2 3 3 2 4 3 4" xfId="10717" xr:uid="{00000000-0005-0000-0000-0000BA290000}"/>
    <cellStyle name="Currency 2 3 3 2 4 4" xfId="10718" xr:uid="{00000000-0005-0000-0000-0000BB290000}"/>
    <cellStyle name="Currency 2 3 3 2 4 4 2" xfId="10719" xr:uid="{00000000-0005-0000-0000-0000BC290000}"/>
    <cellStyle name="Currency 2 3 3 2 4 4 3" xfId="10720" xr:uid="{00000000-0005-0000-0000-0000BD290000}"/>
    <cellStyle name="Currency 2 3 3 2 4 5" xfId="10721" xr:uid="{00000000-0005-0000-0000-0000BE290000}"/>
    <cellStyle name="Currency 2 3 3 2 4 6" xfId="10722" xr:uid="{00000000-0005-0000-0000-0000BF290000}"/>
    <cellStyle name="Currency 2 3 3 2 5" xfId="10723" xr:uid="{00000000-0005-0000-0000-0000C0290000}"/>
    <cellStyle name="Currency 2 3 3 2 5 2" xfId="10724" xr:uid="{00000000-0005-0000-0000-0000C1290000}"/>
    <cellStyle name="Currency 2 3 3 2 5 2 2" xfId="10725" xr:uid="{00000000-0005-0000-0000-0000C2290000}"/>
    <cellStyle name="Currency 2 3 3 2 5 2 3" xfId="10726" xr:uid="{00000000-0005-0000-0000-0000C3290000}"/>
    <cellStyle name="Currency 2 3 3 2 5 3" xfId="10727" xr:uid="{00000000-0005-0000-0000-0000C4290000}"/>
    <cellStyle name="Currency 2 3 3 2 5 4" xfId="10728" xr:uid="{00000000-0005-0000-0000-0000C5290000}"/>
    <cellStyle name="Currency 2 3 3 2 6" xfId="10729" xr:uid="{00000000-0005-0000-0000-0000C6290000}"/>
    <cellStyle name="Currency 2 3 3 2 6 2" xfId="10730" xr:uid="{00000000-0005-0000-0000-0000C7290000}"/>
    <cellStyle name="Currency 2 3 3 2 6 3" xfId="10731" xr:uid="{00000000-0005-0000-0000-0000C8290000}"/>
    <cellStyle name="Currency 2 3 3 2 7" xfId="10732" xr:uid="{00000000-0005-0000-0000-0000C9290000}"/>
    <cellStyle name="Currency 2 3 3 2 8" xfId="10733" xr:uid="{00000000-0005-0000-0000-0000CA290000}"/>
    <cellStyle name="Currency 2 3 3 3" xfId="10734" xr:uid="{00000000-0005-0000-0000-0000CB290000}"/>
    <cellStyle name="Currency 2 3 4" xfId="10735" xr:uid="{00000000-0005-0000-0000-0000CC290000}"/>
    <cellStyle name="Currency 2 3 4 2" xfId="10736" xr:uid="{00000000-0005-0000-0000-0000CD290000}"/>
    <cellStyle name="Currency 2 3 4 2 2" xfId="10737" xr:uid="{00000000-0005-0000-0000-0000CE290000}"/>
    <cellStyle name="Currency 2 3 4 2 2 2" xfId="10738" xr:uid="{00000000-0005-0000-0000-0000CF290000}"/>
    <cellStyle name="Currency 2 3 4 2 2 2 2" xfId="10739" xr:uid="{00000000-0005-0000-0000-0000D0290000}"/>
    <cellStyle name="Currency 2 3 4 2 2 2 3" xfId="10740" xr:uid="{00000000-0005-0000-0000-0000D1290000}"/>
    <cellStyle name="Currency 2 3 4 2 2 2 3 2" xfId="10741" xr:uid="{00000000-0005-0000-0000-0000D2290000}"/>
    <cellStyle name="Currency 2 3 4 2 2 2 3 2 2" xfId="10742" xr:uid="{00000000-0005-0000-0000-0000D3290000}"/>
    <cellStyle name="Currency 2 3 4 2 2 2 3 2 3" xfId="10743" xr:uid="{00000000-0005-0000-0000-0000D4290000}"/>
    <cellStyle name="Currency 2 3 4 2 2 2 3 3" xfId="10744" xr:uid="{00000000-0005-0000-0000-0000D5290000}"/>
    <cellStyle name="Currency 2 3 4 2 2 2 3 4" xfId="10745" xr:uid="{00000000-0005-0000-0000-0000D6290000}"/>
    <cellStyle name="Currency 2 3 4 2 2 2 4" xfId="10746" xr:uid="{00000000-0005-0000-0000-0000D7290000}"/>
    <cellStyle name="Currency 2 3 4 2 2 2 4 2" xfId="10747" xr:uid="{00000000-0005-0000-0000-0000D8290000}"/>
    <cellStyle name="Currency 2 3 4 2 2 2 4 3" xfId="10748" xr:uid="{00000000-0005-0000-0000-0000D9290000}"/>
    <cellStyle name="Currency 2 3 4 2 2 2 5" xfId="10749" xr:uid="{00000000-0005-0000-0000-0000DA290000}"/>
    <cellStyle name="Currency 2 3 4 2 2 2 6" xfId="10750" xr:uid="{00000000-0005-0000-0000-0000DB290000}"/>
    <cellStyle name="Currency 2 3 4 2 2 3" xfId="10751" xr:uid="{00000000-0005-0000-0000-0000DC290000}"/>
    <cellStyle name="Currency 2 3 4 2 2 3 2" xfId="10752" xr:uid="{00000000-0005-0000-0000-0000DD290000}"/>
    <cellStyle name="Currency 2 3 4 2 2 3 2 2" xfId="10753" xr:uid="{00000000-0005-0000-0000-0000DE290000}"/>
    <cellStyle name="Currency 2 3 4 2 2 3 2 2 2" xfId="10754" xr:uid="{00000000-0005-0000-0000-0000DF290000}"/>
    <cellStyle name="Currency 2 3 4 2 2 3 2 2 3" xfId="10755" xr:uid="{00000000-0005-0000-0000-0000E0290000}"/>
    <cellStyle name="Currency 2 3 4 2 2 3 2 3" xfId="10756" xr:uid="{00000000-0005-0000-0000-0000E1290000}"/>
    <cellStyle name="Currency 2 3 4 2 2 3 2 4" xfId="10757" xr:uid="{00000000-0005-0000-0000-0000E2290000}"/>
    <cellStyle name="Currency 2 3 4 2 2 3 3" xfId="10758" xr:uid="{00000000-0005-0000-0000-0000E3290000}"/>
    <cellStyle name="Currency 2 3 4 2 2 3 3 2" xfId="10759" xr:uid="{00000000-0005-0000-0000-0000E4290000}"/>
    <cellStyle name="Currency 2 3 4 2 2 3 3 2 2" xfId="10760" xr:uid="{00000000-0005-0000-0000-0000E5290000}"/>
    <cellStyle name="Currency 2 3 4 2 2 3 3 2 3" xfId="10761" xr:uid="{00000000-0005-0000-0000-0000E6290000}"/>
    <cellStyle name="Currency 2 3 4 2 2 3 3 3" xfId="10762" xr:uid="{00000000-0005-0000-0000-0000E7290000}"/>
    <cellStyle name="Currency 2 3 4 2 2 3 3 4" xfId="10763" xr:uid="{00000000-0005-0000-0000-0000E8290000}"/>
    <cellStyle name="Currency 2 3 4 2 2 3 4" xfId="10764" xr:uid="{00000000-0005-0000-0000-0000E9290000}"/>
    <cellStyle name="Currency 2 3 4 2 2 3 4 2" xfId="10765" xr:uid="{00000000-0005-0000-0000-0000EA290000}"/>
    <cellStyle name="Currency 2 3 4 2 2 3 4 3" xfId="10766" xr:uid="{00000000-0005-0000-0000-0000EB290000}"/>
    <cellStyle name="Currency 2 3 4 2 2 3 5" xfId="10767" xr:uid="{00000000-0005-0000-0000-0000EC290000}"/>
    <cellStyle name="Currency 2 3 4 2 2 3 6" xfId="10768" xr:uid="{00000000-0005-0000-0000-0000ED290000}"/>
    <cellStyle name="Currency 2 3 4 2 2 4" xfId="10769" xr:uid="{00000000-0005-0000-0000-0000EE290000}"/>
    <cellStyle name="Currency 2 3 4 2 2 4 2" xfId="10770" xr:uid="{00000000-0005-0000-0000-0000EF290000}"/>
    <cellStyle name="Currency 2 3 4 2 2 4 2 2" xfId="10771" xr:uid="{00000000-0005-0000-0000-0000F0290000}"/>
    <cellStyle name="Currency 2 3 4 2 2 4 2 3" xfId="10772" xr:uid="{00000000-0005-0000-0000-0000F1290000}"/>
    <cellStyle name="Currency 2 3 4 2 2 4 3" xfId="10773" xr:uid="{00000000-0005-0000-0000-0000F2290000}"/>
    <cellStyle name="Currency 2 3 4 2 2 4 4" xfId="10774" xr:uid="{00000000-0005-0000-0000-0000F3290000}"/>
    <cellStyle name="Currency 2 3 4 2 2 5" xfId="10775" xr:uid="{00000000-0005-0000-0000-0000F4290000}"/>
    <cellStyle name="Currency 2 3 4 2 2 5 2" xfId="10776" xr:uid="{00000000-0005-0000-0000-0000F5290000}"/>
    <cellStyle name="Currency 2 3 4 2 2 5 3" xfId="10777" xr:uid="{00000000-0005-0000-0000-0000F6290000}"/>
    <cellStyle name="Currency 2 3 4 2 2 6" xfId="10778" xr:uid="{00000000-0005-0000-0000-0000F7290000}"/>
    <cellStyle name="Currency 2 3 4 2 2 7" xfId="10779" xr:uid="{00000000-0005-0000-0000-0000F8290000}"/>
    <cellStyle name="Currency 2 3 4 2 3" xfId="10780" xr:uid="{00000000-0005-0000-0000-0000F9290000}"/>
    <cellStyle name="Currency 2 3 4 2 3 2" xfId="10781" xr:uid="{00000000-0005-0000-0000-0000FA290000}"/>
    <cellStyle name="Currency 2 3 4 2 3 3" xfId="10782" xr:uid="{00000000-0005-0000-0000-0000FB290000}"/>
    <cellStyle name="Currency 2 3 4 2 3 3 2" xfId="10783" xr:uid="{00000000-0005-0000-0000-0000FC290000}"/>
    <cellStyle name="Currency 2 3 4 2 3 3 2 2" xfId="10784" xr:uid="{00000000-0005-0000-0000-0000FD290000}"/>
    <cellStyle name="Currency 2 3 4 2 3 3 2 3" xfId="10785" xr:uid="{00000000-0005-0000-0000-0000FE290000}"/>
    <cellStyle name="Currency 2 3 4 2 3 3 3" xfId="10786" xr:uid="{00000000-0005-0000-0000-0000FF290000}"/>
    <cellStyle name="Currency 2 3 4 2 3 3 4" xfId="10787" xr:uid="{00000000-0005-0000-0000-0000002A0000}"/>
    <cellStyle name="Currency 2 3 4 2 3 4" xfId="10788" xr:uid="{00000000-0005-0000-0000-0000012A0000}"/>
    <cellStyle name="Currency 2 3 4 2 3 4 2" xfId="10789" xr:uid="{00000000-0005-0000-0000-0000022A0000}"/>
    <cellStyle name="Currency 2 3 4 2 3 4 2 2" xfId="10790" xr:uid="{00000000-0005-0000-0000-0000032A0000}"/>
    <cellStyle name="Currency 2 3 4 2 3 4 2 3" xfId="10791" xr:uid="{00000000-0005-0000-0000-0000042A0000}"/>
    <cellStyle name="Currency 2 3 4 2 3 4 3" xfId="10792" xr:uid="{00000000-0005-0000-0000-0000052A0000}"/>
    <cellStyle name="Currency 2 3 4 2 3 4 4" xfId="10793" xr:uid="{00000000-0005-0000-0000-0000062A0000}"/>
    <cellStyle name="Currency 2 3 4 2 4" xfId="10794" xr:uid="{00000000-0005-0000-0000-0000072A0000}"/>
    <cellStyle name="Currency 2 3 4 2 4 2" xfId="10795" xr:uid="{00000000-0005-0000-0000-0000082A0000}"/>
    <cellStyle name="Currency 2 3 4 2 4 2 2" xfId="10796" xr:uid="{00000000-0005-0000-0000-0000092A0000}"/>
    <cellStyle name="Currency 2 3 4 2 4 2 2 2" xfId="10797" xr:uid="{00000000-0005-0000-0000-00000A2A0000}"/>
    <cellStyle name="Currency 2 3 4 2 4 2 2 3" xfId="10798" xr:uid="{00000000-0005-0000-0000-00000B2A0000}"/>
    <cellStyle name="Currency 2 3 4 2 4 2 3" xfId="10799" xr:uid="{00000000-0005-0000-0000-00000C2A0000}"/>
    <cellStyle name="Currency 2 3 4 2 4 2 4" xfId="10800" xr:uid="{00000000-0005-0000-0000-00000D2A0000}"/>
    <cellStyle name="Currency 2 3 4 2 4 3" xfId="10801" xr:uid="{00000000-0005-0000-0000-00000E2A0000}"/>
    <cellStyle name="Currency 2 3 4 2 4 3 2" xfId="10802" xr:uid="{00000000-0005-0000-0000-00000F2A0000}"/>
    <cellStyle name="Currency 2 3 4 2 4 3 2 2" xfId="10803" xr:uid="{00000000-0005-0000-0000-0000102A0000}"/>
    <cellStyle name="Currency 2 3 4 2 4 3 2 3" xfId="10804" xr:uid="{00000000-0005-0000-0000-0000112A0000}"/>
    <cellStyle name="Currency 2 3 4 2 4 3 3" xfId="10805" xr:uid="{00000000-0005-0000-0000-0000122A0000}"/>
    <cellStyle name="Currency 2 3 4 2 4 3 4" xfId="10806" xr:uid="{00000000-0005-0000-0000-0000132A0000}"/>
    <cellStyle name="Currency 2 3 4 2 4 4" xfId="10807" xr:uid="{00000000-0005-0000-0000-0000142A0000}"/>
    <cellStyle name="Currency 2 3 4 2 4 4 2" xfId="10808" xr:uid="{00000000-0005-0000-0000-0000152A0000}"/>
    <cellStyle name="Currency 2 3 4 2 4 4 3" xfId="10809" xr:uid="{00000000-0005-0000-0000-0000162A0000}"/>
    <cellStyle name="Currency 2 3 4 2 4 5" xfId="10810" xr:uid="{00000000-0005-0000-0000-0000172A0000}"/>
    <cellStyle name="Currency 2 3 4 2 4 6" xfId="10811" xr:uid="{00000000-0005-0000-0000-0000182A0000}"/>
    <cellStyle name="Currency 2 3 4 2 5" xfId="10812" xr:uid="{00000000-0005-0000-0000-0000192A0000}"/>
    <cellStyle name="Currency 2 3 4 2 5 2" xfId="10813" xr:uid="{00000000-0005-0000-0000-00001A2A0000}"/>
    <cellStyle name="Currency 2 3 4 2 5 2 2" xfId="10814" xr:uid="{00000000-0005-0000-0000-00001B2A0000}"/>
    <cellStyle name="Currency 2 3 4 2 5 2 3" xfId="10815" xr:uid="{00000000-0005-0000-0000-00001C2A0000}"/>
    <cellStyle name="Currency 2 3 4 2 5 3" xfId="10816" xr:uid="{00000000-0005-0000-0000-00001D2A0000}"/>
    <cellStyle name="Currency 2 3 4 2 5 4" xfId="10817" xr:uid="{00000000-0005-0000-0000-00001E2A0000}"/>
    <cellStyle name="Currency 2 3 4 2 6" xfId="10818" xr:uid="{00000000-0005-0000-0000-00001F2A0000}"/>
    <cellStyle name="Currency 2 3 4 2 6 2" xfId="10819" xr:uid="{00000000-0005-0000-0000-0000202A0000}"/>
    <cellStyle name="Currency 2 3 4 2 6 3" xfId="10820" xr:uid="{00000000-0005-0000-0000-0000212A0000}"/>
    <cellStyle name="Currency 2 3 4 2 7" xfId="10821" xr:uid="{00000000-0005-0000-0000-0000222A0000}"/>
    <cellStyle name="Currency 2 3 4 2 8" xfId="10822" xr:uid="{00000000-0005-0000-0000-0000232A0000}"/>
    <cellStyle name="Currency 2 3 4 3" xfId="10823" xr:uid="{00000000-0005-0000-0000-0000242A0000}"/>
    <cellStyle name="Currency 2 3 5" xfId="10824" xr:uid="{00000000-0005-0000-0000-0000252A0000}"/>
    <cellStyle name="Currency 2 3 5 2" xfId="10825" xr:uid="{00000000-0005-0000-0000-0000262A0000}"/>
    <cellStyle name="Currency 2 3 5 2 2" xfId="10826" xr:uid="{00000000-0005-0000-0000-0000272A0000}"/>
    <cellStyle name="Currency 2 3 5 2 2 2" xfId="10827" xr:uid="{00000000-0005-0000-0000-0000282A0000}"/>
    <cellStyle name="Currency 2 3 5 2 2 2 2" xfId="10828" xr:uid="{00000000-0005-0000-0000-0000292A0000}"/>
    <cellStyle name="Currency 2 3 5 2 2 2 3" xfId="10829" xr:uid="{00000000-0005-0000-0000-00002A2A0000}"/>
    <cellStyle name="Currency 2 3 5 2 2 2 3 2" xfId="10830" xr:uid="{00000000-0005-0000-0000-00002B2A0000}"/>
    <cellStyle name="Currency 2 3 5 2 2 2 3 2 2" xfId="10831" xr:uid="{00000000-0005-0000-0000-00002C2A0000}"/>
    <cellStyle name="Currency 2 3 5 2 2 2 3 2 3" xfId="10832" xr:uid="{00000000-0005-0000-0000-00002D2A0000}"/>
    <cellStyle name="Currency 2 3 5 2 2 2 3 3" xfId="10833" xr:uid="{00000000-0005-0000-0000-00002E2A0000}"/>
    <cellStyle name="Currency 2 3 5 2 2 2 3 4" xfId="10834" xr:uid="{00000000-0005-0000-0000-00002F2A0000}"/>
    <cellStyle name="Currency 2 3 5 2 2 2 4" xfId="10835" xr:uid="{00000000-0005-0000-0000-0000302A0000}"/>
    <cellStyle name="Currency 2 3 5 2 2 2 4 2" xfId="10836" xr:uid="{00000000-0005-0000-0000-0000312A0000}"/>
    <cellStyle name="Currency 2 3 5 2 2 2 4 3" xfId="10837" xr:uid="{00000000-0005-0000-0000-0000322A0000}"/>
    <cellStyle name="Currency 2 3 5 2 2 2 5" xfId="10838" xr:uid="{00000000-0005-0000-0000-0000332A0000}"/>
    <cellStyle name="Currency 2 3 5 2 2 2 6" xfId="10839" xr:uid="{00000000-0005-0000-0000-0000342A0000}"/>
    <cellStyle name="Currency 2 3 5 2 2 3" xfId="10840" xr:uid="{00000000-0005-0000-0000-0000352A0000}"/>
    <cellStyle name="Currency 2 3 5 2 2 3 2" xfId="10841" xr:uid="{00000000-0005-0000-0000-0000362A0000}"/>
    <cellStyle name="Currency 2 3 5 2 2 3 2 2" xfId="10842" xr:uid="{00000000-0005-0000-0000-0000372A0000}"/>
    <cellStyle name="Currency 2 3 5 2 2 3 2 2 2" xfId="10843" xr:uid="{00000000-0005-0000-0000-0000382A0000}"/>
    <cellStyle name="Currency 2 3 5 2 2 3 2 2 3" xfId="10844" xr:uid="{00000000-0005-0000-0000-0000392A0000}"/>
    <cellStyle name="Currency 2 3 5 2 2 3 2 3" xfId="10845" xr:uid="{00000000-0005-0000-0000-00003A2A0000}"/>
    <cellStyle name="Currency 2 3 5 2 2 3 2 4" xfId="10846" xr:uid="{00000000-0005-0000-0000-00003B2A0000}"/>
    <cellStyle name="Currency 2 3 5 2 2 3 3" xfId="10847" xr:uid="{00000000-0005-0000-0000-00003C2A0000}"/>
    <cellStyle name="Currency 2 3 5 2 2 3 3 2" xfId="10848" xr:uid="{00000000-0005-0000-0000-00003D2A0000}"/>
    <cellStyle name="Currency 2 3 5 2 2 3 3 2 2" xfId="10849" xr:uid="{00000000-0005-0000-0000-00003E2A0000}"/>
    <cellStyle name="Currency 2 3 5 2 2 3 3 2 3" xfId="10850" xr:uid="{00000000-0005-0000-0000-00003F2A0000}"/>
    <cellStyle name="Currency 2 3 5 2 2 3 3 3" xfId="10851" xr:uid="{00000000-0005-0000-0000-0000402A0000}"/>
    <cellStyle name="Currency 2 3 5 2 2 3 3 4" xfId="10852" xr:uid="{00000000-0005-0000-0000-0000412A0000}"/>
    <cellStyle name="Currency 2 3 5 2 2 3 4" xfId="10853" xr:uid="{00000000-0005-0000-0000-0000422A0000}"/>
    <cellStyle name="Currency 2 3 5 2 2 3 4 2" xfId="10854" xr:uid="{00000000-0005-0000-0000-0000432A0000}"/>
    <cellStyle name="Currency 2 3 5 2 2 3 4 3" xfId="10855" xr:uid="{00000000-0005-0000-0000-0000442A0000}"/>
    <cellStyle name="Currency 2 3 5 2 2 3 5" xfId="10856" xr:uid="{00000000-0005-0000-0000-0000452A0000}"/>
    <cellStyle name="Currency 2 3 5 2 2 3 6" xfId="10857" xr:uid="{00000000-0005-0000-0000-0000462A0000}"/>
    <cellStyle name="Currency 2 3 5 2 2 4" xfId="10858" xr:uid="{00000000-0005-0000-0000-0000472A0000}"/>
    <cellStyle name="Currency 2 3 5 2 2 4 2" xfId="10859" xr:uid="{00000000-0005-0000-0000-0000482A0000}"/>
    <cellStyle name="Currency 2 3 5 2 2 4 2 2" xfId="10860" xr:uid="{00000000-0005-0000-0000-0000492A0000}"/>
    <cellStyle name="Currency 2 3 5 2 2 4 2 3" xfId="10861" xr:uid="{00000000-0005-0000-0000-00004A2A0000}"/>
    <cellStyle name="Currency 2 3 5 2 2 4 3" xfId="10862" xr:uid="{00000000-0005-0000-0000-00004B2A0000}"/>
    <cellStyle name="Currency 2 3 5 2 2 4 4" xfId="10863" xr:uid="{00000000-0005-0000-0000-00004C2A0000}"/>
    <cellStyle name="Currency 2 3 5 2 2 5" xfId="10864" xr:uid="{00000000-0005-0000-0000-00004D2A0000}"/>
    <cellStyle name="Currency 2 3 5 2 2 5 2" xfId="10865" xr:uid="{00000000-0005-0000-0000-00004E2A0000}"/>
    <cellStyle name="Currency 2 3 5 2 2 5 3" xfId="10866" xr:uid="{00000000-0005-0000-0000-00004F2A0000}"/>
    <cellStyle name="Currency 2 3 5 2 2 6" xfId="10867" xr:uid="{00000000-0005-0000-0000-0000502A0000}"/>
    <cellStyle name="Currency 2 3 5 2 2 7" xfId="10868" xr:uid="{00000000-0005-0000-0000-0000512A0000}"/>
    <cellStyle name="Currency 2 3 5 2 3" xfId="10869" xr:uid="{00000000-0005-0000-0000-0000522A0000}"/>
    <cellStyle name="Currency 2 3 5 2 3 2" xfId="10870" xr:uid="{00000000-0005-0000-0000-0000532A0000}"/>
    <cellStyle name="Currency 2 3 5 2 3 3" xfId="10871" xr:uid="{00000000-0005-0000-0000-0000542A0000}"/>
    <cellStyle name="Currency 2 3 5 2 3 3 2" xfId="10872" xr:uid="{00000000-0005-0000-0000-0000552A0000}"/>
    <cellStyle name="Currency 2 3 5 2 3 3 2 2" xfId="10873" xr:uid="{00000000-0005-0000-0000-0000562A0000}"/>
    <cellStyle name="Currency 2 3 5 2 3 3 2 3" xfId="10874" xr:uid="{00000000-0005-0000-0000-0000572A0000}"/>
    <cellStyle name="Currency 2 3 5 2 3 3 3" xfId="10875" xr:uid="{00000000-0005-0000-0000-0000582A0000}"/>
    <cellStyle name="Currency 2 3 5 2 3 3 4" xfId="10876" xr:uid="{00000000-0005-0000-0000-0000592A0000}"/>
    <cellStyle name="Currency 2 3 5 2 3 4" xfId="10877" xr:uid="{00000000-0005-0000-0000-00005A2A0000}"/>
    <cellStyle name="Currency 2 3 5 2 3 4 2" xfId="10878" xr:uid="{00000000-0005-0000-0000-00005B2A0000}"/>
    <cellStyle name="Currency 2 3 5 2 3 4 2 2" xfId="10879" xr:uid="{00000000-0005-0000-0000-00005C2A0000}"/>
    <cellStyle name="Currency 2 3 5 2 3 4 2 3" xfId="10880" xr:uid="{00000000-0005-0000-0000-00005D2A0000}"/>
    <cellStyle name="Currency 2 3 5 2 3 4 3" xfId="10881" xr:uid="{00000000-0005-0000-0000-00005E2A0000}"/>
    <cellStyle name="Currency 2 3 5 2 3 4 4" xfId="10882" xr:uid="{00000000-0005-0000-0000-00005F2A0000}"/>
    <cellStyle name="Currency 2 3 5 2 4" xfId="10883" xr:uid="{00000000-0005-0000-0000-0000602A0000}"/>
    <cellStyle name="Currency 2 3 5 2 4 2" xfId="10884" xr:uid="{00000000-0005-0000-0000-0000612A0000}"/>
    <cellStyle name="Currency 2 3 5 2 4 2 2" xfId="10885" xr:uid="{00000000-0005-0000-0000-0000622A0000}"/>
    <cellStyle name="Currency 2 3 5 2 4 2 2 2" xfId="10886" xr:uid="{00000000-0005-0000-0000-0000632A0000}"/>
    <cellStyle name="Currency 2 3 5 2 4 2 2 3" xfId="10887" xr:uid="{00000000-0005-0000-0000-0000642A0000}"/>
    <cellStyle name="Currency 2 3 5 2 4 2 3" xfId="10888" xr:uid="{00000000-0005-0000-0000-0000652A0000}"/>
    <cellStyle name="Currency 2 3 5 2 4 2 4" xfId="10889" xr:uid="{00000000-0005-0000-0000-0000662A0000}"/>
    <cellStyle name="Currency 2 3 5 2 4 3" xfId="10890" xr:uid="{00000000-0005-0000-0000-0000672A0000}"/>
    <cellStyle name="Currency 2 3 5 2 4 3 2" xfId="10891" xr:uid="{00000000-0005-0000-0000-0000682A0000}"/>
    <cellStyle name="Currency 2 3 5 2 4 3 2 2" xfId="10892" xr:uid="{00000000-0005-0000-0000-0000692A0000}"/>
    <cellStyle name="Currency 2 3 5 2 4 3 2 3" xfId="10893" xr:uid="{00000000-0005-0000-0000-00006A2A0000}"/>
    <cellStyle name="Currency 2 3 5 2 4 3 3" xfId="10894" xr:uid="{00000000-0005-0000-0000-00006B2A0000}"/>
    <cellStyle name="Currency 2 3 5 2 4 3 4" xfId="10895" xr:uid="{00000000-0005-0000-0000-00006C2A0000}"/>
    <cellStyle name="Currency 2 3 5 2 4 4" xfId="10896" xr:uid="{00000000-0005-0000-0000-00006D2A0000}"/>
    <cellStyle name="Currency 2 3 5 2 4 4 2" xfId="10897" xr:uid="{00000000-0005-0000-0000-00006E2A0000}"/>
    <cellStyle name="Currency 2 3 5 2 4 4 3" xfId="10898" xr:uid="{00000000-0005-0000-0000-00006F2A0000}"/>
    <cellStyle name="Currency 2 3 5 2 4 5" xfId="10899" xr:uid="{00000000-0005-0000-0000-0000702A0000}"/>
    <cellStyle name="Currency 2 3 5 2 4 6" xfId="10900" xr:uid="{00000000-0005-0000-0000-0000712A0000}"/>
    <cellStyle name="Currency 2 3 5 2 5" xfId="10901" xr:uid="{00000000-0005-0000-0000-0000722A0000}"/>
    <cellStyle name="Currency 2 3 5 2 5 2" xfId="10902" xr:uid="{00000000-0005-0000-0000-0000732A0000}"/>
    <cellStyle name="Currency 2 3 5 2 5 2 2" xfId="10903" xr:uid="{00000000-0005-0000-0000-0000742A0000}"/>
    <cellStyle name="Currency 2 3 5 2 5 2 3" xfId="10904" xr:uid="{00000000-0005-0000-0000-0000752A0000}"/>
    <cellStyle name="Currency 2 3 5 2 5 3" xfId="10905" xr:uid="{00000000-0005-0000-0000-0000762A0000}"/>
    <cellStyle name="Currency 2 3 5 2 5 4" xfId="10906" xr:uid="{00000000-0005-0000-0000-0000772A0000}"/>
    <cellStyle name="Currency 2 3 5 2 6" xfId="10907" xr:uid="{00000000-0005-0000-0000-0000782A0000}"/>
    <cellStyle name="Currency 2 3 5 2 6 2" xfId="10908" xr:uid="{00000000-0005-0000-0000-0000792A0000}"/>
    <cellStyle name="Currency 2 3 5 2 6 3" xfId="10909" xr:uid="{00000000-0005-0000-0000-00007A2A0000}"/>
    <cellStyle name="Currency 2 3 5 2 7" xfId="10910" xr:uid="{00000000-0005-0000-0000-00007B2A0000}"/>
    <cellStyle name="Currency 2 3 5 2 8" xfId="10911" xr:uid="{00000000-0005-0000-0000-00007C2A0000}"/>
    <cellStyle name="Currency 2 3 5 3" xfId="10912" xr:uid="{00000000-0005-0000-0000-00007D2A0000}"/>
    <cellStyle name="Currency 2 3 6" xfId="10913" xr:uid="{00000000-0005-0000-0000-00007E2A0000}"/>
    <cellStyle name="Currency 2 3 6 2" xfId="10914" xr:uid="{00000000-0005-0000-0000-00007F2A0000}"/>
    <cellStyle name="Currency 2 3 6 2 2" xfId="10915" xr:uid="{00000000-0005-0000-0000-0000802A0000}"/>
    <cellStyle name="Currency 2 3 6 2 2 2" xfId="10916" xr:uid="{00000000-0005-0000-0000-0000812A0000}"/>
    <cellStyle name="Currency 2 3 6 2 2 2 2" xfId="10917" xr:uid="{00000000-0005-0000-0000-0000822A0000}"/>
    <cellStyle name="Currency 2 3 6 2 2 2 3" xfId="10918" xr:uid="{00000000-0005-0000-0000-0000832A0000}"/>
    <cellStyle name="Currency 2 3 6 2 2 2 3 2" xfId="10919" xr:uid="{00000000-0005-0000-0000-0000842A0000}"/>
    <cellStyle name="Currency 2 3 6 2 2 2 3 2 2" xfId="10920" xr:uid="{00000000-0005-0000-0000-0000852A0000}"/>
    <cellStyle name="Currency 2 3 6 2 2 2 3 2 3" xfId="10921" xr:uid="{00000000-0005-0000-0000-0000862A0000}"/>
    <cellStyle name="Currency 2 3 6 2 2 2 3 3" xfId="10922" xr:uid="{00000000-0005-0000-0000-0000872A0000}"/>
    <cellStyle name="Currency 2 3 6 2 2 2 3 4" xfId="10923" xr:uid="{00000000-0005-0000-0000-0000882A0000}"/>
    <cellStyle name="Currency 2 3 6 2 2 2 4" xfId="10924" xr:uid="{00000000-0005-0000-0000-0000892A0000}"/>
    <cellStyle name="Currency 2 3 6 2 2 2 4 2" xfId="10925" xr:uid="{00000000-0005-0000-0000-00008A2A0000}"/>
    <cellStyle name="Currency 2 3 6 2 2 2 4 3" xfId="10926" xr:uid="{00000000-0005-0000-0000-00008B2A0000}"/>
    <cellStyle name="Currency 2 3 6 2 2 2 5" xfId="10927" xr:uid="{00000000-0005-0000-0000-00008C2A0000}"/>
    <cellStyle name="Currency 2 3 6 2 2 2 6" xfId="10928" xr:uid="{00000000-0005-0000-0000-00008D2A0000}"/>
    <cellStyle name="Currency 2 3 6 2 2 3" xfId="10929" xr:uid="{00000000-0005-0000-0000-00008E2A0000}"/>
    <cellStyle name="Currency 2 3 6 2 2 3 2" xfId="10930" xr:uid="{00000000-0005-0000-0000-00008F2A0000}"/>
    <cellStyle name="Currency 2 3 6 2 2 3 2 2" xfId="10931" xr:uid="{00000000-0005-0000-0000-0000902A0000}"/>
    <cellStyle name="Currency 2 3 6 2 2 3 2 2 2" xfId="10932" xr:uid="{00000000-0005-0000-0000-0000912A0000}"/>
    <cellStyle name="Currency 2 3 6 2 2 3 2 2 3" xfId="10933" xr:uid="{00000000-0005-0000-0000-0000922A0000}"/>
    <cellStyle name="Currency 2 3 6 2 2 3 2 3" xfId="10934" xr:uid="{00000000-0005-0000-0000-0000932A0000}"/>
    <cellStyle name="Currency 2 3 6 2 2 3 2 4" xfId="10935" xr:uid="{00000000-0005-0000-0000-0000942A0000}"/>
    <cellStyle name="Currency 2 3 6 2 2 3 3" xfId="10936" xr:uid="{00000000-0005-0000-0000-0000952A0000}"/>
    <cellStyle name="Currency 2 3 6 2 2 3 3 2" xfId="10937" xr:uid="{00000000-0005-0000-0000-0000962A0000}"/>
    <cellStyle name="Currency 2 3 6 2 2 3 3 2 2" xfId="10938" xr:uid="{00000000-0005-0000-0000-0000972A0000}"/>
    <cellStyle name="Currency 2 3 6 2 2 3 3 2 3" xfId="10939" xr:uid="{00000000-0005-0000-0000-0000982A0000}"/>
    <cellStyle name="Currency 2 3 6 2 2 3 3 3" xfId="10940" xr:uid="{00000000-0005-0000-0000-0000992A0000}"/>
    <cellStyle name="Currency 2 3 6 2 2 3 3 4" xfId="10941" xr:uid="{00000000-0005-0000-0000-00009A2A0000}"/>
    <cellStyle name="Currency 2 3 6 2 2 3 4" xfId="10942" xr:uid="{00000000-0005-0000-0000-00009B2A0000}"/>
    <cellStyle name="Currency 2 3 6 2 2 3 4 2" xfId="10943" xr:uid="{00000000-0005-0000-0000-00009C2A0000}"/>
    <cellStyle name="Currency 2 3 6 2 2 3 4 3" xfId="10944" xr:uid="{00000000-0005-0000-0000-00009D2A0000}"/>
    <cellStyle name="Currency 2 3 6 2 2 3 5" xfId="10945" xr:uid="{00000000-0005-0000-0000-00009E2A0000}"/>
    <cellStyle name="Currency 2 3 6 2 2 3 6" xfId="10946" xr:uid="{00000000-0005-0000-0000-00009F2A0000}"/>
    <cellStyle name="Currency 2 3 6 2 2 4" xfId="10947" xr:uid="{00000000-0005-0000-0000-0000A02A0000}"/>
    <cellStyle name="Currency 2 3 6 2 2 4 2" xfId="10948" xr:uid="{00000000-0005-0000-0000-0000A12A0000}"/>
    <cellStyle name="Currency 2 3 6 2 2 4 2 2" xfId="10949" xr:uid="{00000000-0005-0000-0000-0000A22A0000}"/>
    <cellStyle name="Currency 2 3 6 2 2 4 2 3" xfId="10950" xr:uid="{00000000-0005-0000-0000-0000A32A0000}"/>
    <cellStyle name="Currency 2 3 6 2 2 4 3" xfId="10951" xr:uid="{00000000-0005-0000-0000-0000A42A0000}"/>
    <cellStyle name="Currency 2 3 6 2 2 4 4" xfId="10952" xr:uid="{00000000-0005-0000-0000-0000A52A0000}"/>
    <cellStyle name="Currency 2 3 6 2 2 5" xfId="10953" xr:uid="{00000000-0005-0000-0000-0000A62A0000}"/>
    <cellStyle name="Currency 2 3 6 2 2 5 2" xfId="10954" xr:uid="{00000000-0005-0000-0000-0000A72A0000}"/>
    <cellStyle name="Currency 2 3 6 2 2 5 3" xfId="10955" xr:uid="{00000000-0005-0000-0000-0000A82A0000}"/>
    <cellStyle name="Currency 2 3 6 2 2 6" xfId="10956" xr:uid="{00000000-0005-0000-0000-0000A92A0000}"/>
    <cellStyle name="Currency 2 3 6 2 2 7" xfId="10957" xr:uid="{00000000-0005-0000-0000-0000AA2A0000}"/>
    <cellStyle name="Currency 2 3 6 2 3" xfId="10958" xr:uid="{00000000-0005-0000-0000-0000AB2A0000}"/>
    <cellStyle name="Currency 2 3 6 2 3 2" xfId="10959" xr:uid="{00000000-0005-0000-0000-0000AC2A0000}"/>
    <cellStyle name="Currency 2 3 6 2 3 3" xfId="10960" xr:uid="{00000000-0005-0000-0000-0000AD2A0000}"/>
    <cellStyle name="Currency 2 3 6 2 3 3 2" xfId="10961" xr:uid="{00000000-0005-0000-0000-0000AE2A0000}"/>
    <cellStyle name="Currency 2 3 6 2 3 3 2 2" xfId="10962" xr:uid="{00000000-0005-0000-0000-0000AF2A0000}"/>
    <cellStyle name="Currency 2 3 6 2 3 3 2 3" xfId="10963" xr:uid="{00000000-0005-0000-0000-0000B02A0000}"/>
    <cellStyle name="Currency 2 3 6 2 3 3 3" xfId="10964" xr:uid="{00000000-0005-0000-0000-0000B12A0000}"/>
    <cellStyle name="Currency 2 3 6 2 3 3 4" xfId="10965" xr:uid="{00000000-0005-0000-0000-0000B22A0000}"/>
    <cellStyle name="Currency 2 3 6 2 3 4" xfId="10966" xr:uid="{00000000-0005-0000-0000-0000B32A0000}"/>
    <cellStyle name="Currency 2 3 6 2 3 4 2" xfId="10967" xr:uid="{00000000-0005-0000-0000-0000B42A0000}"/>
    <cellStyle name="Currency 2 3 6 2 3 4 2 2" xfId="10968" xr:uid="{00000000-0005-0000-0000-0000B52A0000}"/>
    <cellStyle name="Currency 2 3 6 2 3 4 2 3" xfId="10969" xr:uid="{00000000-0005-0000-0000-0000B62A0000}"/>
    <cellStyle name="Currency 2 3 6 2 3 4 3" xfId="10970" xr:uid="{00000000-0005-0000-0000-0000B72A0000}"/>
    <cellStyle name="Currency 2 3 6 2 3 4 4" xfId="10971" xr:uid="{00000000-0005-0000-0000-0000B82A0000}"/>
    <cellStyle name="Currency 2 3 6 2 4" xfId="10972" xr:uid="{00000000-0005-0000-0000-0000B92A0000}"/>
    <cellStyle name="Currency 2 3 6 2 4 2" xfId="10973" xr:uid="{00000000-0005-0000-0000-0000BA2A0000}"/>
    <cellStyle name="Currency 2 3 6 2 4 2 2" xfId="10974" xr:uid="{00000000-0005-0000-0000-0000BB2A0000}"/>
    <cellStyle name="Currency 2 3 6 2 4 2 2 2" xfId="10975" xr:uid="{00000000-0005-0000-0000-0000BC2A0000}"/>
    <cellStyle name="Currency 2 3 6 2 4 2 2 3" xfId="10976" xr:uid="{00000000-0005-0000-0000-0000BD2A0000}"/>
    <cellStyle name="Currency 2 3 6 2 4 2 3" xfId="10977" xr:uid="{00000000-0005-0000-0000-0000BE2A0000}"/>
    <cellStyle name="Currency 2 3 6 2 4 2 4" xfId="10978" xr:uid="{00000000-0005-0000-0000-0000BF2A0000}"/>
    <cellStyle name="Currency 2 3 6 2 4 3" xfId="10979" xr:uid="{00000000-0005-0000-0000-0000C02A0000}"/>
    <cellStyle name="Currency 2 3 6 2 4 3 2" xfId="10980" xr:uid="{00000000-0005-0000-0000-0000C12A0000}"/>
    <cellStyle name="Currency 2 3 6 2 4 3 2 2" xfId="10981" xr:uid="{00000000-0005-0000-0000-0000C22A0000}"/>
    <cellStyle name="Currency 2 3 6 2 4 3 2 3" xfId="10982" xr:uid="{00000000-0005-0000-0000-0000C32A0000}"/>
    <cellStyle name="Currency 2 3 6 2 4 3 3" xfId="10983" xr:uid="{00000000-0005-0000-0000-0000C42A0000}"/>
    <cellStyle name="Currency 2 3 6 2 4 3 4" xfId="10984" xr:uid="{00000000-0005-0000-0000-0000C52A0000}"/>
    <cellStyle name="Currency 2 3 6 2 4 4" xfId="10985" xr:uid="{00000000-0005-0000-0000-0000C62A0000}"/>
    <cellStyle name="Currency 2 3 6 2 4 4 2" xfId="10986" xr:uid="{00000000-0005-0000-0000-0000C72A0000}"/>
    <cellStyle name="Currency 2 3 6 2 4 4 3" xfId="10987" xr:uid="{00000000-0005-0000-0000-0000C82A0000}"/>
    <cellStyle name="Currency 2 3 6 2 4 5" xfId="10988" xr:uid="{00000000-0005-0000-0000-0000C92A0000}"/>
    <cellStyle name="Currency 2 3 6 2 4 6" xfId="10989" xr:uid="{00000000-0005-0000-0000-0000CA2A0000}"/>
    <cellStyle name="Currency 2 3 6 2 5" xfId="10990" xr:uid="{00000000-0005-0000-0000-0000CB2A0000}"/>
    <cellStyle name="Currency 2 3 6 2 5 2" xfId="10991" xr:uid="{00000000-0005-0000-0000-0000CC2A0000}"/>
    <cellStyle name="Currency 2 3 6 2 5 2 2" xfId="10992" xr:uid="{00000000-0005-0000-0000-0000CD2A0000}"/>
    <cellStyle name="Currency 2 3 6 2 5 2 3" xfId="10993" xr:uid="{00000000-0005-0000-0000-0000CE2A0000}"/>
    <cellStyle name="Currency 2 3 6 2 5 3" xfId="10994" xr:uid="{00000000-0005-0000-0000-0000CF2A0000}"/>
    <cellStyle name="Currency 2 3 6 2 5 4" xfId="10995" xr:uid="{00000000-0005-0000-0000-0000D02A0000}"/>
    <cellStyle name="Currency 2 3 6 2 6" xfId="10996" xr:uid="{00000000-0005-0000-0000-0000D12A0000}"/>
    <cellStyle name="Currency 2 3 6 2 6 2" xfId="10997" xr:uid="{00000000-0005-0000-0000-0000D22A0000}"/>
    <cellStyle name="Currency 2 3 6 2 6 3" xfId="10998" xr:uid="{00000000-0005-0000-0000-0000D32A0000}"/>
    <cellStyle name="Currency 2 3 6 2 7" xfId="10999" xr:uid="{00000000-0005-0000-0000-0000D42A0000}"/>
    <cellStyle name="Currency 2 3 6 2 8" xfId="11000" xr:uid="{00000000-0005-0000-0000-0000D52A0000}"/>
    <cellStyle name="Currency 2 3 6 3" xfId="11001" xr:uid="{00000000-0005-0000-0000-0000D62A0000}"/>
    <cellStyle name="Currency 2 3 7" xfId="11002" xr:uid="{00000000-0005-0000-0000-0000D72A0000}"/>
    <cellStyle name="Currency 2 3 7 2" xfId="11003" xr:uid="{00000000-0005-0000-0000-0000D82A0000}"/>
    <cellStyle name="Currency 2 3 7 2 2" xfId="11004" xr:uid="{00000000-0005-0000-0000-0000D92A0000}"/>
    <cellStyle name="Currency 2 3 7 2 2 2" xfId="11005" xr:uid="{00000000-0005-0000-0000-0000DA2A0000}"/>
    <cellStyle name="Currency 2 3 7 2 2 2 2" xfId="11006" xr:uid="{00000000-0005-0000-0000-0000DB2A0000}"/>
    <cellStyle name="Currency 2 3 7 2 2 2 3" xfId="11007" xr:uid="{00000000-0005-0000-0000-0000DC2A0000}"/>
    <cellStyle name="Currency 2 3 7 2 2 2 3 2" xfId="11008" xr:uid="{00000000-0005-0000-0000-0000DD2A0000}"/>
    <cellStyle name="Currency 2 3 7 2 2 2 3 2 2" xfId="11009" xr:uid="{00000000-0005-0000-0000-0000DE2A0000}"/>
    <cellStyle name="Currency 2 3 7 2 2 2 3 2 3" xfId="11010" xr:uid="{00000000-0005-0000-0000-0000DF2A0000}"/>
    <cellStyle name="Currency 2 3 7 2 2 2 3 3" xfId="11011" xr:uid="{00000000-0005-0000-0000-0000E02A0000}"/>
    <cellStyle name="Currency 2 3 7 2 2 2 3 4" xfId="11012" xr:uid="{00000000-0005-0000-0000-0000E12A0000}"/>
    <cellStyle name="Currency 2 3 7 2 2 2 4" xfId="11013" xr:uid="{00000000-0005-0000-0000-0000E22A0000}"/>
    <cellStyle name="Currency 2 3 7 2 2 2 4 2" xfId="11014" xr:uid="{00000000-0005-0000-0000-0000E32A0000}"/>
    <cellStyle name="Currency 2 3 7 2 2 2 4 3" xfId="11015" xr:uid="{00000000-0005-0000-0000-0000E42A0000}"/>
    <cellStyle name="Currency 2 3 7 2 2 2 5" xfId="11016" xr:uid="{00000000-0005-0000-0000-0000E52A0000}"/>
    <cellStyle name="Currency 2 3 7 2 2 2 6" xfId="11017" xr:uid="{00000000-0005-0000-0000-0000E62A0000}"/>
    <cellStyle name="Currency 2 3 7 2 2 3" xfId="11018" xr:uid="{00000000-0005-0000-0000-0000E72A0000}"/>
    <cellStyle name="Currency 2 3 7 2 2 3 2" xfId="11019" xr:uid="{00000000-0005-0000-0000-0000E82A0000}"/>
    <cellStyle name="Currency 2 3 7 2 2 3 2 2" xfId="11020" xr:uid="{00000000-0005-0000-0000-0000E92A0000}"/>
    <cellStyle name="Currency 2 3 7 2 2 3 2 2 2" xfId="11021" xr:uid="{00000000-0005-0000-0000-0000EA2A0000}"/>
    <cellStyle name="Currency 2 3 7 2 2 3 2 2 3" xfId="11022" xr:uid="{00000000-0005-0000-0000-0000EB2A0000}"/>
    <cellStyle name="Currency 2 3 7 2 2 3 2 3" xfId="11023" xr:uid="{00000000-0005-0000-0000-0000EC2A0000}"/>
    <cellStyle name="Currency 2 3 7 2 2 3 2 4" xfId="11024" xr:uid="{00000000-0005-0000-0000-0000ED2A0000}"/>
    <cellStyle name="Currency 2 3 7 2 2 3 3" xfId="11025" xr:uid="{00000000-0005-0000-0000-0000EE2A0000}"/>
    <cellStyle name="Currency 2 3 7 2 2 3 3 2" xfId="11026" xr:uid="{00000000-0005-0000-0000-0000EF2A0000}"/>
    <cellStyle name="Currency 2 3 7 2 2 3 3 2 2" xfId="11027" xr:uid="{00000000-0005-0000-0000-0000F02A0000}"/>
    <cellStyle name="Currency 2 3 7 2 2 3 3 2 3" xfId="11028" xr:uid="{00000000-0005-0000-0000-0000F12A0000}"/>
    <cellStyle name="Currency 2 3 7 2 2 3 3 3" xfId="11029" xr:uid="{00000000-0005-0000-0000-0000F22A0000}"/>
    <cellStyle name="Currency 2 3 7 2 2 3 3 4" xfId="11030" xr:uid="{00000000-0005-0000-0000-0000F32A0000}"/>
    <cellStyle name="Currency 2 3 7 2 2 3 4" xfId="11031" xr:uid="{00000000-0005-0000-0000-0000F42A0000}"/>
    <cellStyle name="Currency 2 3 7 2 2 3 4 2" xfId="11032" xr:uid="{00000000-0005-0000-0000-0000F52A0000}"/>
    <cellStyle name="Currency 2 3 7 2 2 3 4 3" xfId="11033" xr:uid="{00000000-0005-0000-0000-0000F62A0000}"/>
    <cellStyle name="Currency 2 3 7 2 2 3 5" xfId="11034" xr:uid="{00000000-0005-0000-0000-0000F72A0000}"/>
    <cellStyle name="Currency 2 3 7 2 2 3 6" xfId="11035" xr:uid="{00000000-0005-0000-0000-0000F82A0000}"/>
    <cellStyle name="Currency 2 3 7 2 2 4" xfId="11036" xr:uid="{00000000-0005-0000-0000-0000F92A0000}"/>
    <cellStyle name="Currency 2 3 7 2 2 4 2" xfId="11037" xr:uid="{00000000-0005-0000-0000-0000FA2A0000}"/>
    <cellStyle name="Currency 2 3 7 2 2 4 2 2" xfId="11038" xr:uid="{00000000-0005-0000-0000-0000FB2A0000}"/>
    <cellStyle name="Currency 2 3 7 2 2 4 2 3" xfId="11039" xr:uid="{00000000-0005-0000-0000-0000FC2A0000}"/>
    <cellStyle name="Currency 2 3 7 2 2 4 3" xfId="11040" xr:uid="{00000000-0005-0000-0000-0000FD2A0000}"/>
    <cellStyle name="Currency 2 3 7 2 2 4 4" xfId="11041" xr:uid="{00000000-0005-0000-0000-0000FE2A0000}"/>
    <cellStyle name="Currency 2 3 7 2 2 5" xfId="11042" xr:uid="{00000000-0005-0000-0000-0000FF2A0000}"/>
    <cellStyle name="Currency 2 3 7 2 2 5 2" xfId="11043" xr:uid="{00000000-0005-0000-0000-0000002B0000}"/>
    <cellStyle name="Currency 2 3 7 2 2 5 3" xfId="11044" xr:uid="{00000000-0005-0000-0000-0000012B0000}"/>
    <cellStyle name="Currency 2 3 7 2 2 6" xfId="11045" xr:uid="{00000000-0005-0000-0000-0000022B0000}"/>
    <cellStyle name="Currency 2 3 7 2 2 7" xfId="11046" xr:uid="{00000000-0005-0000-0000-0000032B0000}"/>
    <cellStyle name="Currency 2 3 7 2 3" xfId="11047" xr:uid="{00000000-0005-0000-0000-0000042B0000}"/>
    <cellStyle name="Currency 2 3 7 2 3 2" xfId="11048" xr:uid="{00000000-0005-0000-0000-0000052B0000}"/>
    <cellStyle name="Currency 2 3 7 2 3 3" xfId="11049" xr:uid="{00000000-0005-0000-0000-0000062B0000}"/>
    <cellStyle name="Currency 2 3 7 2 3 3 2" xfId="11050" xr:uid="{00000000-0005-0000-0000-0000072B0000}"/>
    <cellStyle name="Currency 2 3 7 2 3 3 2 2" xfId="11051" xr:uid="{00000000-0005-0000-0000-0000082B0000}"/>
    <cellStyle name="Currency 2 3 7 2 3 3 2 3" xfId="11052" xr:uid="{00000000-0005-0000-0000-0000092B0000}"/>
    <cellStyle name="Currency 2 3 7 2 3 3 3" xfId="11053" xr:uid="{00000000-0005-0000-0000-00000A2B0000}"/>
    <cellStyle name="Currency 2 3 7 2 3 3 4" xfId="11054" xr:uid="{00000000-0005-0000-0000-00000B2B0000}"/>
    <cellStyle name="Currency 2 3 7 2 3 4" xfId="11055" xr:uid="{00000000-0005-0000-0000-00000C2B0000}"/>
    <cellStyle name="Currency 2 3 7 2 3 4 2" xfId="11056" xr:uid="{00000000-0005-0000-0000-00000D2B0000}"/>
    <cellStyle name="Currency 2 3 7 2 3 4 2 2" xfId="11057" xr:uid="{00000000-0005-0000-0000-00000E2B0000}"/>
    <cellStyle name="Currency 2 3 7 2 3 4 2 3" xfId="11058" xr:uid="{00000000-0005-0000-0000-00000F2B0000}"/>
    <cellStyle name="Currency 2 3 7 2 3 4 3" xfId="11059" xr:uid="{00000000-0005-0000-0000-0000102B0000}"/>
    <cellStyle name="Currency 2 3 7 2 3 4 4" xfId="11060" xr:uid="{00000000-0005-0000-0000-0000112B0000}"/>
    <cellStyle name="Currency 2 3 7 2 4" xfId="11061" xr:uid="{00000000-0005-0000-0000-0000122B0000}"/>
    <cellStyle name="Currency 2 3 7 2 4 2" xfId="11062" xr:uid="{00000000-0005-0000-0000-0000132B0000}"/>
    <cellStyle name="Currency 2 3 7 2 4 2 2" xfId="11063" xr:uid="{00000000-0005-0000-0000-0000142B0000}"/>
    <cellStyle name="Currency 2 3 7 2 4 2 2 2" xfId="11064" xr:uid="{00000000-0005-0000-0000-0000152B0000}"/>
    <cellStyle name="Currency 2 3 7 2 4 2 2 3" xfId="11065" xr:uid="{00000000-0005-0000-0000-0000162B0000}"/>
    <cellStyle name="Currency 2 3 7 2 4 2 3" xfId="11066" xr:uid="{00000000-0005-0000-0000-0000172B0000}"/>
    <cellStyle name="Currency 2 3 7 2 4 2 4" xfId="11067" xr:uid="{00000000-0005-0000-0000-0000182B0000}"/>
    <cellStyle name="Currency 2 3 7 2 4 3" xfId="11068" xr:uid="{00000000-0005-0000-0000-0000192B0000}"/>
    <cellStyle name="Currency 2 3 7 2 4 3 2" xfId="11069" xr:uid="{00000000-0005-0000-0000-00001A2B0000}"/>
    <cellStyle name="Currency 2 3 7 2 4 3 2 2" xfId="11070" xr:uid="{00000000-0005-0000-0000-00001B2B0000}"/>
    <cellStyle name="Currency 2 3 7 2 4 3 2 3" xfId="11071" xr:uid="{00000000-0005-0000-0000-00001C2B0000}"/>
    <cellStyle name="Currency 2 3 7 2 4 3 3" xfId="11072" xr:uid="{00000000-0005-0000-0000-00001D2B0000}"/>
    <cellStyle name="Currency 2 3 7 2 4 3 4" xfId="11073" xr:uid="{00000000-0005-0000-0000-00001E2B0000}"/>
    <cellStyle name="Currency 2 3 7 2 4 4" xfId="11074" xr:uid="{00000000-0005-0000-0000-00001F2B0000}"/>
    <cellStyle name="Currency 2 3 7 2 4 4 2" xfId="11075" xr:uid="{00000000-0005-0000-0000-0000202B0000}"/>
    <cellStyle name="Currency 2 3 7 2 4 4 3" xfId="11076" xr:uid="{00000000-0005-0000-0000-0000212B0000}"/>
    <cellStyle name="Currency 2 3 7 2 4 5" xfId="11077" xr:uid="{00000000-0005-0000-0000-0000222B0000}"/>
    <cellStyle name="Currency 2 3 7 2 4 6" xfId="11078" xr:uid="{00000000-0005-0000-0000-0000232B0000}"/>
    <cellStyle name="Currency 2 3 7 2 5" xfId="11079" xr:uid="{00000000-0005-0000-0000-0000242B0000}"/>
    <cellStyle name="Currency 2 3 7 2 5 2" xfId="11080" xr:uid="{00000000-0005-0000-0000-0000252B0000}"/>
    <cellStyle name="Currency 2 3 7 2 5 2 2" xfId="11081" xr:uid="{00000000-0005-0000-0000-0000262B0000}"/>
    <cellStyle name="Currency 2 3 7 2 5 2 3" xfId="11082" xr:uid="{00000000-0005-0000-0000-0000272B0000}"/>
    <cellStyle name="Currency 2 3 7 2 5 3" xfId="11083" xr:uid="{00000000-0005-0000-0000-0000282B0000}"/>
    <cellStyle name="Currency 2 3 7 2 5 4" xfId="11084" xr:uid="{00000000-0005-0000-0000-0000292B0000}"/>
    <cellStyle name="Currency 2 3 7 2 6" xfId="11085" xr:uid="{00000000-0005-0000-0000-00002A2B0000}"/>
    <cellStyle name="Currency 2 3 7 2 6 2" xfId="11086" xr:uid="{00000000-0005-0000-0000-00002B2B0000}"/>
    <cellStyle name="Currency 2 3 7 2 6 3" xfId="11087" xr:uid="{00000000-0005-0000-0000-00002C2B0000}"/>
    <cellStyle name="Currency 2 3 7 2 7" xfId="11088" xr:uid="{00000000-0005-0000-0000-00002D2B0000}"/>
    <cellStyle name="Currency 2 3 7 2 8" xfId="11089" xr:uid="{00000000-0005-0000-0000-00002E2B0000}"/>
    <cellStyle name="Currency 2 3 7 3" xfId="11090" xr:uid="{00000000-0005-0000-0000-00002F2B0000}"/>
    <cellStyle name="Currency 2 3 8" xfId="11091" xr:uid="{00000000-0005-0000-0000-0000302B0000}"/>
    <cellStyle name="Currency 2 3 8 2" xfId="11092" xr:uid="{00000000-0005-0000-0000-0000312B0000}"/>
    <cellStyle name="Currency 2 3 8 2 2" xfId="11093" xr:uid="{00000000-0005-0000-0000-0000322B0000}"/>
    <cellStyle name="Currency 2 3 8 2 2 2" xfId="11094" xr:uid="{00000000-0005-0000-0000-0000332B0000}"/>
    <cellStyle name="Currency 2 3 8 2 2 2 2" xfId="11095" xr:uid="{00000000-0005-0000-0000-0000342B0000}"/>
    <cellStyle name="Currency 2 3 8 2 2 2 3" xfId="11096" xr:uid="{00000000-0005-0000-0000-0000352B0000}"/>
    <cellStyle name="Currency 2 3 8 2 2 2 3 2" xfId="11097" xr:uid="{00000000-0005-0000-0000-0000362B0000}"/>
    <cellStyle name="Currency 2 3 8 2 2 2 3 2 2" xfId="11098" xr:uid="{00000000-0005-0000-0000-0000372B0000}"/>
    <cellStyle name="Currency 2 3 8 2 2 2 3 2 3" xfId="11099" xr:uid="{00000000-0005-0000-0000-0000382B0000}"/>
    <cellStyle name="Currency 2 3 8 2 2 2 3 3" xfId="11100" xr:uid="{00000000-0005-0000-0000-0000392B0000}"/>
    <cellStyle name="Currency 2 3 8 2 2 2 3 4" xfId="11101" xr:uid="{00000000-0005-0000-0000-00003A2B0000}"/>
    <cellStyle name="Currency 2 3 8 2 2 2 4" xfId="11102" xr:uid="{00000000-0005-0000-0000-00003B2B0000}"/>
    <cellStyle name="Currency 2 3 8 2 2 2 4 2" xfId="11103" xr:uid="{00000000-0005-0000-0000-00003C2B0000}"/>
    <cellStyle name="Currency 2 3 8 2 2 2 4 3" xfId="11104" xr:uid="{00000000-0005-0000-0000-00003D2B0000}"/>
    <cellStyle name="Currency 2 3 8 2 2 2 5" xfId="11105" xr:uid="{00000000-0005-0000-0000-00003E2B0000}"/>
    <cellStyle name="Currency 2 3 8 2 2 2 6" xfId="11106" xr:uid="{00000000-0005-0000-0000-00003F2B0000}"/>
    <cellStyle name="Currency 2 3 8 2 2 3" xfId="11107" xr:uid="{00000000-0005-0000-0000-0000402B0000}"/>
    <cellStyle name="Currency 2 3 8 2 2 3 2" xfId="11108" xr:uid="{00000000-0005-0000-0000-0000412B0000}"/>
    <cellStyle name="Currency 2 3 8 2 2 3 2 2" xfId="11109" xr:uid="{00000000-0005-0000-0000-0000422B0000}"/>
    <cellStyle name="Currency 2 3 8 2 2 3 2 2 2" xfId="11110" xr:uid="{00000000-0005-0000-0000-0000432B0000}"/>
    <cellStyle name="Currency 2 3 8 2 2 3 2 2 3" xfId="11111" xr:uid="{00000000-0005-0000-0000-0000442B0000}"/>
    <cellStyle name="Currency 2 3 8 2 2 3 2 3" xfId="11112" xr:uid="{00000000-0005-0000-0000-0000452B0000}"/>
    <cellStyle name="Currency 2 3 8 2 2 3 2 4" xfId="11113" xr:uid="{00000000-0005-0000-0000-0000462B0000}"/>
    <cellStyle name="Currency 2 3 8 2 2 3 3" xfId="11114" xr:uid="{00000000-0005-0000-0000-0000472B0000}"/>
    <cellStyle name="Currency 2 3 8 2 2 3 3 2" xfId="11115" xr:uid="{00000000-0005-0000-0000-0000482B0000}"/>
    <cellStyle name="Currency 2 3 8 2 2 3 3 2 2" xfId="11116" xr:uid="{00000000-0005-0000-0000-0000492B0000}"/>
    <cellStyle name="Currency 2 3 8 2 2 3 3 2 3" xfId="11117" xr:uid="{00000000-0005-0000-0000-00004A2B0000}"/>
    <cellStyle name="Currency 2 3 8 2 2 3 3 3" xfId="11118" xr:uid="{00000000-0005-0000-0000-00004B2B0000}"/>
    <cellStyle name="Currency 2 3 8 2 2 3 3 4" xfId="11119" xr:uid="{00000000-0005-0000-0000-00004C2B0000}"/>
    <cellStyle name="Currency 2 3 8 2 2 3 4" xfId="11120" xr:uid="{00000000-0005-0000-0000-00004D2B0000}"/>
    <cellStyle name="Currency 2 3 8 2 2 3 4 2" xfId="11121" xr:uid="{00000000-0005-0000-0000-00004E2B0000}"/>
    <cellStyle name="Currency 2 3 8 2 2 3 4 3" xfId="11122" xr:uid="{00000000-0005-0000-0000-00004F2B0000}"/>
    <cellStyle name="Currency 2 3 8 2 2 3 5" xfId="11123" xr:uid="{00000000-0005-0000-0000-0000502B0000}"/>
    <cellStyle name="Currency 2 3 8 2 2 3 6" xfId="11124" xr:uid="{00000000-0005-0000-0000-0000512B0000}"/>
    <cellStyle name="Currency 2 3 8 2 2 4" xfId="11125" xr:uid="{00000000-0005-0000-0000-0000522B0000}"/>
    <cellStyle name="Currency 2 3 8 2 2 4 2" xfId="11126" xr:uid="{00000000-0005-0000-0000-0000532B0000}"/>
    <cellStyle name="Currency 2 3 8 2 2 4 2 2" xfId="11127" xr:uid="{00000000-0005-0000-0000-0000542B0000}"/>
    <cellStyle name="Currency 2 3 8 2 2 4 2 3" xfId="11128" xr:uid="{00000000-0005-0000-0000-0000552B0000}"/>
    <cellStyle name="Currency 2 3 8 2 2 4 3" xfId="11129" xr:uid="{00000000-0005-0000-0000-0000562B0000}"/>
    <cellStyle name="Currency 2 3 8 2 2 4 4" xfId="11130" xr:uid="{00000000-0005-0000-0000-0000572B0000}"/>
    <cellStyle name="Currency 2 3 8 2 2 5" xfId="11131" xr:uid="{00000000-0005-0000-0000-0000582B0000}"/>
    <cellStyle name="Currency 2 3 8 2 2 5 2" xfId="11132" xr:uid="{00000000-0005-0000-0000-0000592B0000}"/>
    <cellStyle name="Currency 2 3 8 2 2 5 3" xfId="11133" xr:uid="{00000000-0005-0000-0000-00005A2B0000}"/>
    <cellStyle name="Currency 2 3 8 2 2 6" xfId="11134" xr:uid="{00000000-0005-0000-0000-00005B2B0000}"/>
    <cellStyle name="Currency 2 3 8 2 2 7" xfId="11135" xr:uid="{00000000-0005-0000-0000-00005C2B0000}"/>
    <cellStyle name="Currency 2 3 8 2 3" xfId="11136" xr:uid="{00000000-0005-0000-0000-00005D2B0000}"/>
    <cellStyle name="Currency 2 3 8 2 3 2" xfId="11137" xr:uid="{00000000-0005-0000-0000-00005E2B0000}"/>
    <cellStyle name="Currency 2 3 8 2 3 3" xfId="11138" xr:uid="{00000000-0005-0000-0000-00005F2B0000}"/>
    <cellStyle name="Currency 2 3 8 2 3 3 2" xfId="11139" xr:uid="{00000000-0005-0000-0000-0000602B0000}"/>
    <cellStyle name="Currency 2 3 8 2 3 3 2 2" xfId="11140" xr:uid="{00000000-0005-0000-0000-0000612B0000}"/>
    <cellStyle name="Currency 2 3 8 2 3 3 2 3" xfId="11141" xr:uid="{00000000-0005-0000-0000-0000622B0000}"/>
    <cellStyle name="Currency 2 3 8 2 3 3 3" xfId="11142" xr:uid="{00000000-0005-0000-0000-0000632B0000}"/>
    <cellStyle name="Currency 2 3 8 2 3 3 4" xfId="11143" xr:uid="{00000000-0005-0000-0000-0000642B0000}"/>
    <cellStyle name="Currency 2 3 8 2 3 4" xfId="11144" xr:uid="{00000000-0005-0000-0000-0000652B0000}"/>
    <cellStyle name="Currency 2 3 8 2 3 4 2" xfId="11145" xr:uid="{00000000-0005-0000-0000-0000662B0000}"/>
    <cellStyle name="Currency 2 3 8 2 3 4 2 2" xfId="11146" xr:uid="{00000000-0005-0000-0000-0000672B0000}"/>
    <cellStyle name="Currency 2 3 8 2 3 4 2 3" xfId="11147" xr:uid="{00000000-0005-0000-0000-0000682B0000}"/>
    <cellStyle name="Currency 2 3 8 2 3 4 3" xfId="11148" xr:uid="{00000000-0005-0000-0000-0000692B0000}"/>
    <cellStyle name="Currency 2 3 8 2 3 4 4" xfId="11149" xr:uid="{00000000-0005-0000-0000-00006A2B0000}"/>
    <cellStyle name="Currency 2 3 8 2 4" xfId="11150" xr:uid="{00000000-0005-0000-0000-00006B2B0000}"/>
    <cellStyle name="Currency 2 3 8 2 4 2" xfId="11151" xr:uid="{00000000-0005-0000-0000-00006C2B0000}"/>
    <cellStyle name="Currency 2 3 8 2 4 2 2" xfId="11152" xr:uid="{00000000-0005-0000-0000-00006D2B0000}"/>
    <cellStyle name="Currency 2 3 8 2 4 2 2 2" xfId="11153" xr:uid="{00000000-0005-0000-0000-00006E2B0000}"/>
    <cellStyle name="Currency 2 3 8 2 4 2 2 3" xfId="11154" xr:uid="{00000000-0005-0000-0000-00006F2B0000}"/>
    <cellStyle name="Currency 2 3 8 2 4 2 3" xfId="11155" xr:uid="{00000000-0005-0000-0000-0000702B0000}"/>
    <cellStyle name="Currency 2 3 8 2 4 2 4" xfId="11156" xr:uid="{00000000-0005-0000-0000-0000712B0000}"/>
    <cellStyle name="Currency 2 3 8 2 4 3" xfId="11157" xr:uid="{00000000-0005-0000-0000-0000722B0000}"/>
    <cellStyle name="Currency 2 3 8 2 4 3 2" xfId="11158" xr:uid="{00000000-0005-0000-0000-0000732B0000}"/>
    <cellStyle name="Currency 2 3 8 2 4 3 2 2" xfId="11159" xr:uid="{00000000-0005-0000-0000-0000742B0000}"/>
    <cellStyle name="Currency 2 3 8 2 4 3 2 3" xfId="11160" xr:uid="{00000000-0005-0000-0000-0000752B0000}"/>
    <cellStyle name="Currency 2 3 8 2 4 3 3" xfId="11161" xr:uid="{00000000-0005-0000-0000-0000762B0000}"/>
    <cellStyle name="Currency 2 3 8 2 4 3 4" xfId="11162" xr:uid="{00000000-0005-0000-0000-0000772B0000}"/>
    <cellStyle name="Currency 2 3 8 2 4 4" xfId="11163" xr:uid="{00000000-0005-0000-0000-0000782B0000}"/>
    <cellStyle name="Currency 2 3 8 2 4 4 2" xfId="11164" xr:uid="{00000000-0005-0000-0000-0000792B0000}"/>
    <cellStyle name="Currency 2 3 8 2 4 4 3" xfId="11165" xr:uid="{00000000-0005-0000-0000-00007A2B0000}"/>
    <cellStyle name="Currency 2 3 8 2 4 5" xfId="11166" xr:uid="{00000000-0005-0000-0000-00007B2B0000}"/>
    <cellStyle name="Currency 2 3 8 2 4 6" xfId="11167" xr:uid="{00000000-0005-0000-0000-00007C2B0000}"/>
    <cellStyle name="Currency 2 3 8 2 5" xfId="11168" xr:uid="{00000000-0005-0000-0000-00007D2B0000}"/>
    <cellStyle name="Currency 2 3 8 2 5 2" xfId="11169" xr:uid="{00000000-0005-0000-0000-00007E2B0000}"/>
    <cellStyle name="Currency 2 3 8 2 5 2 2" xfId="11170" xr:uid="{00000000-0005-0000-0000-00007F2B0000}"/>
    <cellStyle name="Currency 2 3 8 2 5 2 3" xfId="11171" xr:uid="{00000000-0005-0000-0000-0000802B0000}"/>
    <cellStyle name="Currency 2 3 8 2 5 3" xfId="11172" xr:uid="{00000000-0005-0000-0000-0000812B0000}"/>
    <cellStyle name="Currency 2 3 8 2 5 4" xfId="11173" xr:uid="{00000000-0005-0000-0000-0000822B0000}"/>
    <cellStyle name="Currency 2 3 8 2 6" xfId="11174" xr:uid="{00000000-0005-0000-0000-0000832B0000}"/>
    <cellStyle name="Currency 2 3 8 2 6 2" xfId="11175" xr:uid="{00000000-0005-0000-0000-0000842B0000}"/>
    <cellStyle name="Currency 2 3 8 2 6 3" xfId="11176" xr:uid="{00000000-0005-0000-0000-0000852B0000}"/>
    <cellStyle name="Currency 2 3 8 2 7" xfId="11177" xr:uid="{00000000-0005-0000-0000-0000862B0000}"/>
    <cellStyle name="Currency 2 3 8 2 8" xfId="11178" xr:uid="{00000000-0005-0000-0000-0000872B0000}"/>
    <cellStyle name="Currency 2 3 8 3" xfId="11179" xr:uid="{00000000-0005-0000-0000-0000882B0000}"/>
    <cellStyle name="Currency 2 3 9" xfId="11180" xr:uid="{00000000-0005-0000-0000-0000892B0000}"/>
    <cellStyle name="Currency 2 3 9 2" xfId="11181" xr:uid="{00000000-0005-0000-0000-00008A2B0000}"/>
    <cellStyle name="Currency 2 3 9 2 2" xfId="11182" xr:uid="{00000000-0005-0000-0000-00008B2B0000}"/>
    <cellStyle name="Currency 2 3 9 2 2 2" xfId="11183" xr:uid="{00000000-0005-0000-0000-00008C2B0000}"/>
    <cellStyle name="Currency 2 3 9 2 2 2 2" xfId="11184" xr:uid="{00000000-0005-0000-0000-00008D2B0000}"/>
    <cellStyle name="Currency 2 3 9 2 2 2 3" xfId="11185" xr:uid="{00000000-0005-0000-0000-00008E2B0000}"/>
    <cellStyle name="Currency 2 3 9 2 2 2 3 2" xfId="11186" xr:uid="{00000000-0005-0000-0000-00008F2B0000}"/>
    <cellStyle name="Currency 2 3 9 2 2 2 3 2 2" xfId="11187" xr:uid="{00000000-0005-0000-0000-0000902B0000}"/>
    <cellStyle name="Currency 2 3 9 2 2 2 3 2 3" xfId="11188" xr:uid="{00000000-0005-0000-0000-0000912B0000}"/>
    <cellStyle name="Currency 2 3 9 2 2 2 3 3" xfId="11189" xr:uid="{00000000-0005-0000-0000-0000922B0000}"/>
    <cellStyle name="Currency 2 3 9 2 2 2 3 4" xfId="11190" xr:uid="{00000000-0005-0000-0000-0000932B0000}"/>
    <cellStyle name="Currency 2 3 9 2 2 2 4" xfId="11191" xr:uid="{00000000-0005-0000-0000-0000942B0000}"/>
    <cellStyle name="Currency 2 3 9 2 2 2 4 2" xfId="11192" xr:uid="{00000000-0005-0000-0000-0000952B0000}"/>
    <cellStyle name="Currency 2 3 9 2 2 2 4 3" xfId="11193" xr:uid="{00000000-0005-0000-0000-0000962B0000}"/>
    <cellStyle name="Currency 2 3 9 2 2 2 5" xfId="11194" xr:uid="{00000000-0005-0000-0000-0000972B0000}"/>
    <cellStyle name="Currency 2 3 9 2 2 2 6" xfId="11195" xr:uid="{00000000-0005-0000-0000-0000982B0000}"/>
    <cellStyle name="Currency 2 3 9 2 2 3" xfId="11196" xr:uid="{00000000-0005-0000-0000-0000992B0000}"/>
    <cellStyle name="Currency 2 3 9 2 2 3 2" xfId="11197" xr:uid="{00000000-0005-0000-0000-00009A2B0000}"/>
    <cellStyle name="Currency 2 3 9 2 2 3 2 2" xfId="11198" xr:uid="{00000000-0005-0000-0000-00009B2B0000}"/>
    <cellStyle name="Currency 2 3 9 2 2 3 2 2 2" xfId="11199" xr:uid="{00000000-0005-0000-0000-00009C2B0000}"/>
    <cellStyle name="Currency 2 3 9 2 2 3 2 2 3" xfId="11200" xr:uid="{00000000-0005-0000-0000-00009D2B0000}"/>
    <cellStyle name="Currency 2 3 9 2 2 3 2 3" xfId="11201" xr:uid="{00000000-0005-0000-0000-00009E2B0000}"/>
    <cellStyle name="Currency 2 3 9 2 2 3 2 4" xfId="11202" xr:uid="{00000000-0005-0000-0000-00009F2B0000}"/>
    <cellStyle name="Currency 2 3 9 2 2 3 3" xfId="11203" xr:uid="{00000000-0005-0000-0000-0000A02B0000}"/>
    <cellStyle name="Currency 2 3 9 2 2 3 3 2" xfId="11204" xr:uid="{00000000-0005-0000-0000-0000A12B0000}"/>
    <cellStyle name="Currency 2 3 9 2 2 3 3 2 2" xfId="11205" xr:uid="{00000000-0005-0000-0000-0000A22B0000}"/>
    <cellStyle name="Currency 2 3 9 2 2 3 3 2 3" xfId="11206" xr:uid="{00000000-0005-0000-0000-0000A32B0000}"/>
    <cellStyle name="Currency 2 3 9 2 2 3 3 3" xfId="11207" xr:uid="{00000000-0005-0000-0000-0000A42B0000}"/>
    <cellStyle name="Currency 2 3 9 2 2 3 3 4" xfId="11208" xr:uid="{00000000-0005-0000-0000-0000A52B0000}"/>
    <cellStyle name="Currency 2 3 9 2 2 3 4" xfId="11209" xr:uid="{00000000-0005-0000-0000-0000A62B0000}"/>
    <cellStyle name="Currency 2 3 9 2 2 3 4 2" xfId="11210" xr:uid="{00000000-0005-0000-0000-0000A72B0000}"/>
    <cellStyle name="Currency 2 3 9 2 2 3 4 3" xfId="11211" xr:uid="{00000000-0005-0000-0000-0000A82B0000}"/>
    <cellStyle name="Currency 2 3 9 2 2 3 5" xfId="11212" xr:uid="{00000000-0005-0000-0000-0000A92B0000}"/>
    <cellStyle name="Currency 2 3 9 2 2 3 6" xfId="11213" xr:uid="{00000000-0005-0000-0000-0000AA2B0000}"/>
    <cellStyle name="Currency 2 3 9 2 2 4" xfId="11214" xr:uid="{00000000-0005-0000-0000-0000AB2B0000}"/>
    <cellStyle name="Currency 2 3 9 2 2 4 2" xfId="11215" xr:uid="{00000000-0005-0000-0000-0000AC2B0000}"/>
    <cellStyle name="Currency 2 3 9 2 2 4 2 2" xfId="11216" xr:uid="{00000000-0005-0000-0000-0000AD2B0000}"/>
    <cellStyle name="Currency 2 3 9 2 2 4 2 3" xfId="11217" xr:uid="{00000000-0005-0000-0000-0000AE2B0000}"/>
    <cellStyle name="Currency 2 3 9 2 2 4 3" xfId="11218" xr:uid="{00000000-0005-0000-0000-0000AF2B0000}"/>
    <cellStyle name="Currency 2 3 9 2 2 4 4" xfId="11219" xr:uid="{00000000-0005-0000-0000-0000B02B0000}"/>
    <cellStyle name="Currency 2 3 9 2 2 5" xfId="11220" xr:uid="{00000000-0005-0000-0000-0000B12B0000}"/>
    <cellStyle name="Currency 2 3 9 2 2 5 2" xfId="11221" xr:uid="{00000000-0005-0000-0000-0000B22B0000}"/>
    <cellStyle name="Currency 2 3 9 2 2 5 3" xfId="11222" xr:uid="{00000000-0005-0000-0000-0000B32B0000}"/>
    <cellStyle name="Currency 2 3 9 2 2 6" xfId="11223" xr:uid="{00000000-0005-0000-0000-0000B42B0000}"/>
    <cellStyle name="Currency 2 3 9 2 2 7" xfId="11224" xr:uid="{00000000-0005-0000-0000-0000B52B0000}"/>
    <cellStyle name="Currency 2 3 9 2 3" xfId="11225" xr:uid="{00000000-0005-0000-0000-0000B62B0000}"/>
    <cellStyle name="Currency 2 3 9 2 3 2" xfId="11226" xr:uid="{00000000-0005-0000-0000-0000B72B0000}"/>
    <cellStyle name="Currency 2 3 9 2 3 3" xfId="11227" xr:uid="{00000000-0005-0000-0000-0000B82B0000}"/>
    <cellStyle name="Currency 2 3 9 2 3 3 2" xfId="11228" xr:uid="{00000000-0005-0000-0000-0000B92B0000}"/>
    <cellStyle name="Currency 2 3 9 2 3 3 2 2" xfId="11229" xr:uid="{00000000-0005-0000-0000-0000BA2B0000}"/>
    <cellStyle name="Currency 2 3 9 2 3 3 2 3" xfId="11230" xr:uid="{00000000-0005-0000-0000-0000BB2B0000}"/>
    <cellStyle name="Currency 2 3 9 2 3 3 3" xfId="11231" xr:uid="{00000000-0005-0000-0000-0000BC2B0000}"/>
    <cellStyle name="Currency 2 3 9 2 3 3 4" xfId="11232" xr:uid="{00000000-0005-0000-0000-0000BD2B0000}"/>
    <cellStyle name="Currency 2 3 9 2 3 4" xfId="11233" xr:uid="{00000000-0005-0000-0000-0000BE2B0000}"/>
    <cellStyle name="Currency 2 3 9 2 3 4 2" xfId="11234" xr:uid="{00000000-0005-0000-0000-0000BF2B0000}"/>
    <cellStyle name="Currency 2 3 9 2 3 4 2 2" xfId="11235" xr:uid="{00000000-0005-0000-0000-0000C02B0000}"/>
    <cellStyle name="Currency 2 3 9 2 3 4 2 3" xfId="11236" xr:uid="{00000000-0005-0000-0000-0000C12B0000}"/>
    <cellStyle name="Currency 2 3 9 2 3 4 3" xfId="11237" xr:uid="{00000000-0005-0000-0000-0000C22B0000}"/>
    <cellStyle name="Currency 2 3 9 2 3 4 4" xfId="11238" xr:uid="{00000000-0005-0000-0000-0000C32B0000}"/>
    <cellStyle name="Currency 2 3 9 2 4" xfId="11239" xr:uid="{00000000-0005-0000-0000-0000C42B0000}"/>
    <cellStyle name="Currency 2 3 9 2 4 2" xfId="11240" xr:uid="{00000000-0005-0000-0000-0000C52B0000}"/>
    <cellStyle name="Currency 2 3 9 2 4 2 2" xfId="11241" xr:uid="{00000000-0005-0000-0000-0000C62B0000}"/>
    <cellStyle name="Currency 2 3 9 2 4 2 2 2" xfId="11242" xr:uid="{00000000-0005-0000-0000-0000C72B0000}"/>
    <cellStyle name="Currency 2 3 9 2 4 2 2 3" xfId="11243" xr:uid="{00000000-0005-0000-0000-0000C82B0000}"/>
    <cellStyle name="Currency 2 3 9 2 4 2 3" xfId="11244" xr:uid="{00000000-0005-0000-0000-0000C92B0000}"/>
    <cellStyle name="Currency 2 3 9 2 4 2 4" xfId="11245" xr:uid="{00000000-0005-0000-0000-0000CA2B0000}"/>
    <cellStyle name="Currency 2 3 9 2 4 3" xfId="11246" xr:uid="{00000000-0005-0000-0000-0000CB2B0000}"/>
    <cellStyle name="Currency 2 3 9 2 4 3 2" xfId="11247" xr:uid="{00000000-0005-0000-0000-0000CC2B0000}"/>
    <cellStyle name="Currency 2 3 9 2 4 3 2 2" xfId="11248" xr:uid="{00000000-0005-0000-0000-0000CD2B0000}"/>
    <cellStyle name="Currency 2 3 9 2 4 3 2 3" xfId="11249" xr:uid="{00000000-0005-0000-0000-0000CE2B0000}"/>
    <cellStyle name="Currency 2 3 9 2 4 3 3" xfId="11250" xr:uid="{00000000-0005-0000-0000-0000CF2B0000}"/>
    <cellStyle name="Currency 2 3 9 2 4 3 4" xfId="11251" xr:uid="{00000000-0005-0000-0000-0000D02B0000}"/>
    <cellStyle name="Currency 2 3 9 2 4 4" xfId="11252" xr:uid="{00000000-0005-0000-0000-0000D12B0000}"/>
    <cellStyle name="Currency 2 3 9 2 4 4 2" xfId="11253" xr:uid="{00000000-0005-0000-0000-0000D22B0000}"/>
    <cellStyle name="Currency 2 3 9 2 4 4 3" xfId="11254" xr:uid="{00000000-0005-0000-0000-0000D32B0000}"/>
    <cellStyle name="Currency 2 3 9 2 4 5" xfId="11255" xr:uid="{00000000-0005-0000-0000-0000D42B0000}"/>
    <cellStyle name="Currency 2 3 9 2 4 6" xfId="11256" xr:uid="{00000000-0005-0000-0000-0000D52B0000}"/>
    <cellStyle name="Currency 2 3 9 2 5" xfId="11257" xr:uid="{00000000-0005-0000-0000-0000D62B0000}"/>
    <cellStyle name="Currency 2 3 9 2 5 2" xfId="11258" xr:uid="{00000000-0005-0000-0000-0000D72B0000}"/>
    <cellStyle name="Currency 2 3 9 2 5 2 2" xfId="11259" xr:uid="{00000000-0005-0000-0000-0000D82B0000}"/>
    <cellStyle name="Currency 2 3 9 2 5 2 3" xfId="11260" xr:uid="{00000000-0005-0000-0000-0000D92B0000}"/>
    <cellStyle name="Currency 2 3 9 2 5 3" xfId="11261" xr:uid="{00000000-0005-0000-0000-0000DA2B0000}"/>
    <cellStyle name="Currency 2 3 9 2 5 4" xfId="11262" xr:uid="{00000000-0005-0000-0000-0000DB2B0000}"/>
    <cellStyle name="Currency 2 3 9 2 6" xfId="11263" xr:uid="{00000000-0005-0000-0000-0000DC2B0000}"/>
    <cellStyle name="Currency 2 3 9 2 6 2" xfId="11264" xr:uid="{00000000-0005-0000-0000-0000DD2B0000}"/>
    <cellStyle name="Currency 2 3 9 2 6 3" xfId="11265" xr:uid="{00000000-0005-0000-0000-0000DE2B0000}"/>
    <cellStyle name="Currency 2 3 9 2 7" xfId="11266" xr:uid="{00000000-0005-0000-0000-0000DF2B0000}"/>
    <cellStyle name="Currency 2 3 9 2 8" xfId="11267" xr:uid="{00000000-0005-0000-0000-0000E02B0000}"/>
    <cellStyle name="Currency 2 3 9 3" xfId="11268" xr:uid="{00000000-0005-0000-0000-0000E12B0000}"/>
    <cellStyle name="Currency 2 4" xfId="11269" xr:uid="{00000000-0005-0000-0000-0000E22B0000}"/>
    <cellStyle name="Currency 2 4 10" xfId="11270" xr:uid="{00000000-0005-0000-0000-0000E32B0000}"/>
    <cellStyle name="Currency 2 4 10 2" xfId="11271" xr:uid="{00000000-0005-0000-0000-0000E42B0000}"/>
    <cellStyle name="Currency 2 4 10 2 2" xfId="11272" xr:uid="{00000000-0005-0000-0000-0000E52B0000}"/>
    <cellStyle name="Currency 2 4 10 2 2 2" xfId="11273" xr:uid="{00000000-0005-0000-0000-0000E62B0000}"/>
    <cellStyle name="Currency 2 4 10 2 2 2 2" xfId="11274" xr:uid="{00000000-0005-0000-0000-0000E72B0000}"/>
    <cellStyle name="Currency 2 4 10 2 2 2 3" xfId="11275" xr:uid="{00000000-0005-0000-0000-0000E82B0000}"/>
    <cellStyle name="Currency 2 4 10 2 2 2 3 2" xfId="11276" xr:uid="{00000000-0005-0000-0000-0000E92B0000}"/>
    <cellStyle name="Currency 2 4 10 2 2 2 3 2 2" xfId="11277" xr:uid="{00000000-0005-0000-0000-0000EA2B0000}"/>
    <cellStyle name="Currency 2 4 10 2 2 2 3 2 3" xfId="11278" xr:uid="{00000000-0005-0000-0000-0000EB2B0000}"/>
    <cellStyle name="Currency 2 4 10 2 2 2 3 3" xfId="11279" xr:uid="{00000000-0005-0000-0000-0000EC2B0000}"/>
    <cellStyle name="Currency 2 4 10 2 2 2 3 4" xfId="11280" xr:uid="{00000000-0005-0000-0000-0000ED2B0000}"/>
    <cellStyle name="Currency 2 4 10 2 2 2 4" xfId="11281" xr:uid="{00000000-0005-0000-0000-0000EE2B0000}"/>
    <cellStyle name="Currency 2 4 10 2 2 2 4 2" xfId="11282" xr:uid="{00000000-0005-0000-0000-0000EF2B0000}"/>
    <cellStyle name="Currency 2 4 10 2 2 2 4 3" xfId="11283" xr:uid="{00000000-0005-0000-0000-0000F02B0000}"/>
    <cellStyle name="Currency 2 4 10 2 2 2 5" xfId="11284" xr:uid="{00000000-0005-0000-0000-0000F12B0000}"/>
    <cellStyle name="Currency 2 4 10 2 2 2 6" xfId="11285" xr:uid="{00000000-0005-0000-0000-0000F22B0000}"/>
    <cellStyle name="Currency 2 4 10 2 2 3" xfId="11286" xr:uid="{00000000-0005-0000-0000-0000F32B0000}"/>
    <cellStyle name="Currency 2 4 10 2 2 3 2" xfId="11287" xr:uid="{00000000-0005-0000-0000-0000F42B0000}"/>
    <cellStyle name="Currency 2 4 10 2 2 3 2 2" xfId="11288" xr:uid="{00000000-0005-0000-0000-0000F52B0000}"/>
    <cellStyle name="Currency 2 4 10 2 2 3 2 2 2" xfId="11289" xr:uid="{00000000-0005-0000-0000-0000F62B0000}"/>
    <cellStyle name="Currency 2 4 10 2 2 3 2 2 3" xfId="11290" xr:uid="{00000000-0005-0000-0000-0000F72B0000}"/>
    <cellStyle name="Currency 2 4 10 2 2 3 2 3" xfId="11291" xr:uid="{00000000-0005-0000-0000-0000F82B0000}"/>
    <cellStyle name="Currency 2 4 10 2 2 3 2 4" xfId="11292" xr:uid="{00000000-0005-0000-0000-0000F92B0000}"/>
    <cellStyle name="Currency 2 4 10 2 2 3 3" xfId="11293" xr:uid="{00000000-0005-0000-0000-0000FA2B0000}"/>
    <cellStyle name="Currency 2 4 10 2 2 3 3 2" xfId="11294" xr:uid="{00000000-0005-0000-0000-0000FB2B0000}"/>
    <cellStyle name="Currency 2 4 10 2 2 3 3 2 2" xfId="11295" xr:uid="{00000000-0005-0000-0000-0000FC2B0000}"/>
    <cellStyle name="Currency 2 4 10 2 2 3 3 2 3" xfId="11296" xr:uid="{00000000-0005-0000-0000-0000FD2B0000}"/>
    <cellStyle name="Currency 2 4 10 2 2 3 3 3" xfId="11297" xr:uid="{00000000-0005-0000-0000-0000FE2B0000}"/>
    <cellStyle name="Currency 2 4 10 2 2 3 3 4" xfId="11298" xr:uid="{00000000-0005-0000-0000-0000FF2B0000}"/>
    <cellStyle name="Currency 2 4 10 2 2 3 4" xfId="11299" xr:uid="{00000000-0005-0000-0000-0000002C0000}"/>
    <cellStyle name="Currency 2 4 10 2 2 3 4 2" xfId="11300" xr:uid="{00000000-0005-0000-0000-0000012C0000}"/>
    <cellStyle name="Currency 2 4 10 2 2 3 4 3" xfId="11301" xr:uid="{00000000-0005-0000-0000-0000022C0000}"/>
    <cellStyle name="Currency 2 4 10 2 2 3 5" xfId="11302" xr:uid="{00000000-0005-0000-0000-0000032C0000}"/>
    <cellStyle name="Currency 2 4 10 2 2 3 6" xfId="11303" xr:uid="{00000000-0005-0000-0000-0000042C0000}"/>
    <cellStyle name="Currency 2 4 10 2 2 4" xfId="11304" xr:uid="{00000000-0005-0000-0000-0000052C0000}"/>
    <cellStyle name="Currency 2 4 10 2 2 4 2" xfId="11305" xr:uid="{00000000-0005-0000-0000-0000062C0000}"/>
    <cellStyle name="Currency 2 4 10 2 2 4 2 2" xfId="11306" xr:uid="{00000000-0005-0000-0000-0000072C0000}"/>
    <cellStyle name="Currency 2 4 10 2 2 4 2 3" xfId="11307" xr:uid="{00000000-0005-0000-0000-0000082C0000}"/>
    <cellStyle name="Currency 2 4 10 2 2 4 3" xfId="11308" xr:uid="{00000000-0005-0000-0000-0000092C0000}"/>
    <cellStyle name="Currency 2 4 10 2 2 4 4" xfId="11309" xr:uid="{00000000-0005-0000-0000-00000A2C0000}"/>
    <cellStyle name="Currency 2 4 10 2 2 5" xfId="11310" xr:uid="{00000000-0005-0000-0000-00000B2C0000}"/>
    <cellStyle name="Currency 2 4 10 2 2 5 2" xfId="11311" xr:uid="{00000000-0005-0000-0000-00000C2C0000}"/>
    <cellStyle name="Currency 2 4 10 2 2 5 3" xfId="11312" xr:uid="{00000000-0005-0000-0000-00000D2C0000}"/>
    <cellStyle name="Currency 2 4 10 2 2 6" xfId="11313" xr:uid="{00000000-0005-0000-0000-00000E2C0000}"/>
    <cellStyle name="Currency 2 4 10 2 2 7" xfId="11314" xr:uid="{00000000-0005-0000-0000-00000F2C0000}"/>
    <cellStyle name="Currency 2 4 10 2 3" xfId="11315" xr:uid="{00000000-0005-0000-0000-0000102C0000}"/>
    <cellStyle name="Currency 2 4 10 2 3 2" xfId="11316" xr:uid="{00000000-0005-0000-0000-0000112C0000}"/>
    <cellStyle name="Currency 2 4 10 2 3 3" xfId="11317" xr:uid="{00000000-0005-0000-0000-0000122C0000}"/>
    <cellStyle name="Currency 2 4 10 2 3 3 2" xfId="11318" xr:uid="{00000000-0005-0000-0000-0000132C0000}"/>
    <cellStyle name="Currency 2 4 10 2 3 3 2 2" xfId="11319" xr:uid="{00000000-0005-0000-0000-0000142C0000}"/>
    <cellStyle name="Currency 2 4 10 2 3 3 2 3" xfId="11320" xr:uid="{00000000-0005-0000-0000-0000152C0000}"/>
    <cellStyle name="Currency 2 4 10 2 3 3 3" xfId="11321" xr:uid="{00000000-0005-0000-0000-0000162C0000}"/>
    <cellStyle name="Currency 2 4 10 2 3 3 4" xfId="11322" xr:uid="{00000000-0005-0000-0000-0000172C0000}"/>
    <cellStyle name="Currency 2 4 10 2 3 4" xfId="11323" xr:uid="{00000000-0005-0000-0000-0000182C0000}"/>
    <cellStyle name="Currency 2 4 10 2 3 4 2" xfId="11324" xr:uid="{00000000-0005-0000-0000-0000192C0000}"/>
    <cellStyle name="Currency 2 4 10 2 3 4 2 2" xfId="11325" xr:uid="{00000000-0005-0000-0000-00001A2C0000}"/>
    <cellStyle name="Currency 2 4 10 2 3 4 2 3" xfId="11326" xr:uid="{00000000-0005-0000-0000-00001B2C0000}"/>
    <cellStyle name="Currency 2 4 10 2 3 4 3" xfId="11327" xr:uid="{00000000-0005-0000-0000-00001C2C0000}"/>
    <cellStyle name="Currency 2 4 10 2 3 4 4" xfId="11328" xr:uid="{00000000-0005-0000-0000-00001D2C0000}"/>
    <cellStyle name="Currency 2 4 10 2 4" xfId="11329" xr:uid="{00000000-0005-0000-0000-00001E2C0000}"/>
    <cellStyle name="Currency 2 4 10 2 4 2" xfId="11330" xr:uid="{00000000-0005-0000-0000-00001F2C0000}"/>
    <cellStyle name="Currency 2 4 10 2 4 2 2" xfId="11331" xr:uid="{00000000-0005-0000-0000-0000202C0000}"/>
    <cellStyle name="Currency 2 4 10 2 4 2 2 2" xfId="11332" xr:uid="{00000000-0005-0000-0000-0000212C0000}"/>
    <cellStyle name="Currency 2 4 10 2 4 2 2 3" xfId="11333" xr:uid="{00000000-0005-0000-0000-0000222C0000}"/>
    <cellStyle name="Currency 2 4 10 2 4 2 3" xfId="11334" xr:uid="{00000000-0005-0000-0000-0000232C0000}"/>
    <cellStyle name="Currency 2 4 10 2 4 2 4" xfId="11335" xr:uid="{00000000-0005-0000-0000-0000242C0000}"/>
    <cellStyle name="Currency 2 4 10 2 4 3" xfId="11336" xr:uid="{00000000-0005-0000-0000-0000252C0000}"/>
    <cellStyle name="Currency 2 4 10 2 4 3 2" xfId="11337" xr:uid="{00000000-0005-0000-0000-0000262C0000}"/>
    <cellStyle name="Currency 2 4 10 2 4 3 2 2" xfId="11338" xr:uid="{00000000-0005-0000-0000-0000272C0000}"/>
    <cellStyle name="Currency 2 4 10 2 4 3 2 3" xfId="11339" xr:uid="{00000000-0005-0000-0000-0000282C0000}"/>
    <cellStyle name="Currency 2 4 10 2 4 3 3" xfId="11340" xr:uid="{00000000-0005-0000-0000-0000292C0000}"/>
    <cellStyle name="Currency 2 4 10 2 4 3 4" xfId="11341" xr:uid="{00000000-0005-0000-0000-00002A2C0000}"/>
    <cellStyle name="Currency 2 4 10 2 4 4" xfId="11342" xr:uid="{00000000-0005-0000-0000-00002B2C0000}"/>
    <cellStyle name="Currency 2 4 10 2 4 4 2" xfId="11343" xr:uid="{00000000-0005-0000-0000-00002C2C0000}"/>
    <cellStyle name="Currency 2 4 10 2 4 4 3" xfId="11344" xr:uid="{00000000-0005-0000-0000-00002D2C0000}"/>
    <cellStyle name="Currency 2 4 10 2 4 5" xfId="11345" xr:uid="{00000000-0005-0000-0000-00002E2C0000}"/>
    <cellStyle name="Currency 2 4 10 2 4 6" xfId="11346" xr:uid="{00000000-0005-0000-0000-00002F2C0000}"/>
    <cellStyle name="Currency 2 4 10 2 5" xfId="11347" xr:uid="{00000000-0005-0000-0000-0000302C0000}"/>
    <cellStyle name="Currency 2 4 10 2 5 2" xfId="11348" xr:uid="{00000000-0005-0000-0000-0000312C0000}"/>
    <cellStyle name="Currency 2 4 10 2 5 2 2" xfId="11349" xr:uid="{00000000-0005-0000-0000-0000322C0000}"/>
    <cellStyle name="Currency 2 4 10 2 5 2 3" xfId="11350" xr:uid="{00000000-0005-0000-0000-0000332C0000}"/>
    <cellStyle name="Currency 2 4 10 2 5 3" xfId="11351" xr:uid="{00000000-0005-0000-0000-0000342C0000}"/>
    <cellStyle name="Currency 2 4 10 2 5 4" xfId="11352" xr:uid="{00000000-0005-0000-0000-0000352C0000}"/>
    <cellStyle name="Currency 2 4 10 2 6" xfId="11353" xr:uid="{00000000-0005-0000-0000-0000362C0000}"/>
    <cellStyle name="Currency 2 4 10 2 6 2" xfId="11354" xr:uid="{00000000-0005-0000-0000-0000372C0000}"/>
    <cellStyle name="Currency 2 4 10 2 6 3" xfId="11355" xr:uid="{00000000-0005-0000-0000-0000382C0000}"/>
    <cellStyle name="Currency 2 4 10 2 7" xfId="11356" xr:uid="{00000000-0005-0000-0000-0000392C0000}"/>
    <cellStyle name="Currency 2 4 10 2 8" xfId="11357" xr:uid="{00000000-0005-0000-0000-00003A2C0000}"/>
    <cellStyle name="Currency 2 4 10 3" xfId="11358" xr:uid="{00000000-0005-0000-0000-00003B2C0000}"/>
    <cellStyle name="Currency 2 4 11" xfId="11359" xr:uid="{00000000-0005-0000-0000-00003C2C0000}"/>
    <cellStyle name="Currency 2 4 11 2" xfId="11360" xr:uid="{00000000-0005-0000-0000-00003D2C0000}"/>
    <cellStyle name="Currency 2 4 11 2 2" xfId="11361" xr:uid="{00000000-0005-0000-0000-00003E2C0000}"/>
    <cellStyle name="Currency 2 4 11 2 2 2" xfId="11362" xr:uid="{00000000-0005-0000-0000-00003F2C0000}"/>
    <cellStyle name="Currency 2 4 11 2 2 2 2" xfId="11363" xr:uid="{00000000-0005-0000-0000-0000402C0000}"/>
    <cellStyle name="Currency 2 4 11 2 2 2 3" xfId="11364" xr:uid="{00000000-0005-0000-0000-0000412C0000}"/>
    <cellStyle name="Currency 2 4 11 2 2 2 3 2" xfId="11365" xr:uid="{00000000-0005-0000-0000-0000422C0000}"/>
    <cellStyle name="Currency 2 4 11 2 2 2 3 2 2" xfId="11366" xr:uid="{00000000-0005-0000-0000-0000432C0000}"/>
    <cellStyle name="Currency 2 4 11 2 2 2 3 2 3" xfId="11367" xr:uid="{00000000-0005-0000-0000-0000442C0000}"/>
    <cellStyle name="Currency 2 4 11 2 2 2 3 3" xfId="11368" xr:uid="{00000000-0005-0000-0000-0000452C0000}"/>
    <cellStyle name="Currency 2 4 11 2 2 2 3 4" xfId="11369" xr:uid="{00000000-0005-0000-0000-0000462C0000}"/>
    <cellStyle name="Currency 2 4 11 2 2 2 4" xfId="11370" xr:uid="{00000000-0005-0000-0000-0000472C0000}"/>
    <cellStyle name="Currency 2 4 11 2 2 2 4 2" xfId="11371" xr:uid="{00000000-0005-0000-0000-0000482C0000}"/>
    <cellStyle name="Currency 2 4 11 2 2 2 4 3" xfId="11372" xr:uid="{00000000-0005-0000-0000-0000492C0000}"/>
    <cellStyle name="Currency 2 4 11 2 2 2 5" xfId="11373" xr:uid="{00000000-0005-0000-0000-00004A2C0000}"/>
    <cellStyle name="Currency 2 4 11 2 2 2 6" xfId="11374" xr:uid="{00000000-0005-0000-0000-00004B2C0000}"/>
    <cellStyle name="Currency 2 4 11 2 2 3" xfId="11375" xr:uid="{00000000-0005-0000-0000-00004C2C0000}"/>
    <cellStyle name="Currency 2 4 11 2 2 3 2" xfId="11376" xr:uid="{00000000-0005-0000-0000-00004D2C0000}"/>
    <cellStyle name="Currency 2 4 11 2 2 3 2 2" xfId="11377" xr:uid="{00000000-0005-0000-0000-00004E2C0000}"/>
    <cellStyle name="Currency 2 4 11 2 2 3 2 2 2" xfId="11378" xr:uid="{00000000-0005-0000-0000-00004F2C0000}"/>
    <cellStyle name="Currency 2 4 11 2 2 3 2 2 3" xfId="11379" xr:uid="{00000000-0005-0000-0000-0000502C0000}"/>
    <cellStyle name="Currency 2 4 11 2 2 3 2 3" xfId="11380" xr:uid="{00000000-0005-0000-0000-0000512C0000}"/>
    <cellStyle name="Currency 2 4 11 2 2 3 2 4" xfId="11381" xr:uid="{00000000-0005-0000-0000-0000522C0000}"/>
    <cellStyle name="Currency 2 4 11 2 2 3 3" xfId="11382" xr:uid="{00000000-0005-0000-0000-0000532C0000}"/>
    <cellStyle name="Currency 2 4 11 2 2 3 3 2" xfId="11383" xr:uid="{00000000-0005-0000-0000-0000542C0000}"/>
    <cellStyle name="Currency 2 4 11 2 2 3 3 2 2" xfId="11384" xr:uid="{00000000-0005-0000-0000-0000552C0000}"/>
    <cellStyle name="Currency 2 4 11 2 2 3 3 2 3" xfId="11385" xr:uid="{00000000-0005-0000-0000-0000562C0000}"/>
    <cellStyle name="Currency 2 4 11 2 2 3 3 3" xfId="11386" xr:uid="{00000000-0005-0000-0000-0000572C0000}"/>
    <cellStyle name="Currency 2 4 11 2 2 3 3 4" xfId="11387" xr:uid="{00000000-0005-0000-0000-0000582C0000}"/>
    <cellStyle name="Currency 2 4 11 2 2 3 4" xfId="11388" xr:uid="{00000000-0005-0000-0000-0000592C0000}"/>
    <cellStyle name="Currency 2 4 11 2 2 3 4 2" xfId="11389" xr:uid="{00000000-0005-0000-0000-00005A2C0000}"/>
    <cellStyle name="Currency 2 4 11 2 2 3 4 3" xfId="11390" xr:uid="{00000000-0005-0000-0000-00005B2C0000}"/>
    <cellStyle name="Currency 2 4 11 2 2 3 5" xfId="11391" xr:uid="{00000000-0005-0000-0000-00005C2C0000}"/>
    <cellStyle name="Currency 2 4 11 2 2 3 6" xfId="11392" xr:uid="{00000000-0005-0000-0000-00005D2C0000}"/>
    <cellStyle name="Currency 2 4 11 2 2 4" xfId="11393" xr:uid="{00000000-0005-0000-0000-00005E2C0000}"/>
    <cellStyle name="Currency 2 4 11 2 2 4 2" xfId="11394" xr:uid="{00000000-0005-0000-0000-00005F2C0000}"/>
    <cellStyle name="Currency 2 4 11 2 2 4 2 2" xfId="11395" xr:uid="{00000000-0005-0000-0000-0000602C0000}"/>
    <cellStyle name="Currency 2 4 11 2 2 4 2 3" xfId="11396" xr:uid="{00000000-0005-0000-0000-0000612C0000}"/>
    <cellStyle name="Currency 2 4 11 2 2 4 3" xfId="11397" xr:uid="{00000000-0005-0000-0000-0000622C0000}"/>
    <cellStyle name="Currency 2 4 11 2 2 4 4" xfId="11398" xr:uid="{00000000-0005-0000-0000-0000632C0000}"/>
    <cellStyle name="Currency 2 4 11 2 2 5" xfId="11399" xr:uid="{00000000-0005-0000-0000-0000642C0000}"/>
    <cellStyle name="Currency 2 4 11 2 2 5 2" xfId="11400" xr:uid="{00000000-0005-0000-0000-0000652C0000}"/>
    <cellStyle name="Currency 2 4 11 2 2 5 3" xfId="11401" xr:uid="{00000000-0005-0000-0000-0000662C0000}"/>
    <cellStyle name="Currency 2 4 11 2 2 6" xfId="11402" xr:uid="{00000000-0005-0000-0000-0000672C0000}"/>
    <cellStyle name="Currency 2 4 11 2 2 7" xfId="11403" xr:uid="{00000000-0005-0000-0000-0000682C0000}"/>
    <cellStyle name="Currency 2 4 11 2 3" xfId="11404" xr:uid="{00000000-0005-0000-0000-0000692C0000}"/>
    <cellStyle name="Currency 2 4 11 2 3 2" xfId="11405" xr:uid="{00000000-0005-0000-0000-00006A2C0000}"/>
    <cellStyle name="Currency 2 4 11 2 3 3" xfId="11406" xr:uid="{00000000-0005-0000-0000-00006B2C0000}"/>
    <cellStyle name="Currency 2 4 11 2 3 3 2" xfId="11407" xr:uid="{00000000-0005-0000-0000-00006C2C0000}"/>
    <cellStyle name="Currency 2 4 11 2 3 3 2 2" xfId="11408" xr:uid="{00000000-0005-0000-0000-00006D2C0000}"/>
    <cellStyle name="Currency 2 4 11 2 3 3 2 3" xfId="11409" xr:uid="{00000000-0005-0000-0000-00006E2C0000}"/>
    <cellStyle name="Currency 2 4 11 2 3 3 3" xfId="11410" xr:uid="{00000000-0005-0000-0000-00006F2C0000}"/>
    <cellStyle name="Currency 2 4 11 2 3 3 4" xfId="11411" xr:uid="{00000000-0005-0000-0000-0000702C0000}"/>
    <cellStyle name="Currency 2 4 11 2 3 4" xfId="11412" xr:uid="{00000000-0005-0000-0000-0000712C0000}"/>
    <cellStyle name="Currency 2 4 11 2 3 4 2" xfId="11413" xr:uid="{00000000-0005-0000-0000-0000722C0000}"/>
    <cellStyle name="Currency 2 4 11 2 3 4 2 2" xfId="11414" xr:uid="{00000000-0005-0000-0000-0000732C0000}"/>
    <cellStyle name="Currency 2 4 11 2 3 4 2 3" xfId="11415" xr:uid="{00000000-0005-0000-0000-0000742C0000}"/>
    <cellStyle name="Currency 2 4 11 2 3 4 3" xfId="11416" xr:uid="{00000000-0005-0000-0000-0000752C0000}"/>
    <cellStyle name="Currency 2 4 11 2 3 4 4" xfId="11417" xr:uid="{00000000-0005-0000-0000-0000762C0000}"/>
    <cellStyle name="Currency 2 4 11 2 4" xfId="11418" xr:uid="{00000000-0005-0000-0000-0000772C0000}"/>
    <cellStyle name="Currency 2 4 11 2 4 2" xfId="11419" xr:uid="{00000000-0005-0000-0000-0000782C0000}"/>
    <cellStyle name="Currency 2 4 11 2 4 2 2" xfId="11420" xr:uid="{00000000-0005-0000-0000-0000792C0000}"/>
    <cellStyle name="Currency 2 4 11 2 4 2 2 2" xfId="11421" xr:uid="{00000000-0005-0000-0000-00007A2C0000}"/>
    <cellStyle name="Currency 2 4 11 2 4 2 2 3" xfId="11422" xr:uid="{00000000-0005-0000-0000-00007B2C0000}"/>
    <cellStyle name="Currency 2 4 11 2 4 2 3" xfId="11423" xr:uid="{00000000-0005-0000-0000-00007C2C0000}"/>
    <cellStyle name="Currency 2 4 11 2 4 2 4" xfId="11424" xr:uid="{00000000-0005-0000-0000-00007D2C0000}"/>
    <cellStyle name="Currency 2 4 11 2 4 3" xfId="11425" xr:uid="{00000000-0005-0000-0000-00007E2C0000}"/>
    <cellStyle name="Currency 2 4 11 2 4 3 2" xfId="11426" xr:uid="{00000000-0005-0000-0000-00007F2C0000}"/>
    <cellStyle name="Currency 2 4 11 2 4 3 2 2" xfId="11427" xr:uid="{00000000-0005-0000-0000-0000802C0000}"/>
    <cellStyle name="Currency 2 4 11 2 4 3 2 3" xfId="11428" xr:uid="{00000000-0005-0000-0000-0000812C0000}"/>
    <cellStyle name="Currency 2 4 11 2 4 3 3" xfId="11429" xr:uid="{00000000-0005-0000-0000-0000822C0000}"/>
    <cellStyle name="Currency 2 4 11 2 4 3 4" xfId="11430" xr:uid="{00000000-0005-0000-0000-0000832C0000}"/>
    <cellStyle name="Currency 2 4 11 2 4 4" xfId="11431" xr:uid="{00000000-0005-0000-0000-0000842C0000}"/>
    <cellStyle name="Currency 2 4 11 2 4 4 2" xfId="11432" xr:uid="{00000000-0005-0000-0000-0000852C0000}"/>
    <cellStyle name="Currency 2 4 11 2 4 4 3" xfId="11433" xr:uid="{00000000-0005-0000-0000-0000862C0000}"/>
    <cellStyle name="Currency 2 4 11 2 4 5" xfId="11434" xr:uid="{00000000-0005-0000-0000-0000872C0000}"/>
    <cellStyle name="Currency 2 4 11 2 4 6" xfId="11435" xr:uid="{00000000-0005-0000-0000-0000882C0000}"/>
    <cellStyle name="Currency 2 4 11 2 5" xfId="11436" xr:uid="{00000000-0005-0000-0000-0000892C0000}"/>
    <cellStyle name="Currency 2 4 11 2 5 2" xfId="11437" xr:uid="{00000000-0005-0000-0000-00008A2C0000}"/>
    <cellStyle name="Currency 2 4 11 2 5 2 2" xfId="11438" xr:uid="{00000000-0005-0000-0000-00008B2C0000}"/>
    <cellStyle name="Currency 2 4 11 2 5 2 3" xfId="11439" xr:uid="{00000000-0005-0000-0000-00008C2C0000}"/>
    <cellStyle name="Currency 2 4 11 2 5 3" xfId="11440" xr:uid="{00000000-0005-0000-0000-00008D2C0000}"/>
    <cellStyle name="Currency 2 4 11 2 5 4" xfId="11441" xr:uid="{00000000-0005-0000-0000-00008E2C0000}"/>
    <cellStyle name="Currency 2 4 11 2 6" xfId="11442" xr:uid="{00000000-0005-0000-0000-00008F2C0000}"/>
    <cellStyle name="Currency 2 4 11 2 6 2" xfId="11443" xr:uid="{00000000-0005-0000-0000-0000902C0000}"/>
    <cellStyle name="Currency 2 4 11 2 6 3" xfId="11444" xr:uid="{00000000-0005-0000-0000-0000912C0000}"/>
    <cellStyle name="Currency 2 4 11 2 7" xfId="11445" xr:uid="{00000000-0005-0000-0000-0000922C0000}"/>
    <cellStyle name="Currency 2 4 11 2 8" xfId="11446" xr:uid="{00000000-0005-0000-0000-0000932C0000}"/>
    <cellStyle name="Currency 2 4 11 3" xfId="11447" xr:uid="{00000000-0005-0000-0000-0000942C0000}"/>
    <cellStyle name="Currency 2 4 12" xfId="11448" xr:uid="{00000000-0005-0000-0000-0000952C0000}"/>
    <cellStyle name="Currency 2 4 12 2" xfId="11449" xr:uid="{00000000-0005-0000-0000-0000962C0000}"/>
    <cellStyle name="Currency 2 4 12 2 2" xfId="11450" xr:uid="{00000000-0005-0000-0000-0000972C0000}"/>
    <cellStyle name="Currency 2 4 12 2 2 2" xfId="11451" xr:uid="{00000000-0005-0000-0000-0000982C0000}"/>
    <cellStyle name="Currency 2 4 12 2 2 2 2" xfId="11452" xr:uid="{00000000-0005-0000-0000-0000992C0000}"/>
    <cellStyle name="Currency 2 4 12 2 2 2 3" xfId="11453" xr:uid="{00000000-0005-0000-0000-00009A2C0000}"/>
    <cellStyle name="Currency 2 4 12 2 2 2 3 2" xfId="11454" xr:uid="{00000000-0005-0000-0000-00009B2C0000}"/>
    <cellStyle name="Currency 2 4 12 2 2 2 3 2 2" xfId="11455" xr:uid="{00000000-0005-0000-0000-00009C2C0000}"/>
    <cellStyle name="Currency 2 4 12 2 2 2 3 2 3" xfId="11456" xr:uid="{00000000-0005-0000-0000-00009D2C0000}"/>
    <cellStyle name="Currency 2 4 12 2 2 2 3 3" xfId="11457" xr:uid="{00000000-0005-0000-0000-00009E2C0000}"/>
    <cellStyle name="Currency 2 4 12 2 2 2 3 4" xfId="11458" xr:uid="{00000000-0005-0000-0000-00009F2C0000}"/>
    <cellStyle name="Currency 2 4 12 2 2 2 4" xfId="11459" xr:uid="{00000000-0005-0000-0000-0000A02C0000}"/>
    <cellStyle name="Currency 2 4 12 2 2 2 4 2" xfId="11460" xr:uid="{00000000-0005-0000-0000-0000A12C0000}"/>
    <cellStyle name="Currency 2 4 12 2 2 2 4 3" xfId="11461" xr:uid="{00000000-0005-0000-0000-0000A22C0000}"/>
    <cellStyle name="Currency 2 4 12 2 2 2 5" xfId="11462" xr:uid="{00000000-0005-0000-0000-0000A32C0000}"/>
    <cellStyle name="Currency 2 4 12 2 2 2 6" xfId="11463" xr:uid="{00000000-0005-0000-0000-0000A42C0000}"/>
    <cellStyle name="Currency 2 4 12 2 2 3" xfId="11464" xr:uid="{00000000-0005-0000-0000-0000A52C0000}"/>
    <cellStyle name="Currency 2 4 12 2 2 3 2" xfId="11465" xr:uid="{00000000-0005-0000-0000-0000A62C0000}"/>
    <cellStyle name="Currency 2 4 12 2 2 3 2 2" xfId="11466" xr:uid="{00000000-0005-0000-0000-0000A72C0000}"/>
    <cellStyle name="Currency 2 4 12 2 2 3 2 2 2" xfId="11467" xr:uid="{00000000-0005-0000-0000-0000A82C0000}"/>
    <cellStyle name="Currency 2 4 12 2 2 3 2 2 3" xfId="11468" xr:uid="{00000000-0005-0000-0000-0000A92C0000}"/>
    <cellStyle name="Currency 2 4 12 2 2 3 2 3" xfId="11469" xr:uid="{00000000-0005-0000-0000-0000AA2C0000}"/>
    <cellStyle name="Currency 2 4 12 2 2 3 2 4" xfId="11470" xr:uid="{00000000-0005-0000-0000-0000AB2C0000}"/>
    <cellStyle name="Currency 2 4 12 2 2 3 3" xfId="11471" xr:uid="{00000000-0005-0000-0000-0000AC2C0000}"/>
    <cellStyle name="Currency 2 4 12 2 2 3 3 2" xfId="11472" xr:uid="{00000000-0005-0000-0000-0000AD2C0000}"/>
    <cellStyle name="Currency 2 4 12 2 2 3 3 2 2" xfId="11473" xr:uid="{00000000-0005-0000-0000-0000AE2C0000}"/>
    <cellStyle name="Currency 2 4 12 2 2 3 3 2 3" xfId="11474" xr:uid="{00000000-0005-0000-0000-0000AF2C0000}"/>
    <cellStyle name="Currency 2 4 12 2 2 3 3 3" xfId="11475" xr:uid="{00000000-0005-0000-0000-0000B02C0000}"/>
    <cellStyle name="Currency 2 4 12 2 2 3 3 4" xfId="11476" xr:uid="{00000000-0005-0000-0000-0000B12C0000}"/>
    <cellStyle name="Currency 2 4 12 2 2 3 4" xfId="11477" xr:uid="{00000000-0005-0000-0000-0000B22C0000}"/>
    <cellStyle name="Currency 2 4 12 2 2 3 4 2" xfId="11478" xr:uid="{00000000-0005-0000-0000-0000B32C0000}"/>
    <cellStyle name="Currency 2 4 12 2 2 3 4 3" xfId="11479" xr:uid="{00000000-0005-0000-0000-0000B42C0000}"/>
    <cellStyle name="Currency 2 4 12 2 2 3 5" xfId="11480" xr:uid="{00000000-0005-0000-0000-0000B52C0000}"/>
    <cellStyle name="Currency 2 4 12 2 2 3 6" xfId="11481" xr:uid="{00000000-0005-0000-0000-0000B62C0000}"/>
    <cellStyle name="Currency 2 4 12 2 2 4" xfId="11482" xr:uid="{00000000-0005-0000-0000-0000B72C0000}"/>
    <cellStyle name="Currency 2 4 12 2 2 4 2" xfId="11483" xr:uid="{00000000-0005-0000-0000-0000B82C0000}"/>
    <cellStyle name="Currency 2 4 12 2 2 4 2 2" xfId="11484" xr:uid="{00000000-0005-0000-0000-0000B92C0000}"/>
    <cellStyle name="Currency 2 4 12 2 2 4 2 3" xfId="11485" xr:uid="{00000000-0005-0000-0000-0000BA2C0000}"/>
    <cellStyle name="Currency 2 4 12 2 2 4 3" xfId="11486" xr:uid="{00000000-0005-0000-0000-0000BB2C0000}"/>
    <cellStyle name="Currency 2 4 12 2 2 4 4" xfId="11487" xr:uid="{00000000-0005-0000-0000-0000BC2C0000}"/>
    <cellStyle name="Currency 2 4 12 2 3" xfId="11488" xr:uid="{00000000-0005-0000-0000-0000BD2C0000}"/>
    <cellStyle name="Currency 2 4 12 2 3 2" xfId="11489" xr:uid="{00000000-0005-0000-0000-0000BE2C0000}"/>
    <cellStyle name="Currency 2 4 12 2 3 3" xfId="11490" xr:uid="{00000000-0005-0000-0000-0000BF2C0000}"/>
    <cellStyle name="Currency 2 4 12 2 3 3 2" xfId="11491" xr:uid="{00000000-0005-0000-0000-0000C02C0000}"/>
    <cellStyle name="Currency 2 4 12 2 3 3 2 2" xfId="11492" xr:uid="{00000000-0005-0000-0000-0000C12C0000}"/>
    <cellStyle name="Currency 2 4 12 2 3 3 2 3" xfId="11493" xr:uid="{00000000-0005-0000-0000-0000C22C0000}"/>
    <cellStyle name="Currency 2 4 12 2 3 3 3" xfId="11494" xr:uid="{00000000-0005-0000-0000-0000C32C0000}"/>
    <cellStyle name="Currency 2 4 12 2 3 3 4" xfId="11495" xr:uid="{00000000-0005-0000-0000-0000C42C0000}"/>
    <cellStyle name="Currency 2 4 12 2 3 4" xfId="11496" xr:uid="{00000000-0005-0000-0000-0000C52C0000}"/>
    <cellStyle name="Currency 2 4 12 2 3 4 2" xfId="11497" xr:uid="{00000000-0005-0000-0000-0000C62C0000}"/>
    <cellStyle name="Currency 2 4 12 2 3 4 2 2" xfId="11498" xr:uid="{00000000-0005-0000-0000-0000C72C0000}"/>
    <cellStyle name="Currency 2 4 12 2 3 4 2 3" xfId="11499" xr:uid="{00000000-0005-0000-0000-0000C82C0000}"/>
    <cellStyle name="Currency 2 4 12 2 3 4 3" xfId="11500" xr:uid="{00000000-0005-0000-0000-0000C92C0000}"/>
    <cellStyle name="Currency 2 4 12 2 3 4 4" xfId="11501" xr:uid="{00000000-0005-0000-0000-0000CA2C0000}"/>
    <cellStyle name="Currency 2 4 12 2 4" xfId="11502" xr:uid="{00000000-0005-0000-0000-0000CB2C0000}"/>
    <cellStyle name="Currency 2 4 12 2 4 2" xfId="11503" xr:uid="{00000000-0005-0000-0000-0000CC2C0000}"/>
    <cellStyle name="Currency 2 4 12 2 4 2 2" xfId="11504" xr:uid="{00000000-0005-0000-0000-0000CD2C0000}"/>
    <cellStyle name="Currency 2 4 12 2 4 2 2 2" xfId="11505" xr:uid="{00000000-0005-0000-0000-0000CE2C0000}"/>
    <cellStyle name="Currency 2 4 12 2 4 2 2 3" xfId="11506" xr:uid="{00000000-0005-0000-0000-0000CF2C0000}"/>
    <cellStyle name="Currency 2 4 12 2 4 2 3" xfId="11507" xr:uid="{00000000-0005-0000-0000-0000D02C0000}"/>
    <cellStyle name="Currency 2 4 12 2 4 2 4" xfId="11508" xr:uid="{00000000-0005-0000-0000-0000D12C0000}"/>
    <cellStyle name="Currency 2 4 12 2 4 3" xfId="11509" xr:uid="{00000000-0005-0000-0000-0000D22C0000}"/>
    <cellStyle name="Currency 2 4 12 2 4 3 2" xfId="11510" xr:uid="{00000000-0005-0000-0000-0000D32C0000}"/>
    <cellStyle name="Currency 2 4 12 2 4 3 2 2" xfId="11511" xr:uid="{00000000-0005-0000-0000-0000D42C0000}"/>
    <cellStyle name="Currency 2 4 12 2 4 3 2 3" xfId="11512" xr:uid="{00000000-0005-0000-0000-0000D52C0000}"/>
    <cellStyle name="Currency 2 4 12 2 4 3 3" xfId="11513" xr:uid="{00000000-0005-0000-0000-0000D62C0000}"/>
    <cellStyle name="Currency 2 4 12 2 4 3 4" xfId="11514" xr:uid="{00000000-0005-0000-0000-0000D72C0000}"/>
    <cellStyle name="Currency 2 4 12 2 4 4" xfId="11515" xr:uid="{00000000-0005-0000-0000-0000D82C0000}"/>
    <cellStyle name="Currency 2 4 12 2 4 4 2" xfId="11516" xr:uid="{00000000-0005-0000-0000-0000D92C0000}"/>
    <cellStyle name="Currency 2 4 12 2 4 4 3" xfId="11517" xr:uid="{00000000-0005-0000-0000-0000DA2C0000}"/>
    <cellStyle name="Currency 2 4 12 2 4 5" xfId="11518" xr:uid="{00000000-0005-0000-0000-0000DB2C0000}"/>
    <cellStyle name="Currency 2 4 12 2 4 6" xfId="11519" xr:uid="{00000000-0005-0000-0000-0000DC2C0000}"/>
    <cellStyle name="Currency 2 4 12 2 5" xfId="11520" xr:uid="{00000000-0005-0000-0000-0000DD2C0000}"/>
    <cellStyle name="Currency 2 4 12 2 5 2" xfId="11521" xr:uid="{00000000-0005-0000-0000-0000DE2C0000}"/>
    <cellStyle name="Currency 2 4 12 2 5 2 2" xfId="11522" xr:uid="{00000000-0005-0000-0000-0000DF2C0000}"/>
    <cellStyle name="Currency 2 4 12 2 5 2 3" xfId="11523" xr:uid="{00000000-0005-0000-0000-0000E02C0000}"/>
    <cellStyle name="Currency 2 4 12 2 5 3" xfId="11524" xr:uid="{00000000-0005-0000-0000-0000E12C0000}"/>
    <cellStyle name="Currency 2 4 12 2 5 4" xfId="11525" xr:uid="{00000000-0005-0000-0000-0000E22C0000}"/>
    <cellStyle name="Currency 2 4 12 2 6" xfId="11526" xr:uid="{00000000-0005-0000-0000-0000E32C0000}"/>
    <cellStyle name="Currency 2 4 12 2 6 2" xfId="11527" xr:uid="{00000000-0005-0000-0000-0000E42C0000}"/>
    <cellStyle name="Currency 2 4 12 2 6 3" xfId="11528" xr:uid="{00000000-0005-0000-0000-0000E52C0000}"/>
    <cellStyle name="Currency 2 4 12 2 7" xfId="11529" xr:uid="{00000000-0005-0000-0000-0000E62C0000}"/>
    <cellStyle name="Currency 2 4 12 2 8" xfId="11530" xr:uid="{00000000-0005-0000-0000-0000E72C0000}"/>
    <cellStyle name="Currency 2 4 12 3" xfId="11531" xr:uid="{00000000-0005-0000-0000-0000E82C0000}"/>
    <cellStyle name="Currency 2 4 13" xfId="11532" xr:uid="{00000000-0005-0000-0000-0000E92C0000}"/>
    <cellStyle name="Currency 2 4 14" xfId="11533" xr:uid="{00000000-0005-0000-0000-0000EA2C0000}"/>
    <cellStyle name="Currency 2 4 15" xfId="11534" xr:uid="{00000000-0005-0000-0000-0000EB2C0000}"/>
    <cellStyle name="Currency 2 4 2" xfId="11535" xr:uid="{00000000-0005-0000-0000-0000EC2C0000}"/>
    <cellStyle name="Currency 2 4 2 2" xfId="11536" xr:uid="{00000000-0005-0000-0000-0000ED2C0000}"/>
    <cellStyle name="Currency 2 4 2 2 2" xfId="11537" xr:uid="{00000000-0005-0000-0000-0000EE2C0000}"/>
    <cellStyle name="Currency 2 4 2 2 2 2" xfId="11538" xr:uid="{00000000-0005-0000-0000-0000EF2C0000}"/>
    <cellStyle name="Currency 2 4 2 2 2 2 2" xfId="11539" xr:uid="{00000000-0005-0000-0000-0000F02C0000}"/>
    <cellStyle name="Currency 2 4 2 2 2 2 3" xfId="11540" xr:uid="{00000000-0005-0000-0000-0000F12C0000}"/>
    <cellStyle name="Currency 2 4 2 2 2 2 3 2" xfId="11541" xr:uid="{00000000-0005-0000-0000-0000F22C0000}"/>
    <cellStyle name="Currency 2 4 2 2 2 2 3 2 2" xfId="11542" xr:uid="{00000000-0005-0000-0000-0000F32C0000}"/>
    <cellStyle name="Currency 2 4 2 2 2 2 3 2 3" xfId="11543" xr:uid="{00000000-0005-0000-0000-0000F42C0000}"/>
    <cellStyle name="Currency 2 4 2 2 2 2 3 3" xfId="11544" xr:uid="{00000000-0005-0000-0000-0000F52C0000}"/>
    <cellStyle name="Currency 2 4 2 2 2 2 3 4" xfId="11545" xr:uid="{00000000-0005-0000-0000-0000F62C0000}"/>
    <cellStyle name="Currency 2 4 2 2 2 2 4" xfId="11546" xr:uid="{00000000-0005-0000-0000-0000F72C0000}"/>
    <cellStyle name="Currency 2 4 2 2 2 2 4 2" xfId="11547" xr:uid="{00000000-0005-0000-0000-0000F82C0000}"/>
    <cellStyle name="Currency 2 4 2 2 2 2 4 3" xfId="11548" xr:uid="{00000000-0005-0000-0000-0000F92C0000}"/>
    <cellStyle name="Currency 2 4 2 2 2 2 5" xfId="11549" xr:uid="{00000000-0005-0000-0000-0000FA2C0000}"/>
    <cellStyle name="Currency 2 4 2 2 2 2 6" xfId="11550" xr:uid="{00000000-0005-0000-0000-0000FB2C0000}"/>
    <cellStyle name="Currency 2 4 2 2 2 3" xfId="11551" xr:uid="{00000000-0005-0000-0000-0000FC2C0000}"/>
    <cellStyle name="Currency 2 4 2 2 2 3 2" xfId="11552" xr:uid="{00000000-0005-0000-0000-0000FD2C0000}"/>
    <cellStyle name="Currency 2 4 2 2 2 3 2 2" xfId="11553" xr:uid="{00000000-0005-0000-0000-0000FE2C0000}"/>
    <cellStyle name="Currency 2 4 2 2 2 3 2 2 2" xfId="11554" xr:uid="{00000000-0005-0000-0000-0000FF2C0000}"/>
    <cellStyle name="Currency 2 4 2 2 2 3 2 2 3" xfId="11555" xr:uid="{00000000-0005-0000-0000-0000002D0000}"/>
    <cellStyle name="Currency 2 4 2 2 2 3 2 3" xfId="11556" xr:uid="{00000000-0005-0000-0000-0000012D0000}"/>
    <cellStyle name="Currency 2 4 2 2 2 3 2 4" xfId="11557" xr:uid="{00000000-0005-0000-0000-0000022D0000}"/>
    <cellStyle name="Currency 2 4 2 2 2 3 3" xfId="11558" xr:uid="{00000000-0005-0000-0000-0000032D0000}"/>
    <cellStyle name="Currency 2 4 2 2 2 3 3 2" xfId="11559" xr:uid="{00000000-0005-0000-0000-0000042D0000}"/>
    <cellStyle name="Currency 2 4 2 2 2 3 3 2 2" xfId="11560" xr:uid="{00000000-0005-0000-0000-0000052D0000}"/>
    <cellStyle name="Currency 2 4 2 2 2 3 3 2 3" xfId="11561" xr:uid="{00000000-0005-0000-0000-0000062D0000}"/>
    <cellStyle name="Currency 2 4 2 2 2 3 3 3" xfId="11562" xr:uid="{00000000-0005-0000-0000-0000072D0000}"/>
    <cellStyle name="Currency 2 4 2 2 2 3 3 4" xfId="11563" xr:uid="{00000000-0005-0000-0000-0000082D0000}"/>
    <cellStyle name="Currency 2 4 2 2 2 3 4" xfId="11564" xr:uid="{00000000-0005-0000-0000-0000092D0000}"/>
    <cellStyle name="Currency 2 4 2 2 2 3 4 2" xfId="11565" xr:uid="{00000000-0005-0000-0000-00000A2D0000}"/>
    <cellStyle name="Currency 2 4 2 2 2 3 4 3" xfId="11566" xr:uid="{00000000-0005-0000-0000-00000B2D0000}"/>
    <cellStyle name="Currency 2 4 2 2 2 3 5" xfId="11567" xr:uid="{00000000-0005-0000-0000-00000C2D0000}"/>
    <cellStyle name="Currency 2 4 2 2 2 3 6" xfId="11568" xr:uid="{00000000-0005-0000-0000-00000D2D0000}"/>
    <cellStyle name="Currency 2 4 2 2 2 4" xfId="11569" xr:uid="{00000000-0005-0000-0000-00000E2D0000}"/>
    <cellStyle name="Currency 2 4 2 2 2 4 2" xfId="11570" xr:uid="{00000000-0005-0000-0000-00000F2D0000}"/>
    <cellStyle name="Currency 2 4 2 2 2 4 2 2" xfId="11571" xr:uid="{00000000-0005-0000-0000-0000102D0000}"/>
    <cellStyle name="Currency 2 4 2 2 2 4 2 3" xfId="11572" xr:uid="{00000000-0005-0000-0000-0000112D0000}"/>
    <cellStyle name="Currency 2 4 2 2 2 4 3" xfId="11573" xr:uid="{00000000-0005-0000-0000-0000122D0000}"/>
    <cellStyle name="Currency 2 4 2 2 2 4 4" xfId="11574" xr:uid="{00000000-0005-0000-0000-0000132D0000}"/>
    <cellStyle name="Currency 2 4 2 2 2 5" xfId="11575" xr:uid="{00000000-0005-0000-0000-0000142D0000}"/>
    <cellStyle name="Currency 2 4 2 2 2 5 2" xfId="11576" xr:uid="{00000000-0005-0000-0000-0000152D0000}"/>
    <cellStyle name="Currency 2 4 2 2 2 5 3" xfId="11577" xr:uid="{00000000-0005-0000-0000-0000162D0000}"/>
    <cellStyle name="Currency 2 4 2 2 2 6" xfId="11578" xr:uid="{00000000-0005-0000-0000-0000172D0000}"/>
    <cellStyle name="Currency 2 4 2 2 2 7" xfId="11579" xr:uid="{00000000-0005-0000-0000-0000182D0000}"/>
    <cellStyle name="Currency 2 4 2 2 3" xfId="11580" xr:uid="{00000000-0005-0000-0000-0000192D0000}"/>
    <cellStyle name="Currency 2 4 2 2 3 2" xfId="11581" xr:uid="{00000000-0005-0000-0000-00001A2D0000}"/>
    <cellStyle name="Currency 2 4 2 2 3 3" xfId="11582" xr:uid="{00000000-0005-0000-0000-00001B2D0000}"/>
    <cellStyle name="Currency 2 4 2 2 3 3 2" xfId="11583" xr:uid="{00000000-0005-0000-0000-00001C2D0000}"/>
    <cellStyle name="Currency 2 4 2 2 3 3 2 2" xfId="11584" xr:uid="{00000000-0005-0000-0000-00001D2D0000}"/>
    <cellStyle name="Currency 2 4 2 2 3 3 2 3" xfId="11585" xr:uid="{00000000-0005-0000-0000-00001E2D0000}"/>
    <cellStyle name="Currency 2 4 2 2 3 3 3" xfId="11586" xr:uid="{00000000-0005-0000-0000-00001F2D0000}"/>
    <cellStyle name="Currency 2 4 2 2 3 3 4" xfId="11587" xr:uid="{00000000-0005-0000-0000-0000202D0000}"/>
    <cellStyle name="Currency 2 4 2 2 3 4" xfId="11588" xr:uid="{00000000-0005-0000-0000-0000212D0000}"/>
    <cellStyle name="Currency 2 4 2 2 3 4 2" xfId="11589" xr:uid="{00000000-0005-0000-0000-0000222D0000}"/>
    <cellStyle name="Currency 2 4 2 2 3 4 2 2" xfId="11590" xr:uid="{00000000-0005-0000-0000-0000232D0000}"/>
    <cellStyle name="Currency 2 4 2 2 3 4 2 3" xfId="11591" xr:uid="{00000000-0005-0000-0000-0000242D0000}"/>
    <cellStyle name="Currency 2 4 2 2 3 4 3" xfId="11592" xr:uid="{00000000-0005-0000-0000-0000252D0000}"/>
    <cellStyle name="Currency 2 4 2 2 3 4 4" xfId="11593" xr:uid="{00000000-0005-0000-0000-0000262D0000}"/>
    <cellStyle name="Currency 2 4 2 2 4" xfId="11594" xr:uid="{00000000-0005-0000-0000-0000272D0000}"/>
    <cellStyle name="Currency 2 4 2 2 4 2" xfId="11595" xr:uid="{00000000-0005-0000-0000-0000282D0000}"/>
    <cellStyle name="Currency 2 4 2 2 4 2 2" xfId="11596" xr:uid="{00000000-0005-0000-0000-0000292D0000}"/>
    <cellStyle name="Currency 2 4 2 2 4 2 2 2" xfId="11597" xr:uid="{00000000-0005-0000-0000-00002A2D0000}"/>
    <cellStyle name="Currency 2 4 2 2 4 2 2 3" xfId="11598" xr:uid="{00000000-0005-0000-0000-00002B2D0000}"/>
    <cellStyle name="Currency 2 4 2 2 4 2 3" xfId="11599" xr:uid="{00000000-0005-0000-0000-00002C2D0000}"/>
    <cellStyle name="Currency 2 4 2 2 4 2 4" xfId="11600" xr:uid="{00000000-0005-0000-0000-00002D2D0000}"/>
    <cellStyle name="Currency 2 4 2 2 4 3" xfId="11601" xr:uid="{00000000-0005-0000-0000-00002E2D0000}"/>
    <cellStyle name="Currency 2 4 2 2 4 3 2" xfId="11602" xr:uid="{00000000-0005-0000-0000-00002F2D0000}"/>
    <cellStyle name="Currency 2 4 2 2 4 3 2 2" xfId="11603" xr:uid="{00000000-0005-0000-0000-0000302D0000}"/>
    <cellStyle name="Currency 2 4 2 2 4 3 2 3" xfId="11604" xr:uid="{00000000-0005-0000-0000-0000312D0000}"/>
    <cellStyle name="Currency 2 4 2 2 4 3 3" xfId="11605" xr:uid="{00000000-0005-0000-0000-0000322D0000}"/>
    <cellStyle name="Currency 2 4 2 2 4 3 4" xfId="11606" xr:uid="{00000000-0005-0000-0000-0000332D0000}"/>
    <cellStyle name="Currency 2 4 2 2 4 4" xfId="11607" xr:uid="{00000000-0005-0000-0000-0000342D0000}"/>
    <cellStyle name="Currency 2 4 2 2 4 4 2" xfId="11608" xr:uid="{00000000-0005-0000-0000-0000352D0000}"/>
    <cellStyle name="Currency 2 4 2 2 4 4 3" xfId="11609" xr:uid="{00000000-0005-0000-0000-0000362D0000}"/>
    <cellStyle name="Currency 2 4 2 2 4 5" xfId="11610" xr:uid="{00000000-0005-0000-0000-0000372D0000}"/>
    <cellStyle name="Currency 2 4 2 2 4 6" xfId="11611" xr:uid="{00000000-0005-0000-0000-0000382D0000}"/>
    <cellStyle name="Currency 2 4 2 2 5" xfId="11612" xr:uid="{00000000-0005-0000-0000-0000392D0000}"/>
    <cellStyle name="Currency 2 4 2 2 5 2" xfId="11613" xr:uid="{00000000-0005-0000-0000-00003A2D0000}"/>
    <cellStyle name="Currency 2 4 2 2 5 2 2" xfId="11614" xr:uid="{00000000-0005-0000-0000-00003B2D0000}"/>
    <cellStyle name="Currency 2 4 2 2 5 2 3" xfId="11615" xr:uid="{00000000-0005-0000-0000-00003C2D0000}"/>
    <cellStyle name="Currency 2 4 2 2 5 3" xfId="11616" xr:uid="{00000000-0005-0000-0000-00003D2D0000}"/>
    <cellStyle name="Currency 2 4 2 2 5 4" xfId="11617" xr:uid="{00000000-0005-0000-0000-00003E2D0000}"/>
    <cellStyle name="Currency 2 4 2 2 6" xfId="11618" xr:uid="{00000000-0005-0000-0000-00003F2D0000}"/>
    <cellStyle name="Currency 2 4 2 2 6 2" xfId="11619" xr:uid="{00000000-0005-0000-0000-0000402D0000}"/>
    <cellStyle name="Currency 2 4 2 2 6 3" xfId="11620" xr:uid="{00000000-0005-0000-0000-0000412D0000}"/>
    <cellStyle name="Currency 2 4 2 2 7" xfId="11621" xr:uid="{00000000-0005-0000-0000-0000422D0000}"/>
    <cellStyle name="Currency 2 4 2 2 8" xfId="11622" xr:uid="{00000000-0005-0000-0000-0000432D0000}"/>
    <cellStyle name="Currency 2 4 2 3" xfId="11623" xr:uid="{00000000-0005-0000-0000-0000442D0000}"/>
    <cellStyle name="Currency 2 4 3" xfId="11624" xr:uid="{00000000-0005-0000-0000-0000452D0000}"/>
    <cellStyle name="Currency 2 4 3 2" xfId="11625" xr:uid="{00000000-0005-0000-0000-0000462D0000}"/>
    <cellStyle name="Currency 2 4 3 2 2" xfId="11626" xr:uid="{00000000-0005-0000-0000-0000472D0000}"/>
    <cellStyle name="Currency 2 4 3 2 2 2" xfId="11627" xr:uid="{00000000-0005-0000-0000-0000482D0000}"/>
    <cellStyle name="Currency 2 4 3 2 2 2 2" xfId="11628" xr:uid="{00000000-0005-0000-0000-0000492D0000}"/>
    <cellStyle name="Currency 2 4 3 2 2 2 3" xfId="11629" xr:uid="{00000000-0005-0000-0000-00004A2D0000}"/>
    <cellStyle name="Currency 2 4 3 2 2 2 3 2" xfId="11630" xr:uid="{00000000-0005-0000-0000-00004B2D0000}"/>
    <cellStyle name="Currency 2 4 3 2 2 2 3 2 2" xfId="11631" xr:uid="{00000000-0005-0000-0000-00004C2D0000}"/>
    <cellStyle name="Currency 2 4 3 2 2 2 3 2 3" xfId="11632" xr:uid="{00000000-0005-0000-0000-00004D2D0000}"/>
    <cellStyle name="Currency 2 4 3 2 2 2 3 3" xfId="11633" xr:uid="{00000000-0005-0000-0000-00004E2D0000}"/>
    <cellStyle name="Currency 2 4 3 2 2 2 3 4" xfId="11634" xr:uid="{00000000-0005-0000-0000-00004F2D0000}"/>
    <cellStyle name="Currency 2 4 3 2 2 2 4" xfId="11635" xr:uid="{00000000-0005-0000-0000-0000502D0000}"/>
    <cellStyle name="Currency 2 4 3 2 2 2 4 2" xfId="11636" xr:uid="{00000000-0005-0000-0000-0000512D0000}"/>
    <cellStyle name="Currency 2 4 3 2 2 2 4 3" xfId="11637" xr:uid="{00000000-0005-0000-0000-0000522D0000}"/>
    <cellStyle name="Currency 2 4 3 2 2 2 5" xfId="11638" xr:uid="{00000000-0005-0000-0000-0000532D0000}"/>
    <cellStyle name="Currency 2 4 3 2 2 2 6" xfId="11639" xr:uid="{00000000-0005-0000-0000-0000542D0000}"/>
    <cellStyle name="Currency 2 4 3 2 2 3" xfId="11640" xr:uid="{00000000-0005-0000-0000-0000552D0000}"/>
    <cellStyle name="Currency 2 4 3 2 2 3 2" xfId="11641" xr:uid="{00000000-0005-0000-0000-0000562D0000}"/>
    <cellStyle name="Currency 2 4 3 2 2 3 2 2" xfId="11642" xr:uid="{00000000-0005-0000-0000-0000572D0000}"/>
    <cellStyle name="Currency 2 4 3 2 2 3 2 2 2" xfId="11643" xr:uid="{00000000-0005-0000-0000-0000582D0000}"/>
    <cellStyle name="Currency 2 4 3 2 2 3 2 2 3" xfId="11644" xr:uid="{00000000-0005-0000-0000-0000592D0000}"/>
    <cellStyle name="Currency 2 4 3 2 2 3 2 3" xfId="11645" xr:uid="{00000000-0005-0000-0000-00005A2D0000}"/>
    <cellStyle name="Currency 2 4 3 2 2 3 2 4" xfId="11646" xr:uid="{00000000-0005-0000-0000-00005B2D0000}"/>
    <cellStyle name="Currency 2 4 3 2 2 3 3" xfId="11647" xr:uid="{00000000-0005-0000-0000-00005C2D0000}"/>
    <cellStyle name="Currency 2 4 3 2 2 3 3 2" xfId="11648" xr:uid="{00000000-0005-0000-0000-00005D2D0000}"/>
    <cellStyle name="Currency 2 4 3 2 2 3 3 2 2" xfId="11649" xr:uid="{00000000-0005-0000-0000-00005E2D0000}"/>
    <cellStyle name="Currency 2 4 3 2 2 3 3 2 3" xfId="11650" xr:uid="{00000000-0005-0000-0000-00005F2D0000}"/>
    <cellStyle name="Currency 2 4 3 2 2 3 3 3" xfId="11651" xr:uid="{00000000-0005-0000-0000-0000602D0000}"/>
    <cellStyle name="Currency 2 4 3 2 2 3 3 4" xfId="11652" xr:uid="{00000000-0005-0000-0000-0000612D0000}"/>
    <cellStyle name="Currency 2 4 3 2 2 3 4" xfId="11653" xr:uid="{00000000-0005-0000-0000-0000622D0000}"/>
    <cellStyle name="Currency 2 4 3 2 2 3 4 2" xfId="11654" xr:uid="{00000000-0005-0000-0000-0000632D0000}"/>
    <cellStyle name="Currency 2 4 3 2 2 3 4 3" xfId="11655" xr:uid="{00000000-0005-0000-0000-0000642D0000}"/>
    <cellStyle name="Currency 2 4 3 2 2 3 5" xfId="11656" xr:uid="{00000000-0005-0000-0000-0000652D0000}"/>
    <cellStyle name="Currency 2 4 3 2 2 3 6" xfId="11657" xr:uid="{00000000-0005-0000-0000-0000662D0000}"/>
    <cellStyle name="Currency 2 4 3 2 2 4" xfId="11658" xr:uid="{00000000-0005-0000-0000-0000672D0000}"/>
    <cellStyle name="Currency 2 4 3 2 2 4 2" xfId="11659" xr:uid="{00000000-0005-0000-0000-0000682D0000}"/>
    <cellStyle name="Currency 2 4 3 2 2 4 2 2" xfId="11660" xr:uid="{00000000-0005-0000-0000-0000692D0000}"/>
    <cellStyle name="Currency 2 4 3 2 2 4 2 3" xfId="11661" xr:uid="{00000000-0005-0000-0000-00006A2D0000}"/>
    <cellStyle name="Currency 2 4 3 2 2 4 3" xfId="11662" xr:uid="{00000000-0005-0000-0000-00006B2D0000}"/>
    <cellStyle name="Currency 2 4 3 2 2 4 4" xfId="11663" xr:uid="{00000000-0005-0000-0000-00006C2D0000}"/>
    <cellStyle name="Currency 2 4 3 2 2 5" xfId="11664" xr:uid="{00000000-0005-0000-0000-00006D2D0000}"/>
    <cellStyle name="Currency 2 4 3 2 2 5 2" xfId="11665" xr:uid="{00000000-0005-0000-0000-00006E2D0000}"/>
    <cellStyle name="Currency 2 4 3 2 2 5 3" xfId="11666" xr:uid="{00000000-0005-0000-0000-00006F2D0000}"/>
    <cellStyle name="Currency 2 4 3 2 2 6" xfId="11667" xr:uid="{00000000-0005-0000-0000-0000702D0000}"/>
    <cellStyle name="Currency 2 4 3 2 2 7" xfId="11668" xr:uid="{00000000-0005-0000-0000-0000712D0000}"/>
    <cellStyle name="Currency 2 4 3 2 3" xfId="11669" xr:uid="{00000000-0005-0000-0000-0000722D0000}"/>
    <cellStyle name="Currency 2 4 3 2 3 2" xfId="11670" xr:uid="{00000000-0005-0000-0000-0000732D0000}"/>
    <cellStyle name="Currency 2 4 3 2 3 3" xfId="11671" xr:uid="{00000000-0005-0000-0000-0000742D0000}"/>
    <cellStyle name="Currency 2 4 3 2 3 3 2" xfId="11672" xr:uid="{00000000-0005-0000-0000-0000752D0000}"/>
    <cellStyle name="Currency 2 4 3 2 3 3 2 2" xfId="11673" xr:uid="{00000000-0005-0000-0000-0000762D0000}"/>
    <cellStyle name="Currency 2 4 3 2 3 3 2 3" xfId="11674" xr:uid="{00000000-0005-0000-0000-0000772D0000}"/>
    <cellStyle name="Currency 2 4 3 2 3 3 3" xfId="11675" xr:uid="{00000000-0005-0000-0000-0000782D0000}"/>
    <cellStyle name="Currency 2 4 3 2 3 3 4" xfId="11676" xr:uid="{00000000-0005-0000-0000-0000792D0000}"/>
    <cellStyle name="Currency 2 4 3 2 3 4" xfId="11677" xr:uid="{00000000-0005-0000-0000-00007A2D0000}"/>
    <cellStyle name="Currency 2 4 3 2 3 4 2" xfId="11678" xr:uid="{00000000-0005-0000-0000-00007B2D0000}"/>
    <cellStyle name="Currency 2 4 3 2 3 4 2 2" xfId="11679" xr:uid="{00000000-0005-0000-0000-00007C2D0000}"/>
    <cellStyle name="Currency 2 4 3 2 3 4 2 3" xfId="11680" xr:uid="{00000000-0005-0000-0000-00007D2D0000}"/>
    <cellStyle name="Currency 2 4 3 2 3 4 3" xfId="11681" xr:uid="{00000000-0005-0000-0000-00007E2D0000}"/>
    <cellStyle name="Currency 2 4 3 2 3 4 4" xfId="11682" xr:uid="{00000000-0005-0000-0000-00007F2D0000}"/>
    <cellStyle name="Currency 2 4 3 2 4" xfId="11683" xr:uid="{00000000-0005-0000-0000-0000802D0000}"/>
    <cellStyle name="Currency 2 4 3 2 4 2" xfId="11684" xr:uid="{00000000-0005-0000-0000-0000812D0000}"/>
    <cellStyle name="Currency 2 4 3 2 4 2 2" xfId="11685" xr:uid="{00000000-0005-0000-0000-0000822D0000}"/>
    <cellStyle name="Currency 2 4 3 2 4 2 2 2" xfId="11686" xr:uid="{00000000-0005-0000-0000-0000832D0000}"/>
    <cellStyle name="Currency 2 4 3 2 4 2 2 3" xfId="11687" xr:uid="{00000000-0005-0000-0000-0000842D0000}"/>
    <cellStyle name="Currency 2 4 3 2 4 2 3" xfId="11688" xr:uid="{00000000-0005-0000-0000-0000852D0000}"/>
    <cellStyle name="Currency 2 4 3 2 4 2 4" xfId="11689" xr:uid="{00000000-0005-0000-0000-0000862D0000}"/>
    <cellStyle name="Currency 2 4 3 2 4 3" xfId="11690" xr:uid="{00000000-0005-0000-0000-0000872D0000}"/>
    <cellStyle name="Currency 2 4 3 2 4 3 2" xfId="11691" xr:uid="{00000000-0005-0000-0000-0000882D0000}"/>
    <cellStyle name="Currency 2 4 3 2 4 3 2 2" xfId="11692" xr:uid="{00000000-0005-0000-0000-0000892D0000}"/>
    <cellStyle name="Currency 2 4 3 2 4 3 2 3" xfId="11693" xr:uid="{00000000-0005-0000-0000-00008A2D0000}"/>
    <cellStyle name="Currency 2 4 3 2 4 3 3" xfId="11694" xr:uid="{00000000-0005-0000-0000-00008B2D0000}"/>
    <cellStyle name="Currency 2 4 3 2 4 3 4" xfId="11695" xr:uid="{00000000-0005-0000-0000-00008C2D0000}"/>
    <cellStyle name="Currency 2 4 3 2 4 4" xfId="11696" xr:uid="{00000000-0005-0000-0000-00008D2D0000}"/>
    <cellStyle name="Currency 2 4 3 2 4 4 2" xfId="11697" xr:uid="{00000000-0005-0000-0000-00008E2D0000}"/>
    <cellStyle name="Currency 2 4 3 2 4 4 3" xfId="11698" xr:uid="{00000000-0005-0000-0000-00008F2D0000}"/>
    <cellStyle name="Currency 2 4 3 2 4 5" xfId="11699" xr:uid="{00000000-0005-0000-0000-0000902D0000}"/>
    <cellStyle name="Currency 2 4 3 2 4 6" xfId="11700" xr:uid="{00000000-0005-0000-0000-0000912D0000}"/>
    <cellStyle name="Currency 2 4 3 2 5" xfId="11701" xr:uid="{00000000-0005-0000-0000-0000922D0000}"/>
    <cellStyle name="Currency 2 4 3 2 5 2" xfId="11702" xr:uid="{00000000-0005-0000-0000-0000932D0000}"/>
    <cellStyle name="Currency 2 4 3 2 5 2 2" xfId="11703" xr:uid="{00000000-0005-0000-0000-0000942D0000}"/>
    <cellStyle name="Currency 2 4 3 2 5 2 3" xfId="11704" xr:uid="{00000000-0005-0000-0000-0000952D0000}"/>
    <cellStyle name="Currency 2 4 3 2 5 3" xfId="11705" xr:uid="{00000000-0005-0000-0000-0000962D0000}"/>
    <cellStyle name="Currency 2 4 3 2 5 4" xfId="11706" xr:uid="{00000000-0005-0000-0000-0000972D0000}"/>
    <cellStyle name="Currency 2 4 3 2 6" xfId="11707" xr:uid="{00000000-0005-0000-0000-0000982D0000}"/>
    <cellStyle name="Currency 2 4 3 2 6 2" xfId="11708" xr:uid="{00000000-0005-0000-0000-0000992D0000}"/>
    <cellStyle name="Currency 2 4 3 2 6 3" xfId="11709" xr:uid="{00000000-0005-0000-0000-00009A2D0000}"/>
    <cellStyle name="Currency 2 4 3 2 7" xfId="11710" xr:uid="{00000000-0005-0000-0000-00009B2D0000}"/>
    <cellStyle name="Currency 2 4 3 2 8" xfId="11711" xr:uid="{00000000-0005-0000-0000-00009C2D0000}"/>
    <cellStyle name="Currency 2 4 3 3" xfId="11712" xr:uid="{00000000-0005-0000-0000-00009D2D0000}"/>
    <cellStyle name="Currency 2 4 4" xfId="11713" xr:uid="{00000000-0005-0000-0000-00009E2D0000}"/>
    <cellStyle name="Currency 2 4 4 2" xfId="11714" xr:uid="{00000000-0005-0000-0000-00009F2D0000}"/>
    <cellStyle name="Currency 2 4 4 2 2" xfId="11715" xr:uid="{00000000-0005-0000-0000-0000A02D0000}"/>
    <cellStyle name="Currency 2 4 4 2 2 2" xfId="11716" xr:uid="{00000000-0005-0000-0000-0000A12D0000}"/>
    <cellStyle name="Currency 2 4 4 2 2 2 2" xfId="11717" xr:uid="{00000000-0005-0000-0000-0000A22D0000}"/>
    <cellStyle name="Currency 2 4 4 2 2 2 3" xfId="11718" xr:uid="{00000000-0005-0000-0000-0000A32D0000}"/>
    <cellStyle name="Currency 2 4 4 2 2 2 3 2" xfId="11719" xr:uid="{00000000-0005-0000-0000-0000A42D0000}"/>
    <cellStyle name="Currency 2 4 4 2 2 2 3 2 2" xfId="11720" xr:uid="{00000000-0005-0000-0000-0000A52D0000}"/>
    <cellStyle name="Currency 2 4 4 2 2 2 3 2 3" xfId="11721" xr:uid="{00000000-0005-0000-0000-0000A62D0000}"/>
    <cellStyle name="Currency 2 4 4 2 2 2 3 3" xfId="11722" xr:uid="{00000000-0005-0000-0000-0000A72D0000}"/>
    <cellStyle name="Currency 2 4 4 2 2 2 3 4" xfId="11723" xr:uid="{00000000-0005-0000-0000-0000A82D0000}"/>
    <cellStyle name="Currency 2 4 4 2 2 2 4" xfId="11724" xr:uid="{00000000-0005-0000-0000-0000A92D0000}"/>
    <cellStyle name="Currency 2 4 4 2 2 2 4 2" xfId="11725" xr:uid="{00000000-0005-0000-0000-0000AA2D0000}"/>
    <cellStyle name="Currency 2 4 4 2 2 2 4 3" xfId="11726" xr:uid="{00000000-0005-0000-0000-0000AB2D0000}"/>
    <cellStyle name="Currency 2 4 4 2 2 2 5" xfId="11727" xr:uid="{00000000-0005-0000-0000-0000AC2D0000}"/>
    <cellStyle name="Currency 2 4 4 2 2 2 6" xfId="11728" xr:uid="{00000000-0005-0000-0000-0000AD2D0000}"/>
    <cellStyle name="Currency 2 4 4 2 2 3" xfId="11729" xr:uid="{00000000-0005-0000-0000-0000AE2D0000}"/>
    <cellStyle name="Currency 2 4 4 2 2 3 2" xfId="11730" xr:uid="{00000000-0005-0000-0000-0000AF2D0000}"/>
    <cellStyle name="Currency 2 4 4 2 2 3 2 2" xfId="11731" xr:uid="{00000000-0005-0000-0000-0000B02D0000}"/>
    <cellStyle name="Currency 2 4 4 2 2 3 2 2 2" xfId="11732" xr:uid="{00000000-0005-0000-0000-0000B12D0000}"/>
    <cellStyle name="Currency 2 4 4 2 2 3 2 2 3" xfId="11733" xr:uid="{00000000-0005-0000-0000-0000B22D0000}"/>
    <cellStyle name="Currency 2 4 4 2 2 3 2 3" xfId="11734" xr:uid="{00000000-0005-0000-0000-0000B32D0000}"/>
    <cellStyle name="Currency 2 4 4 2 2 3 2 4" xfId="11735" xr:uid="{00000000-0005-0000-0000-0000B42D0000}"/>
    <cellStyle name="Currency 2 4 4 2 2 3 3" xfId="11736" xr:uid="{00000000-0005-0000-0000-0000B52D0000}"/>
    <cellStyle name="Currency 2 4 4 2 2 3 3 2" xfId="11737" xr:uid="{00000000-0005-0000-0000-0000B62D0000}"/>
    <cellStyle name="Currency 2 4 4 2 2 3 3 2 2" xfId="11738" xr:uid="{00000000-0005-0000-0000-0000B72D0000}"/>
    <cellStyle name="Currency 2 4 4 2 2 3 3 2 3" xfId="11739" xr:uid="{00000000-0005-0000-0000-0000B82D0000}"/>
    <cellStyle name="Currency 2 4 4 2 2 3 3 3" xfId="11740" xr:uid="{00000000-0005-0000-0000-0000B92D0000}"/>
    <cellStyle name="Currency 2 4 4 2 2 3 3 4" xfId="11741" xr:uid="{00000000-0005-0000-0000-0000BA2D0000}"/>
    <cellStyle name="Currency 2 4 4 2 2 3 4" xfId="11742" xr:uid="{00000000-0005-0000-0000-0000BB2D0000}"/>
    <cellStyle name="Currency 2 4 4 2 2 3 4 2" xfId="11743" xr:uid="{00000000-0005-0000-0000-0000BC2D0000}"/>
    <cellStyle name="Currency 2 4 4 2 2 3 4 3" xfId="11744" xr:uid="{00000000-0005-0000-0000-0000BD2D0000}"/>
    <cellStyle name="Currency 2 4 4 2 2 3 5" xfId="11745" xr:uid="{00000000-0005-0000-0000-0000BE2D0000}"/>
    <cellStyle name="Currency 2 4 4 2 2 3 6" xfId="11746" xr:uid="{00000000-0005-0000-0000-0000BF2D0000}"/>
    <cellStyle name="Currency 2 4 4 2 2 4" xfId="11747" xr:uid="{00000000-0005-0000-0000-0000C02D0000}"/>
    <cellStyle name="Currency 2 4 4 2 2 4 2" xfId="11748" xr:uid="{00000000-0005-0000-0000-0000C12D0000}"/>
    <cellStyle name="Currency 2 4 4 2 2 4 2 2" xfId="11749" xr:uid="{00000000-0005-0000-0000-0000C22D0000}"/>
    <cellStyle name="Currency 2 4 4 2 2 4 2 3" xfId="11750" xr:uid="{00000000-0005-0000-0000-0000C32D0000}"/>
    <cellStyle name="Currency 2 4 4 2 2 4 3" xfId="11751" xr:uid="{00000000-0005-0000-0000-0000C42D0000}"/>
    <cellStyle name="Currency 2 4 4 2 2 4 4" xfId="11752" xr:uid="{00000000-0005-0000-0000-0000C52D0000}"/>
    <cellStyle name="Currency 2 4 4 2 2 5" xfId="11753" xr:uid="{00000000-0005-0000-0000-0000C62D0000}"/>
    <cellStyle name="Currency 2 4 4 2 2 5 2" xfId="11754" xr:uid="{00000000-0005-0000-0000-0000C72D0000}"/>
    <cellStyle name="Currency 2 4 4 2 2 5 3" xfId="11755" xr:uid="{00000000-0005-0000-0000-0000C82D0000}"/>
    <cellStyle name="Currency 2 4 4 2 2 6" xfId="11756" xr:uid="{00000000-0005-0000-0000-0000C92D0000}"/>
    <cellStyle name="Currency 2 4 4 2 2 7" xfId="11757" xr:uid="{00000000-0005-0000-0000-0000CA2D0000}"/>
    <cellStyle name="Currency 2 4 4 2 3" xfId="11758" xr:uid="{00000000-0005-0000-0000-0000CB2D0000}"/>
    <cellStyle name="Currency 2 4 4 2 3 2" xfId="11759" xr:uid="{00000000-0005-0000-0000-0000CC2D0000}"/>
    <cellStyle name="Currency 2 4 4 2 3 3" xfId="11760" xr:uid="{00000000-0005-0000-0000-0000CD2D0000}"/>
    <cellStyle name="Currency 2 4 4 2 3 3 2" xfId="11761" xr:uid="{00000000-0005-0000-0000-0000CE2D0000}"/>
    <cellStyle name="Currency 2 4 4 2 3 3 2 2" xfId="11762" xr:uid="{00000000-0005-0000-0000-0000CF2D0000}"/>
    <cellStyle name="Currency 2 4 4 2 3 3 2 3" xfId="11763" xr:uid="{00000000-0005-0000-0000-0000D02D0000}"/>
    <cellStyle name="Currency 2 4 4 2 3 3 3" xfId="11764" xr:uid="{00000000-0005-0000-0000-0000D12D0000}"/>
    <cellStyle name="Currency 2 4 4 2 3 3 4" xfId="11765" xr:uid="{00000000-0005-0000-0000-0000D22D0000}"/>
    <cellStyle name="Currency 2 4 4 2 3 4" xfId="11766" xr:uid="{00000000-0005-0000-0000-0000D32D0000}"/>
    <cellStyle name="Currency 2 4 4 2 3 4 2" xfId="11767" xr:uid="{00000000-0005-0000-0000-0000D42D0000}"/>
    <cellStyle name="Currency 2 4 4 2 3 4 2 2" xfId="11768" xr:uid="{00000000-0005-0000-0000-0000D52D0000}"/>
    <cellStyle name="Currency 2 4 4 2 3 4 2 3" xfId="11769" xr:uid="{00000000-0005-0000-0000-0000D62D0000}"/>
    <cellStyle name="Currency 2 4 4 2 3 4 3" xfId="11770" xr:uid="{00000000-0005-0000-0000-0000D72D0000}"/>
    <cellStyle name="Currency 2 4 4 2 3 4 4" xfId="11771" xr:uid="{00000000-0005-0000-0000-0000D82D0000}"/>
    <cellStyle name="Currency 2 4 4 2 4" xfId="11772" xr:uid="{00000000-0005-0000-0000-0000D92D0000}"/>
    <cellStyle name="Currency 2 4 4 2 4 2" xfId="11773" xr:uid="{00000000-0005-0000-0000-0000DA2D0000}"/>
    <cellStyle name="Currency 2 4 4 2 4 2 2" xfId="11774" xr:uid="{00000000-0005-0000-0000-0000DB2D0000}"/>
    <cellStyle name="Currency 2 4 4 2 4 2 2 2" xfId="11775" xr:uid="{00000000-0005-0000-0000-0000DC2D0000}"/>
    <cellStyle name="Currency 2 4 4 2 4 2 2 3" xfId="11776" xr:uid="{00000000-0005-0000-0000-0000DD2D0000}"/>
    <cellStyle name="Currency 2 4 4 2 4 2 3" xfId="11777" xr:uid="{00000000-0005-0000-0000-0000DE2D0000}"/>
    <cellStyle name="Currency 2 4 4 2 4 2 4" xfId="11778" xr:uid="{00000000-0005-0000-0000-0000DF2D0000}"/>
    <cellStyle name="Currency 2 4 4 2 4 3" xfId="11779" xr:uid="{00000000-0005-0000-0000-0000E02D0000}"/>
    <cellStyle name="Currency 2 4 4 2 4 3 2" xfId="11780" xr:uid="{00000000-0005-0000-0000-0000E12D0000}"/>
    <cellStyle name="Currency 2 4 4 2 4 3 2 2" xfId="11781" xr:uid="{00000000-0005-0000-0000-0000E22D0000}"/>
    <cellStyle name="Currency 2 4 4 2 4 3 2 3" xfId="11782" xr:uid="{00000000-0005-0000-0000-0000E32D0000}"/>
    <cellStyle name="Currency 2 4 4 2 4 3 3" xfId="11783" xr:uid="{00000000-0005-0000-0000-0000E42D0000}"/>
    <cellStyle name="Currency 2 4 4 2 4 3 4" xfId="11784" xr:uid="{00000000-0005-0000-0000-0000E52D0000}"/>
    <cellStyle name="Currency 2 4 4 2 4 4" xfId="11785" xr:uid="{00000000-0005-0000-0000-0000E62D0000}"/>
    <cellStyle name="Currency 2 4 4 2 4 4 2" xfId="11786" xr:uid="{00000000-0005-0000-0000-0000E72D0000}"/>
    <cellStyle name="Currency 2 4 4 2 4 4 3" xfId="11787" xr:uid="{00000000-0005-0000-0000-0000E82D0000}"/>
    <cellStyle name="Currency 2 4 4 2 4 5" xfId="11788" xr:uid="{00000000-0005-0000-0000-0000E92D0000}"/>
    <cellStyle name="Currency 2 4 4 2 4 6" xfId="11789" xr:uid="{00000000-0005-0000-0000-0000EA2D0000}"/>
    <cellStyle name="Currency 2 4 4 2 5" xfId="11790" xr:uid="{00000000-0005-0000-0000-0000EB2D0000}"/>
    <cellStyle name="Currency 2 4 4 2 5 2" xfId="11791" xr:uid="{00000000-0005-0000-0000-0000EC2D0000}"/>
    <cellStyle name="Currency 2 4 4 2 5 2 2" xfId="11792" xr:uid="{00000000-0005-0000-0000-0000ED2D0000}"/>
    <cellStyle name="Currency 2 4 4 2 5 2 3" xfId="11793" xr:uid="{00000000-0005-0000-0000-0000EE2D0000}"/>
    <cellStyle name="Currency 2 4 4 2 5 3" xfId="11794" xr:uid="{00000000-0005-0000-0000-0000EF2D0000}"/>
    <cellStyle name="Currency 2 4 4 2 5 4" xfId="11795" xr:uid="{00000000-0005-0000-0000-0000F02D0000}"/>
    <cellStyle name="Currency 2 4 4 2 6" xfId="11796" xr:uid="{00000000-0005-0000-0000-0000F12D0000}"/>
    <cellStyle name="Currency 2 4 4 2 6 2" xfId="11797" xr:uid="{00000000-0005-0000-0000-0000F22D0000}"/>
    <cellStyle name="Currency 2 4 4 2 6 3" xfId="11798" xr:uid="{00000000-0005-0000-0000-0000F32D0000}"/>
    <cellStyle name="Currency 2 4 4 2 7" xfId="11799" xr:uid="{00000000-0005-0000-0000-0000F42D0000}"/>
    <cellStyle name="Currency 2 4 4 2 8" xfId="11800" xr:uid="{00000000-0005-0000-0000-0000F52D0000}"/>
    <cellStyle name="Currency 2 4 4 3" xfId="11801" xr:uid="{00000000-0005-0000-0000-0000F62D0000}"/>
    <cellStyle name="Currency 2 4 5" xfId="11802" xr:uid="{00000000-0005-0000-0000-0000F72D0000}"/>
    <cellStyle name="Currency 2 4 5 2" xfId="11803" xr:uid="{00000000-0005-0000-0000-0000F82D0000}"/>
    <cellStyle name="Currency 2 4 5 2 2" xfId="11804" xr:uid="{00000000-0005-0000-0000-0000F92D0000}"/>
    <cellStyle name="Currency 2 4 5 2 2 2" xfId="11805" xr:uid="{00000000-0005-0000-0000-0000FA2D0000}"/>
    <cellStyle name="Currency 2 4 5 2 2 2 2" xfId="11806" xr:uid="{00000000-0005-0000-0000-0000FB2D0000}"/>
    <cellStyle name="Currency 2 4 5 2 2 2 3" xfId="11807" xr:uid="{00000000-0005-0000-0000-0000FC2D0000}"/>
    <cellStyle name="Currency 2 4 5 2 2 2 3 2" xfId="11808" xr:uid="{00000000-0005-0000-0000-0000FD2D0000}"/>
    <cellStyle name="Currency 2 4 5 2 2 2 3 2 2" xfId="11809" xr:uid="{00000000-0005-0000-0000-0000FE2D0000}"/>
    <cellStyle name="Currency 2 4 5 2 2 2 3 2 3" xfId="11810" xr:uid="{00000000-0005-0000-0000-0000FF2D0000}"/>
    <cellStyle name="Currency 2 4 5 2 2 2 3 3" xfId="11811" xr:uid="{00000000-0005-0000-0000-0000002E0000}"/>
    <cellStyle name="Currency 2 4 5 2 2 2 3 4" xfId="11812" xr:uid="{00000000-0005-0000-0000-0000012E0000}"/>
    <cellStyle name="Currency 2 4 5 2 2 2 4" xfId="11813" xr:uid="{00000000-0005-0000-0000-0000022E0000}"/>
    <cellStyle name="Currency 2 4 5 2 2 2 4 2" xfId="11814" xr:uid="{00000000-0005-0000-0000-0000032E0000}"/>
    <cellStyle name="Currency 2 4 5 2 2 2 4 3" xfId="11815" xr:uid="{00000000-0005-0000-0000-0000042E0000}"/>
    <cellStyle name="Currency 2 4 5 2 2 2 5" xfId="11816" xr:uid="{00000000-0005-0000-0000-0000052E0000}"/>
    <cellStyle name="Currency 2 4 5 2 2 2 6" xfId="11817" xr:uid="{00000000-0005-0000-0000-0000062E0000}"/>
    <cellStyle name="Currency 2 4 5 2 2 3" xfId="11818" xr:uid="{00000000-0005-0000-0000-0000072E0000}"/>
    <cellStyle name="Currency 2 4 5 2 2 3 2" xfId="11819" xr:uid="{00000000-0005-0000-0000-0000082E0000}"/>
    <cellStyle name="Currency 2 4 5 2 2 3 2 2" xfId="11820" xr:uid="{00000000-0005-0000-0000-0000092E0000}"/>
    <cellStyle name="Currency 2 4 5 2 2 3 2 2 2" xfId="11821" xr:uid="{00000000-0005-0000-0000-00000A2E0000}"/>
    <cellStyle name="Currency 2 4 5 2 2 3 2 2 3" xfId="11822" xr:uid="{00000000-0005-0000-0000-00000B2E0000}"/>
    <cellStyle name="Currency 2 4 5 2 2 3 2 3" xfId="11823" xr:uid="{00000000-0005-0000-0000-00000C2E0000}"/>
    <cellStyle name="Currency 2 4 5 2 2 3 2 4" xfId="11824" xr:uid="{00000000-0005-0000-0000-00000D2E0000}"/>
    <cellStyle name="Currency 2 4 5 2 2 3 3" xfId="11825" xr:uid="{00000000-0005-0000-0000-00000E2E0000}"/>
    <cellStyle name="Currency 2 4 5 2 2 3 3 2" xfId="11826" xr:uid="{00000000-0005-0000-0000-00000F2E0000}"/>
    <cellStyle name="Currency 2 4 5 2 2 3 3 2 2" xfId="11827" xr:uid="{00000000-0005-0000-0000-0000102E0000}"/>
    <cellStyle name="Currency 2 4 5 2 2 3 3 2 3" xfId="11828" xr:uid="{00000000-0005-0000-0000-0000112E0000}"/>
    <cellStyle name="Currency 2 4 5 2 2 3 3 3" xfId="11829" xr:uid="{00000000-0005-0000-0000-0000122E0000}"/>
    <cellStyle name="Currency 2 4 5 2 2 3 3 4" xfId="11830" xr:uid="{00000000-0005-0000-0000-0000132E0000}"/>
    <cellStyle name="Currency 2 4 5 2 2 3 4" xfId="11831" xr:uid="{00000000-0005-0000-0000-0000142E0000}"/>
    <cellStyle name="Currency 2 4 5 2 2 3 4 2" xfId="11832" xr:uid="{00000000-0005-0000-0000-0000152E0000}"/>
    <cellStyle name="Currency 2 4 5 2 2 3 4 3" xfId="11833" xr:uid="{00000000-0005-0000-0000-0000162E0000}"/>
    <cellStyle name="Currency 2 4 5 2 2 3 5" xfId="11834" xr:uid="{00000000-0005-0000-0000-0000172E0000}"/>
    <cellStyle name="Currency 2 4 5 2 2 3 6" xfId="11835" xr:uid="{00000000-0005-0000-0000-0000182E0000}"/>
    <cellStyle name="Currency 2 4 5 2 2 4" xfId="11836" xr:uid="{00000000-0005-0000-0000-0000192E0000}"/>
    <cellStyle name="Currency 2 4 5 2 2 4 2" xfId="11837" xr:uid="{00000000-0005-0000-0000-00001A2E0000}"/>
    <cellStyle name="Currency 2 4 5 2 2 4 2 2" xfId="11838" xr:uid="{00000000-0005-0000-0000-00001B2E0000}"/>
    <cellStyle name="Currency 2 4 5 2 2 4 2 3" xfId="11839" xr:uid="{00000000-0005-0000-0000-00001C2E0000}"/>
    <cellStyle name="Currency 2 4 5 2 2 4 3" xfId="11840" xr:uid="{00000000-0005-0000-0000-00001D2E0000}"/>
    <cellStyle name="Currency 2 4 5 2 2 4 4" xfId="11841" xr:uid="{00000000-0005-0000-0000-00001E2E0000}"/>
    <cellStyle name="Currency 2 4 5 2 2 5" xfId="11842" xr:uid="{00000000-0005-0000-0000-00001F2E0000}"/>
    <cellStyle name="Currency 2 4 5 2 2 5 2" xfId="11843" xr:uid="{00000000-0005-0000-0000-0000202E0000}"/>
    <cellStyle name="Currency 2 4 5 2 2 5 3" xfId="11844" xr:uid="{00000000-0005-0000-0000-0000212E0000}"/>
    <cellStyle name="Currency 2 4 5 2 2 6" xfId="11845" xr:uid="{00000000-0005-0000-0000-0000222E0000}"/>
    <cellStyle name="Currency 2 4 5 2 2 7" xfId="11846" xr:uid="{00000000-0005-0000-0000-0000232E0000}"/>
    <cellStyle name="Currency 2 4 5 2 3" xfId="11847" xr:uid="{00000000-0005-0000-0000-0000242E0000}"/>
    <cellStyle name="Currency 2 4 5 2 3 2" xfId="11848" xr:uid="{00000000-0005-0000-0000-0000252E0000}"/>
    <cellStyle name="Currency 2 4 5 2 3 3" xfId="11849" xr:uid="{00000000-0005-0000-0000-0000262E0000}"/>
    <cellStyle name="Currency 2 4 5 2 3 3 2" xfId="11850" xr:uid="{00000000-0005-0000-0000-0000272E0000}"/>
    <cellStyle name="Currency 2 4 5 2 3 3 2 2" xfId="11851" xr:uid="{00000000-0005-0000-0000-0000282E0000}"/>
    <cellStyle name="Currency 2 4 5 2 3 3 2 3" xfId="11852" xr:uid="{00000000-0005-0000-0000-0000292E0000}"/>
    <cellStyle name="Currency 2 4 5 2 3 3 3" xfId="11853" xr:uid="{00000000-0005-0000-0000-00002A2E0000}"/>
    <cellStyle name="Currency 2 4 5 2 3 3 4" xfId="11854" xr:uid="{00000000-0005-0000-0000-00002B2E0000}"/>
    <cellStyle name="Currency 2 4 5 2 3 4" xfId="11855" xr:uid="{00000000-0005-0000-0000-00002C2E0000}"/>
    <cellStyle name="Currency 2 4 5 2 3 4 2" xfId="11856" xr:uid="{00000000-0005-0000-0000-00002D2E0000}"/>
    <cellStyle name="Currency 2 4 5 2 3 4 2 2" xfId="11857" xr:uid="{00000000-0005-0000-0000-00002E2E0000}"/>
    <cellStyle name="Currency 2 4 5 2 3 4 2 3" xfId="11858" xr:uid="{00000000-0005-0000-0000-00002F2E0000}"/>
    <cellStyle name="Currency 2 4 5 2 3 4 3" xfId="11859" xr:uid="{00000000-0005-0000-0000-0000302E0000}"/>
    <cellStyle name="Currency 2 4 5 2 3 4 4" xfId="11860" xr:uid="{00000000-0005-0000-0000-0000312E0000}"/>
    <cellStyle name="Currency 2 4 5 2 4" xfId="11861" xr:uid="{00000000-0005-0000-0000-0000322E0000}"/>
    <cellStyle name="Currency 2 4 5 2 4 2" xfId="11862" xr:uid="{00000000-0005-0000-0000-0000332E0000}"/>
    <cellStyle name="Currency 2 4 5 2 4 2 2" xfId="11863" xr:uid="{00000000-0005-0000-0000-0000342E0000}"/>
    <cellStyle name="Currency 2 4 5 2 4 2 2 2" xfId="11864" xr:uid="{00000000-0005-0000-0000-0000352E0000}"/>
    <cellStyle name="Currency 2 4 5 2 4 2 2 3" xfId="11865" xr:uid="{00000000-0005-0000-0000-0000362E0000}"/>
    <cellStyle name="Currency 2 4 5 2 4 2 3" xfId="11866" xr:uid="{00000000-0005-0000-0000-0000372E0000}"/>
    <cellStyle name="Currency 2 4 5 2 4 2 4" xfId="11867" xr:uid="{00000000-0005-0000-0000-0000382E0000}"/>
    <cellStyle name="Currency 2 4 5 2 4 3" xfId="11868" xr:uid="{00000000-0005-0000-0000-0000392E0000}"/>
    <cellStyle name="Currency 2 4 5 2 4 3 2" xfId="11869" xr:uid="{00000000-0005-0000-0000-00003A2E0000}"/>
    <cellStyle name="Currency 2 4 5 2 4 3 2 2" xfId="11870" xr:uid="{00000000-0005-0000-0000-00003B2E0000}"/>
    <cellStyle name="Currency 2 4 5 2 4 3 2 3" xfId="11871" xr:uid="{00000000-0005-0000-0000-00003C2E0000}"/>
    <cellStyle name="Currency 2 4 5 2 4 3 3" xfId="11872" xr:uid="{00000000-0005-0000-0000-00003D2E0000}"/>
    <cellStyle name="Currency 2 4 5 2 4 3 4" xfId="11873" xr:uid="{00000000-0005-0000-0000-00003E2E0000}"/>
    <cellStyle name="Currency 2 4 5 2 4 4" xfId="11874" xr:uid="{00000000-0005-0000-0000-00003F2E0000}"/>
    <cellStyle name="Currency 2 4 5 2 4 4 2" xfId="11875" xr:uid="{00000000-0005-0000-0000-0000402E0000}"/>
    <cellStyle name="Currency 2 4 5 2 4 4 3" xfId="11876" xr:uid="{00000000-0005-0000-0000-0000412E0000}"/>
    <cellStyle name="Currency 2 4 5 2 4 5" xfId="11877" xr:uid="{00000000-0005-0000-0000-0000422E0000}"/>
    <cellStyle name="Currency 2 4 5 2 4 6" xfId="11878" xr:uid="{00000000-0005-0000-0000-0000432E0000}"/>
    <cellStyle name="Currency 2 4 5 2 5" xfId="11879" xr:uid="{00000000-0005-0000-0000-0000442E0000}"/>
    <cellStyle name="Currency 2 4 5 2 5 2" xfId="11880" xr:uid="{00000000-0005-0000-0000-0000452E0000}"/>
    <cellStyle name="Currency 2 4 5 2 5 2 2" xfId="11881" xr:uid="{00000000-0005-0000-0000-0000462E0000}"/>
    <cellStyle name="Currency 2 4 5 2 5 2 3" xfId="11882" xr:uid="{00000000-0005-0000-0000-0000472E0000}"/>
    <cellStyle name="Currency 2 4 5 2 5 3" xfId="11883" xr:uid="{00000000-0005-0000-0000-0000482E0000}"/>
    <cellStyle name="Currency 2 4 5 2 5 4" xfId="11884" xr:uid="{00000000-0005-0000-0000-0000492E0000}"/>
    <cellStyle name="Currency 2 4 5 2 6" xfId="11885" xr:uid="{00000000-0005-0000-0000-00004A2E0000}"/>
    <cellStyle name="Currency 2 4 5 2 6 2" xfId="11886" xr:uid="{00000000-0005-0000-0000-00004B2E0000}"/>
    <cellStyle name="Currency 2 4 5 2 6 3" xfId="11887" xr:uid="{00000000-0005-0000-0000-00004C2E0000}"/>
    <cellStyle name="Currency 2 4 5 2 7" xfId="11888" xr:uid="{00000000-0005-0000-0000-00004D2E0000}"/>
    <cellStyle name="Currency 2 4 5 2 8" xfId="11889" xr:uid="{00000000-0005-0000-0000-00004E2E0000}"/>
    <cellStyle name="Currency 2 4 5 3" xfId="11890" xr:uid="{00000000-0005-0000-0000-00004F2E0000}"/>
    <cellStyle name="Currency 2 4 6" xfId="11891" xr:uid="{00000000-0005-0000-0000-0000502E0000}"/>
    <cellStyle name="Currency 2 4 6 2" xfId="11892" xr:uid="{00000000-0005-0000-0000-0000512E0000}"/>
    <cellStyle name="Currency 2 4 6 2 2" xfId="11893" xr:uid="{00000000-0005-0000-0000-0000522E0000}"/>
    <cellStyle name="Currency 2 4 6 2 2 2" xfId="11894" xr:uid="{00000000-0005-0000-0000-0000532E0000}"/>
    <cellStyle name="Currency 2 4 6 2 2 2 2" xfId="11895" xr:uid="{00000000-0005-0000-0000-0000542E0000}"/>
    <cellStyle name="Currency 2 4 6 2 2 2 3" xfId="11896" xr:uid="{00000000-0005-0000-0000-0000552E0000}"/>
    <cellStyle name="Currency 2 4 6 2 2 2 3 2" xfId="11897" xr:uid="{00000000-0005-0000-0000-0000562E0000}"/>
    <cellStyle name="Currency 2 4 6 2 2 2 3 2 2" xfId="11898" xr:uid="{00000000-0005-0000-0000-0000572E0000}"/>
    <cellStyle name="Currency 2 4 6 2 2 2 3 2 3" xfId="11899" xr:uid="{00000000-0005-0000-0000-0000582E0000}"/>
    <cellStyle name="Currency 2 4 6 2 2 2 3 3" xfId="11900" xr:uid="{00000000-0005-0000-0000-0000592E0000}"/>
    <cellStyle name="Currency 2 4 6 2 2 2 3 4" xfId="11901" xr:uid="{00000000-0005-0000-0000-00005A2E0000}"/>
    <cellStyle name="Currency 2 4 6 2 2 2 4" xfId="11902" xr:uid="{00000000-0005-0000-0000-00005B2E0000}"/>
    <cellStyle name="Currency 2 4 6 2 2 2 4 2" xfId="11903" xr:uid="{00000000-0005-0000-0000-00005C2E0000}"/>
    <cellStyle name="Currency 2 4 6 2 2 2 4 3" xfId="11904" xr:uid="{00000000-0005-0000-0000-00005D2E0000}"/>
    <cellStyle name="Currency 2 4 6 2 2 2 5" xfId="11905" xr:uid="{00000000-0005-0000-0000-00005E2E0000}"/>
    <cellStyle name="Currency 2 4 6 2 2 2 6" xfId="11906" xr:uid="{00000000-0005-0000-0000-00005F2E0000}"/>
    <cellStyle name="Currency 2 4 6 2 2 3" xfId="11907" xr:uid="{00000000-0005-0000-0000-0000602E0000}"/>
    <cellStyle name="Currency 2 4 6 2 2 3 2" xfId="11908" xr:uid="{00000000-0005-0000-0000-0000612E0000}"/>
    <cellStyle name="Currency 2 4 6 2 2 3 2 2" xfId="11909" xr:uid="{00000000-0005-0000-0000-0000622E0000}"/>
    <cellStyle name="Currency 2 4 6 2 2 3 2 2 2" xfId="11910" xr:uid="{00000000-0005-0000-0000-0000632E0000}"/>
    <cellStyle name="Currency 2 4 6 2 2 3 2 2 3" xfId="11911" xr:uid="{00000000-0005-0000-0000-0000642E0000}"/>
    <cellStyle name="Currency 2 4 6 2 2 3 2 3" xfId="11912" xr:uid="{00000000-0005-0000-0000-0000652E0000}"/>
    <cellStyle name="Currency 2 4 6 2 2 3 2 4" xfId="11913" xr:uid="{00000000-0005-0000-0000-0000662E0000}"/>
    <cellStyle name="Currency 2 4 6 2 2 3 3" xfId="11914" xr:uid="{00000000-0005-0000-0000-0000672E0000}"/>
    <cellStyle name="Currency 2 4 6 2 2 3 3 2" xfId="11915" xr:uid="{00000000-0005-0000-0000-0000682E0000}"/>
    <cellStyle name="Currency 2 4 6 2 2 3 3 2 2" xfId="11916" xr:uid="{00000000-0005-0000-0000-0000692E0000}"/>
    <cellStyle name="Currency 2 4 6 2 2 3 3 2 3" xfId="11917" xr:uid="{00000000-0005-0000-0000-00006A2E0000}"/>
    <cellStyle name="Currency 2 4 6 2 2 3 3 3" xfId="11918" xr:uid="{00000000-0005-0000-0000-00006B2E0000}"/>
    <cellStyle name="Currency 2 4 6 2 2 3 3 4" xfId="11919" xr:uid="{00000000-0005-0000-0000-00006C2E0000}"/>
    <cellStyle name="Currency 2 4 6 2 2 3 4" xfId="11920" xr:uid="{00000000-0005-0000-0000-00006D2E0000}"/>
    <cellStyle name="Currency 2 4 6 2 2 3 4 2" xfId="11921" xr:uid="{00000000-0005-0000-0000-00006E2E0000}"/>
    <cellStyle name="Currency 2 4 6 2 2 3 4 3" xfId="11922" xr:uid="{00000000-0005-0000-0000-00006F2E0000}"/>
    <cellStyle name="Currency 2 4 6 2 2 3 5" xfId="11923" xr:uid="{00000000-0005-0000-0000-0000702E0000}"/>
    <cellStyle name="Currency 2 4 6 2 2 3 6" xfId="11924" xr:uid="{00000000-0005-0000-0000-0000712E0000}"/>
    <cellStyle name="Currency 2 4 6 2 2 4" xfId="11925" xr:uid="{00000000-0005-0000-0000-0000722E0000}"/>
    <cellStyle name="Currency 2 4 6 2 2 4 2" xfId="11926" xr:uid="{00000000-0005-0000-0000-0000732E0000}"/>
    <cellStyle name="Currency 2 4 6 2 2 4 2 2" xfId="11927" xr:uid="{00000000-0005-0000-0000-0000742E0000}"/>
    <cellStyle name="Currency 2 4 6 2 2 4 2 3" xfId="11928" xr:uid="{00000000-0005-0000-0000-0000752E0000}"/>
    <cellStyle name="Currency 2 4 6 2 2 4 3" xfId="11929" xr:uid="{00000000-0005-0000-0000-0000762E0000}"/>
    <cellStyle name="Currency 2 4 6 2 2 4 4" xfId="11930" xr:uid="{00000000-0005-0000-0000-0000772E0000}"/>
    <cellStyle name="Currency 2 4 6 2 2 5" xfId="11931" xr:uid="{00000000-0005-0000-0000-0000782E0000}"/>
    <cellStyle name="Currency 2 4 6 2 2 5 2" xfId="11932" xr:uid="{00000000-0005-0000-0000-0000792E0000}"/>
    <cellStyle name="Currency 2 4 6 2 2 5 3" xfId="11933" xr:uid="{00000000-0005-0000-0000-00007A2E0000}"/>
    <cellStyle name="Currency 2 4 6 2 2 6" xfId="11934" xr:uid="{00000000-0005-0000-0000-00007B2E0000}"/>
    <cellStyle name="Currency 2 4 6 2 2 7" xfId="11935" xr:uid="{00000000-0005-0000-0000-00007C2E0000}"/>
    <cellStyle name="Currency 2 4 6 2 3" xfId="11936" xr:uid="{00000000-0005-0000-0000-00007D2E0000}"/>
    <cellStyle name="Currency 2 4 6 2 3 2" xfId="11937" xr:uid="{00000000-0005-0000-0000-00007E2E0000}"/>
    <cellStyle name="Currency 2 4 6 2 3 3" xfId="11938" xr:uid="{00000000-0005-0000-0000-00007F2E0000}"/>
    <cellStyle name="Currency 2 4 6 2 3 3 2" xfId="11939" xr:uid="{00000000-0005-0000-0000-0000802E0000}"/>
    <cellStyle name="Currency 2 4 6 2 3 3 2 2" xfId="11940" xr:uid="{00000000-0005-0000-0000-0000812E0000}"/>
    <cellStyle name="Currency 2 4 6 2 3 3 2 3" xfId="11941" xr:uid="{00000000-0005-0000-0000-0000822E0000}"/>
    <cellStyle name="Currency 2 4 6 2 3 3 3" xfId="11942" xr:uid="{00000000-0005-0000-0000-0000832E0000}"/>
    <cellStyle name="Currency 2 4 6 2 3 3 4" xfId="11943" xr:uid="{00000000-0005-0000-0000-0000842E0000}"/>
    <cellStyle name="Currency 2 4 6 2 3 4" xfId="11944" xr:uid="{00000000-0005-0000-0000-0000852E0000}"/>
    <cellStyle name="Currency 2 4 6 2 3 4 2" xfId="11945" xr:uid="{00000000-0005-0000-0000-0000862E0000}"/>
    <cellStyle name="Currency 2 4 6 2 3 4 2 2" xfId="11946" xr:uid="{00000000-0005-0000-0000-0000872E0000}"/>
    <cellStyle name="Currency 2 4 6 2 3 4 2 3" xfId="11947" xr:uid="{00000000-0005-0000-0000-0000882E0000}"/>
    <cellStyle name="Currency 2 4 6 2 3 4 3" xfId="11948" xr:uid="{00000000-0005-0000-0000-0000892E0000}"/>
    <cellStyle name="Currency 2 4 6 2 3 4 4" xfId="11949" xr:uid="{00000000-0005-0000-0000-00008A2E0000}"/>
    <cellStyle name="Currency 2 4 6 2 4" xfId="11950" xr:uid="{00000000-0005-0000-0000-00008B2E0000}"/>
    <cellStyle name="Currency 2 4 6 2 4 2" xfId="11951" xr:uid="{00000000-0005-0000-0000-00008C2E0000}"/>
    <cellStyle name="Currency 2 4 6 2 4 2 2" xfId="11952" xr:uid="{00000000-0005-0000-0000-00008D2E0000}"/>
    <cellStyle name="Currency 2 4 6 2 4 2 2 2" xfId="11953" xr:uid="{00000000-0005-0000-0000-00008E2E0000}"/>
    <cellStyle name="Currency 2 4 6 2 4 2 2 3" xfId="11954" xr:uid="{00000000-0005-0000-0000-00008F2E0000}"/>
    <cellStyle name="Currency 2 4 6 2 4 2 3" xfId="11955" xr:uid="{00000000-0005-0000-0000-0000902E0000}"/>
    <cellStyle name="Currency 2 4 6 2 4 2 4" xfId="11956" xr:uid="{00000000-0005-0000-0000-0000912E0000}"/>
    <cellStyle name="Currency 2 4 6 2 4 3" xfId="11957" xr:uid="{00000000-0005-0000-0000-0000922E0000}"/>
    <cellStyle name="Currency 2 4 6 2 4 3 2" xfId="11958" xr:uid="{00000000-0005-0000-0000-0000932E0000}"/>
    <cellStyle name="Currency 2 4 6 2 4 3 2 2" xfId="11959" xr:uid="{00000000-0005-0000-0000-0000942E0000}"/>
    <cellStyle name="Currency 2 4 6 2 4 3 2 3" xfId="11960" xr:uid="{00000000-0005-0000-0000-0000952E0000}"/>
    <cellStyle name="Currency 2 4 6 2 4 3 3" xfId="11961" xr:uid="{00000000-0005-0000-0000-0000962E0000}"/>
    <cellStyle name="Currency 2 4 6 2 4 3 4" xfId="11962" xr:uid="{00000000-0005-0000-0000-0000972E0000}"/>
    <cellStyle name="Currency 2 4 6 2 4 4" xfId="11963" xr:uid="{00000000-0005-0000-0000-0000982E0000}"/>
    <cellStyle name="Currency 2 4 6 2 4 4 2" xfId="11964" xr:uid="{00000000-0005-0000-0000-0000992E0000}"/>
    <cellStyle name="Currency 2 4 6 2 4 4 3" xfId="11965" xr:uid="{00000000-0005-0000-0000-00009A2E0000}"/>
    <cellStyle name="Currency 2 4 6 2 4 5" xfId="11966" xr:uid="{00000000-0005-0000-0000-00009B2E0000}"/>
    <cellStyle name="Currency 2 4 6 2 4 6" xfId="11967" xr:uid="{00000000-0005-0000-0000-00009C2E0000}"/>
    <cellStyle name="Currency 2 4 6 2 5" xfId="11968" xr:uid="{00000000-0005-0000-0000-00009D2E0000}"/>
    <cellStyle name="Currency 2 4 6 2 5 2" xfId="11969" xr:uid="{00000000-0005-0000-0000-00009E2E0000}"/>
    <cellStyle name="Currency 2 4 6 2 5 2 2" xfId="11970" xr:uid="{00000000-0005-0000-0000-00009F2E0000}"/>
    <cellStyle name="Currency 2 4 6 2 5 2 3" xfId="11971" xr:uid="{00000000-0005-0000-0000-0000A02E0000}"/>
    <cellStyle name="Currency 2 4 6 2 5 3" xfId="11972" xr:uid="{00000000-0005-0000-0000-0000A12E0000}"/>
    <cellStyle name="Currency 2 4 6 2 5 4" xfId="11973" xr:uid="{00000000-0005-0000-0000-0000A22E0000}"/>
    <cellStyle name="Currency 2 4 6 2 6" xfId="11974" xr:uid="{00000000-0005-0000-0000-0000A32E0000}"/>
    <cellStyle name="Currency 2 4 6 2 6 2" xfId="11975" xr:uid="{00000000-0005-0000-0000-0000A42E0000}"/>
    <cellStyle name="Currency 2 4 6 2 6 3" xfId="11976" xr:uid="{00000000-0005-0000-0000-0000A52E0000}"/>
    <cellStyle name="Currency 2 4 6 2 7" xfId="11977" xr:uid="{00000000-0005-0000-0000-0000A62E0000}"/>
    <cellStyle name="Currency 2 4 6 2 8" xfId="11978" xr:uid="{00000000-0005-0000-0000-0000A72E0000}"/>
    <cellStyle name="Currency 2 4 6 3" xfId="11979" xr:uid="{00000000-0005-0000-0000-0000A82E0000}"/>
    <cellStyle name="Currency 2 4 7" xfId="11980" xr:uid="{00000000-0005-0000-0000-0000A92E0000}"/>
    <cellStyle name="Currency 2 4 7 2" xfId="11981" xr:uid="{00000000-0005-0000-0000-0000AA2E0000}"/>
    <cellStyle name="Currency 2 4 7 2 2" xfId="11982" xr:uid="{00000000-0005-0000-0000-0000AB2E0000}"/>
    <cellStyle name="Currency 2 4 7 2 2 2" xfId="11983" xr:uid="{00000000-0005-0000-0000-0000AC2E0000}"/>
    <cellStyle name="Currency 2 4 7 2 2 2 2" xfId="11984" xr:uid="{00000000-0005-0000-0000-0000AD2E0000}"/>
    <cellStyle name="Currency 2 4 7 2 2 2 3" xfId="11985" xr:uid="{00000000-0005-0000-0000-0000AE2E0000}"/>
    <cellStyle name="Currency 2 4 7 2 2 2 3 2" xfId="11986" xr:uid="{00000000-0005-0000-0000-0000AF2E0000}"/>
    <cellStyle name="Currency 2 4 7 2 2 2 3 2 2" xfId="11987" xr:uid="{00000000-0005-0000-0000-0000B02E0000}"/>
    <cellStyle name="Currency 2 4 7 2 2 2 3 2 3" xfId="11988" xr:uid="{00000000-0005-0000-0000-0000B12E0000}"/>
    <cellStyle name="Currency 2 4 7 2 2 2 3 3" xfId="11989" xr:uid="{00000000-0005-0000-0000-0000B22E0000}"/>
    <cellStyle name="Currency 2 4 7 2 2 2 3 4" xfId="11990" xr:uid="{00000000-0005-0000-0000-0000B32E0000}"/>
    <cellStyle name="Currency 2 4 7 2 2 2 4" xfId="11991" xr:uid="{00000000-0005-0000-0000-0000B42E0000}"/>
    <cellStyle name="Currency 2 4 7 2 2 2 4 2" xfId="11992" xr:uid="{00000000-0005-0000-0000-0000B52E0000}"/>
    <cellStyle name="Currency 2 4 7 2 2 2 4 3" xfId="11993" xr:uid="{00000000-0005-0000-0000-0000B62E0000}"/>
    <cellStyle name="Currency 2 4 7 2 2 2 5" xfId="11994" xr:uid="{00000000-0005-0000-0000-0000B72E0000}"/>
    <cellStyle name="Currency 2 4 7 2 2 2 6" xfId="11995" xr:uid="{00000000-0005-0000-0000-0000B82E0000}"/>
    <cellStyle name="Currency 2 4 7 2 2 3" xfId="11996" xr:uid="{00000000-0005-0000-0000-0000B92E0000}"/>
    <cellStyle name="Currency 2 4 7 2 2 3 2" xfId="11997" xr:uid="{00000000-0005-0000-0000-0000BA2E0000}"/>
    <cellStyle name="Currency 2 4 7 2 2 3 2 2" xfId="11998" xr:uid="{00000000-0005-0000-0000-0000BB2E0000}"/>
    <cellStyle name="Currency 2 4 7 2 2 3 2 2 2" xfId="11999" xr:uid="{00000000-0005-0000-0000-0000BC2E0000}"/>
    <cellStyle name="Currency 2 4 7 2 2 3 2 2 3" xfId="12000" xr:uid="{00000000-0005-0000-0000-0000BD2E0000}"/>
    <cellStyle name="Currency 2 4 7 2 2 3 2 3" xfId="12001" xr:uid="{00000000-0005-0000-0000-0000BE2E0000}"/>
    <cellStyle name="Currency 2 4 7 2 2 3 2 4" xfId="12002" xr:uid="{00000000-0005-0000-0000-0000BF2E0000}"/>
    <cellStyle name="Currency 2 4 7 2 2 3 3" xfId="12003" xr:uid="{00000000-0005-0000-0000-0000C02E0000}"/>
    <cellStyle name="Currency 2 4 7 2 2 3 3 2" xfId="12004" xr:uid="{00000000-0005-0000-0000-0000C12E0000}"/>
    <cellStyle name="Currency 2 4 7 2 2 3 3 2 2" xfId="12005" xr:uid="{00000000-0005-0000-0000-0000C22E0000}"/>
    <cellStyle name="Currency 2 4 7 2 2 3 3 2 3" xfId="12006" xr:uid="{00000000-0005-0000-0000-0000C32E0000}"/>
    <cellStyle name="Currency 2 4 7 2 2 3 3 3" xfId="12007" xr:uid="{00000000-0005-0000-0000-0000C42E0000}"/>
    <cellStyle name="Currency 2 4 7 2 2 3 3 4" xfId="12008" xr:uid="{00000000-0005-0000-0000-0000C52E0000}"/>
    <cellStyle name="Currency 2 4 7 2 2 3 4" xfId="12009" xr:uid="{00000000-0005-0000-0000-0000C62E0000}"/>
    <cellStyle name="Currency 2 4 7 2 2 3 4 2" xfId="12010" xr:uid="{00000000-0005-0000-0000-0000C72E0000}"/>
    <cellStyle name="Currency 2 4 7 2 2 3 4 3" xfId="12011" xr:uid="{00000000-0005-0000-0000-0000C82E0000}"/>
    <cellStyle name="Currency 2 4 7 2 2 3 5" xfId="12012" xr:uid="{00000000-0005-0000-0000-0000C92E0000}"/>
    <cellStyle name="Currency 2 4 7 2 2 3 6" xfId="12013" xr:uid="{00000000-0005-0000-0000-0000CA2E0000}"/>
    <cellStyle name="Currency 2 4 7 2 2 4" xfId="12014" xr:uid="{00000000-0005-0000-0000-0000CB2E0000}"/>
    <cellStyle name="Currency 2 4 7 2 2 4 2" xfId="12015" xr:uid="{00000000-0005-0000-0000-0000CC2E0000}"/>
    <cellStyle name="Currency 2 4 7 2 2 4 2 2" xfId="12016" xr:uid="{00000000-0005-0000-0000-0000CD2E0000}"/>
    <cellStyle name="Currency 2 4 7 2 2 4 2 3" xfId="12017" xr:uid="{00000000-0005-0000-0000-0000CE2E0000}"/>
    <cellStyle name="Currency 2 4 7 2 2 4 3" xfId="12018" xr:uid="{00000000-0005-0000-0000-0000CF2E0000}"/>
    <cellStyle name="Currency 2 4 7 2 2 4 4" xfId="12019" xr:uid="{00000000-0005-0000-0000-0000D02E0000}"/>
    <cellStyle name="Currency 2 4 7 2 2 5" xfId="12020" xr:uid="{00000000-0005-0000-0000-0000D12E0000}"/>
    <cellStyle name="Currency 2 4 7 2 2 5 2" xfId="12021" xr:uid="{00000000-0005-0000-0000-0000D22E0000}"/>
    <cellStyle name="Currency 2 4 7 2 2 5 3" xfId="12022" xr:uid="{00000000-0005-0000-0000-0000D32E0000}"/>
    <cellStyle name="Currency 2 4 7 2 2 6" xfId="12023" xr:uid="{00000000-0005-0000-0000-0000D42E0000}"/>
    <cellStyle name="Currency 2 4 7 2 2 7" xfId="12024" xr:uid="{00000000-0005-0000-0000-0000D52E0000}"/>
    <cellStyle name="Currency 2 4 7 2 3" xfId="12025" xr:uid="{00000000-0005-0000-0000-0000D62E0000}"/>
    <cellStyle name="Currency 2 4 7 2 3 2" xfId="12026" xr:uid="{00000000-0005-0000-0000-0000D72E0000}"/>
    <cellStyle name="Currency 2 4 7 2 3 3" xfId="12027" xr:uid="{00000000-0005-0000-0000-0000D82E0000}"/>
    <cellStyle name="Currency 2 4 7 2 3 3 2" xfId="12028" xr:uid="{00000000-0005-0000-0000-0000D92E0000}"/>
    <cellStyle name="Currency 2 4 7 2 3 3 2 2" xfId="12029" xr:uid="{00000000-0005-0000-0000-0000DA2E0000}"/>
    <cellStyle name="Currency 2 4 7 2 3 3 2 3" xfId="12030" xr:uid="{00000000-0005-0000-0000-0000DB2E0000}"/>
    <cellStyle name="Currency 2 4 7 2 3 3 3" xfId="12031" xr:uid="{00000000-0005-0000-0000-0000DC2E0000}"/>
    <cellStyle name="Currency 2 4 7 2 3 3 4" xfId="12032" xr:uid="{00000000-0005-0000-0000-0000DD2E0000}"/>
    <cellStyle name="Currency 2 4 7 2 3 4" xfId="12033" xr:uid="{00000000-0005-0000-0000-0000DE2E0000}"/>
    <cellStyle name="Currency 2 4 7 2 3 4 2" xfId="12034" xr:uid="{00000000-0005-0000-0000-0000DF2E0000}"/>
    <cellStyle name="Currency 2 4 7 2 3 4 2 2" xfId="12035" xr:uid="{00000000-0005-0000-0000-0000E02E0000}"/>
    <cellStyle name="Currency 2 4 7 2 3 4 2 3" xfId="12036" xr:uid="{00000000-0005-0000-0000-0000E12E0000}"/>
    <cellStyle name="Currency 2 4 7 2 3 4 3" xfId="12037" xr:uid="{00000000-0005-0000-0000-0000E22E0000}"/>
    <cellStyle name="Currency 2 4 7 2 3 4 4" xfId="12038" xr:uid="{00000000-0005-0000-0000-0000E32E0000}"/>
    <cellStyle name="Currency 2 4 7 2 4" xfId="12039" xr:uid="{00000000-0005-0000-0000-0000E42E0000}"/>
    <cellStyle name="Currency 2 4 7 2 4 2" xfId="12040" xr:uid="{00000000-0005-0000-0000-0000E52E0000}"/>
    <cellStyle name="Currency 2 4 7 2 4 2 2" xfId="12041" xr:uid="{00000000-0005-0000-0000-0000E62E0000}"/>
    <cellStyle name="Currency 2 4 7 2 4 2 2 2" xfId="12042" xr:uid="{00000000-0005-0000-0000-0000E72E0000}"/>
    <cellStyle name="Currency 2 4 7 2 4 2 2 3" xfId="12043" xr:uid="{00000000-0005-0000-0000-0000E82E0000}"/>
    <cellStyle name="Currency 2 4 7 2 4 2 3" xfId="12044" xr:uid="{00000000-0005-0000-0000-0000E92E0000}"/>
    <cellStyle name="Currency 2 4 7 2 4 2 4" xfId="12045" xr:uid="{00000000-0005-0000-0000-0000EA2E0000}"/>
    <cellStyle name="Currency 2 4 7 2 4 3" xfId="12046" xr:uid="{00000000-0005-0000-0000-0000EB2E0000}"/>
    <cellStyle name="Currency 2 4 7 2 4 3 2" xfId="12047" xr:uid="{00000000-0005-0000-0000-0000EC2E0000}"/>
    <cellStyle name="Currency 2 4 7 2 4 3 2 2" xfId="12048" xr:uid="{00000000-0005-0000-0000-0000ED2E0000}"/>
    <cellStyle name="Currency 2 4 7 2 4 3 2 3" xfId="12049" xr:uid="{00000000-0005-0000-0000-0000EE2E0000}"/>
    <cellStyle name="Currency 2 4 7 2 4 3 3" xfId="12050" xr:uid="{00000000-0005-0000-0000-0000EF2E0000}"/>
    <cellStyle name="Currency 2 4 7 2 4 3 4" xfId="12051" xr:uid="{00000000-0005-0000-0000-0000F02E0000}"/>
    <cellStyle name="Currency 2 4 7 2 4 4" xfId="12052" xr:uid="{00000000-0005-0000-0000-0000F12E0000}"/>
    <cellStyle name="Currency 2 4 7 2 4 4 2" xfId="12053" xr:uid="{00000000-0005-0000-0000-0000F22E0000}"/>
    <cellStyle name="Currency 2 4 7 2 4 4 3" xfId="12054" xr:uid="{00000000-0005-0000-0000-0000F32E0000}"/>
    <cellStyle name="Currency 2 4 7 2 4 5" xfId="12055" xr:uid="{00000000-0005-0000-0000-0000F42E0000}"/>
    <cellStyle name="Currency 2 4 7 2 4 6" xfId="12056" xr:uid="{00000000-0005-0000-0000-0000F52E0000}"/>
    <cellStyle name="Currency 2 4 7 2 5" xfId="12057" xr:uid="{00000000-0005-0000-0000-0000F62E0000}"/>
    <cellStyle name="Currency 2 4 7 2 5 2" xfId="12058" xr:uid="{00000000-0005-0000-0000-0000F72E0000}"/>
    <cellStyle name="Currency 2 4 7 2 5 2 2" xfId="12059" xr:uid="{00000000-0005-0000-0000-0000F82E0000}"/>
    <cellStyle name="Currency 2 4 7 2 5 2 3" xfId="12060" xr:uid="{00000000-0005-0000-0000-0000F92E0000}"/>
    <cellStyle name="Currency 2 4 7 2 5 3" xfId="12061" xr:uid="{00000000-0005-0000-0000-0000FA2E0000}"/>
    <cellStyle name="Currency 2 4 7 2 5 4" xfId="12062" xr:uid="{00000000-0005-0000-0000-0000FB2E0000}"/>
    <cellStyle name="Currency 2 4 7 2 6" xfId="12063" xr:uid="{00000000-0005-0000-0000-0000FC2E0000}"/>
    <cellStyle name="Currency 2 4 7 2 6 2" xfId="12064" xr:uid="{00000000-0005-0000-0000-0000FD2E0000}"/>
    <cellStyle name="Currency 2 4 7 2 6 3" xfId="12065" xr:uid="{00000000-0005-0000-0000-0000FE2E0000}"/>
    <cellStyle name="Currency 2 4 7 2 7" xfId="12066" xr:uid="{00000000-0005-0000-0000-0000FF2E0000}"/>
    <cellStyle name="Currency 2 4 7 2 8" xfId="12067" xr:uid="{00000000-0005-0000-0000-0000002F0000}"/>
    <cellStyle name="Currency 2 4 7 3" xfId="12068" xr:uid="{00000000-0005-0000-0000-0000012F0000}"/>
    <cellStyle name="Currency 2 4 8" xfId="12069" xr:uid="{00000000-0005-0000-0000-0000022F0000}"/>
    <cellStyle name="Currency 2 4 8 2" xfId="12070" xr:uid="{00000000-0005-0000-0000-0000032F0000}"/>
    <cellStyle name="Currency 2 4 8 2 2" xfId="12071" xr:uid="{00000000-0005-0000-0000-0000042F0000}"/>
    <cellStyle name="Currency 2 4 8 2 2 2" xfId="12072" xr:uid="{00000000-0005-0000-0000-0000052F0000}"/>
    <cellStyle name="Currency 2 4 8 2 2 2 2" xfId="12073" xr:uid="{00000000-0005-0000-0000-0000062F0000}"/>
    <cellStyle name="Currency 2 4 8 2 2 2 3" xfId="12074" xr:uid="{00000000-0005-0000-0000-0000072F0000}"/>
    <cellStyle name="Currency 2 4 8 2 2 2 3 2" xfId="12075" xr:uid="{00000000-0005-0000-0000-0000082F0000}"/>
    <cellStyle name="Currency 2 4 8 2 2 2 3 2 2" xfId="12076" xr:uid="{00000000-0005-0000-0000-0000092F0000}"/>
    <cellStyle name="Currency 2 4 8 2 2 2 3 2 3" xfId="12077" xr:uid="{00000000-0005-0000-0000-00000A2F0000}"/>
    <cellStyle name="Currency 2 4 8 2 2 2 3 3" xfId="12078" xr:uid="{00000000-0005-0000-0000-00000B2F0000}"/>
    <cellStyle name="Currency 2 4 8 2 2 2 3 4" xfId="12079" xr:uid="{00000000-0005-0000-0000-00000C2F0000}"/>
    <cellStyle name="Currency 2 4 8 2 2 2 4" xfId="12080" xr:uid="{00000000-0005-0000-0000-00000D2F0000}"/>
    <cellStyle name="Currency 2 4 8 2 2 2 4 2" xfId="12081" xr:uid="{00000000-0005-0000-0000-00000E2F0000}"/>
    <cellStyle name="Currency 2 4 8 2 2 2 4 3" xfId="12082" xr:uid="{00000000-0005-0000-0000-00000F2F0000}"/>
    <cellStyle name="Currency 2 4 8 2 2 2 5" xfId="12083" xr:uid="{00000000-0005-0000-0000-0000102F0000}"/>
    <cellStyle name="Currency 2 4 8 2 2 2 6" xfId="12084" xr:uid="{00000000-0005-0000-0000-0000112F0000}"/>
    <cellStyle name="Currency 2 4 8 2 2 3" xfId="12085" xr:uid="{00000000-0005-0000-0000-0000122F0000}"/>
    <cellStyle name="Currency 2 4 8 2 2 3 2" xfId="12086" xr:uid="{00000000-0005-0000-0000-0000132F0000}"/>
    <cellStyle name="Currency 2 4 8 2 2 3 2 2" xfId="12087" xr:uid="{00000000-0005-0000-0000-0000142F0000}"/>
    <cellStyle name="Currency 2 4 8 2 2 3 2 2 2" xfId="12088" xr:uid="{00000000-0005-0000-0000-0000152F0000}"/>
    <cellStyle name="Currency 2 4 8 2 2 3 2 2 3" xfId="12089" xr:uid="{00000000-0005-0000-0000-0000162F0000}"/>
    <cellStyle name="Currency 2 4 8 2 2 3 2 3" xfId="12090" xr:uid="{00000000-0005-0000-0000-0000172F0000}"/>
    <cellStyle name="Currency 2 4 8 2 2 3 2 4" xfId="12091" xr:uid="{00000000-0005-0000-0000-0000182F0000}"/>
    <cellStyle name="Currency 2 4 8 2 2 3 3" xfId="12092" xr:uid="{00000000-0005-0000-0000-0000192F0000}"/>
    <cellStyle name="Currency 2 4 8 2 2 3 3 2" xfId="12093" xr:uid="{00000000-0005-0000-0000-00001A2F0000}"/>
    <cellStyle name="Currency 2 4 8 2 2 3 3 2 2" xfId="12094" xr:uid="{00000000-0005-0000-0000-00001B2F0000}"/>
    <cellStyle name="Currency 2 4 8 2 2 3 3 2 3" xfId="12095" xr:uid="{00000000-0005-0000-0000-00001C2F0000}"/>
    <cellStyle name="Currency 2 4 8 2 2 3 3 3" xfId="12096" xr:uid="{00000000-0005-0000-0000-00001D2F0000}"/>
    <cellStyle name="Currency 2 4 8 2 2 3 3 4" xfId="12097" xr:uid="{00000000-0005-0000-0000-00001E2F0000}"/>
    <cellStyle name="Currency 2 4 8 2 2 3 4" xfId="12098" xr:uid="{00000000-0005-0000-0000-00001F2F0000}"/>
    <cellStyle name="Currency 2 4 8 2 2 3 4 2" xfId="12099" xr:uid="{00000000-0005-0000-0000-0000202F0000}"/>
    <cellStyle name="Currency 2 4 8 2 2 3 4 3" xfId="12100" xr:uid="{00000000-0005-0000-0000-0000212F0000}"/>
    <cellStyle name="Currency 2 4 8 2 2 3 5" xfId="12101" xr:uid="{00000000-0005-0000-0000-0000222F0000}"/>
    <cellStyle name="Currency 2 4 8 2 2 3 6" xfId="12102" xr:uid="{00000000-0005-0000-0000-0000232F0000}"/>
    <cellStyle name="Currency 2 4 8 2 2 4" xfId="12103" xr:uid="{00000000-0005-0000-0000-0000242F0000}"/>
    <cellStyle name="Currency 2 4 8 2 2 4 2" xfId="12104" xr:uid="{00000000-0005-0000-0000-0000252F0000}"/>
    <cellStyle name="Currency 2 4 8 2 2 4 2 2" xfId="12105" xr:uid="{00000000-0005-0000-0000-0000262F0000}"/>
    <cellStyle name="Currency 2 4 8 2 2 4 2 3" xfId="12106" xr:uid="{00000000-0005-0000-0000-0000272F0000}"/>
    <cellStyle name="Currency 2 4 8 2 2 4 3" xfId="12107" xr:uid="{00000000-0005-0000-0000-0000282F0000}"/>
    <cellStyle name="Currency 2 4 8 2 2 4 4" xfId="12108" xr:uid="{00000000-0005-0000-0000-0000292F0000}"/>
    <cellStyle name="Currency 2 4 8 2 2 5" xfId="12109" xr:uid="{00000000-0005-0000-0000-00002A2F0000}"/>
    <cellStyle name="Currency 2 4 8 2 2 5 2" xfId="12110" xr:uid="{00000000-0005-0000-0000-00002B2F0000}"/>
    <cellStyle name="Currency 2 4 8 2 2 5 3" xfId="12111" xr:uid="{00000000-0005-0000-0000-00002C2F0000}"/>
    <cellStyle name="Currency 2 4 8 2 2 6" xfId="12112" xr:uid="{00000000-0005-0000-0000-00002D2F0000}"/>
    <cellStyle name="Currency 2 4 8 2 2 7" xfId="12113" xr:uid="{00000000-0005-0000-0000-00002E2F0000}"/>
    <cellStyle name="Currency 2 4 8 2 3" xfId="12114" xr:uid="{00000000-0005-0000-0000-00002F2F0000}"/>
    <cellStyle name="Currency 2 4 8 2 3 2" xfId="12115" xr:uid="{00000000-0005-0000-0000-0000302F0000}"/>
    <cellStyle name="Currency 2 4 8 2 3 3" xfId="12116" xr:uid="{00000000-0005-0000-0000-0000312F0000}"/>
    <cellStyle name="Currency 2 4 8 2 3 3 2" xfId="12117" xr:uid="{00000000-0005-0000-0000-0000322F0000}"/>
    <cellStyle name="Currency 2 4 8 2 3 3 2 2" xfId="12118" xr:uid="{00000000-0005-0000-0000-0000332F0000}"/>
    <cellStyle name="Currency 2 4 8 2 3 3 2 3" xfId="12119" xr:uid="{00000000-0005-0000-0000-0000342F0000}"/>
    <cellStyle name="Currency 2 4 8 2 3 3 3" xfId="12120" xr:uid="{00000000-0005-0000-0000-0000352F0000}"/>
    <cellStyle name="Currency 2 4 8 2 3 3 4" xfId="12121" xr:uid="{00000000-0005-0000-0000-0000362F0000}"/>
    <cellStyle name="Currency 2 4 8 2 3 4" xfId="12122" xr:uid="{00000000-0005-0000-0000-0000372F0000}"/>
    <cellStyle name="Currency 2 4 8 2 3 4 2" xfId="12123" xr:uid="{00000000-0005-0000-0000-0000382F0000}"/>
    <cellStyle name="Currency 2 4 8 2 3 4 2 2" xfId="12124" xr:uid="{00000000-0005-0000-0000-0000392F0000}"/>
    <cellStyle name="Currency 2 4 8 2 3 4 2 3" xfId="12125" xr:uid="{00000000-0005-0000-0000-00003A2F0000}"/>
    <cellStyle name="Currency 2 4 8 2 3 4 3" xfId="12126" xr:uid="{00000000-0005-0000-0000-00003B2F0000}"/>
    <cellStyle name="Currency 2 4 8 2 3 4 4" xfId="12127" xr:uid="{00000000-0005-0000-0000-00003C2F0000}"/>
    <cellStyle name="Currency 2 4 8 2 4" xfId="12128" xr:uid="{00000000-0005-0000-0000-00003D2F0000}"/>
    <cellStyle name="Currency 2 4 8 2 4 2" xfId="12129" xr:uid="{00000000-0005-0000-0000-00003E2F0000}"/>
    <cellStyle name="Currency 2 4 8 2 4 2 2" xfId="12130" xr:uid="{00000000-0005-0000-0000-00003F2F0000}"/>
    <cellStyle name="Currency 2 4 8 2 4 2 2 2" xfId="12131" xr:uid="{00000000-0005-0000-0000-0000402F0000}"/>
    <cellStyle name="Currency 2 4 8 2 4 2 2 3" xfId="12132" xr:uid="{00000000-0005-0000-0000-0000412F0000}"/>
    <cellStyle name="Currency 2 4 8 2 4 2 3" xfId="12133" xr:uid="{00000000-0005-0000-0000-0000422F0000}"/>
    <cellStyle name="Currency 2 4 8 2 4 2 4" xfId="12134" xr:uid="{00000000-0005-0000-0000-0000432F0000}"/>
    <cellStyle name="Currency 2 4 8 2 4 3" xfId="12135" xr:uid="{00000000-0005-0000-0000-0000442F0000}"/>
    <cellStyle name="Currency 2 4 8 2 4 3 2" xfId="12136" xr:uid="{00000000-0005-0000-0000-0000452F0000}"/>
    <cellStyle name="Currency 2 4 8 2 4 3 2 2" xfId="12137" xr:uid="{00000000-0005-0000-0000-0000462F0000}"/>
    <cellStyle name="Currency 2 4 8 2 4 3 2 3" xfId="12138" xr:uid="{00000000-0005-0000-0000-0000472F0000}"/>
    <cellStyle name="Currency 2 4 8 2 4 3 3" xfId="12139" xr:uid="{00000000-0005-0000-0000-0000482F0000}"/>
    <cellStyle name="Currency 2 4 8 2 4 3 4" xfId="12140" xr:uid="{00000000-0005-0000-0000-0000492F0000}"/>
    <cellStyle name="Currency 2 4 8 2 4 4" xfId="12141" xr:uid="{00000000-0005-0000-0000-00004A2F0000}"/>
    <cellStyle name="Currency 2 4 8 2 4 4 2" xfId="12142" xr:uid="{00000000-0005-0000-0000-00004B2F0000}"/>
    <cellStyle name="Currency 2 4 8 2 4 4 3" xfId="12143" xr:uid="{00000000-0005-0000-0000-00004C2F0000}"/>
    <cellStyle name="Currency 2 4 8 2 4 5" xfId="12144" xr:uid="{00000000-0005-0000-0000-00004D2F0000}"/>
    <cellStyle name="Currency 2 4 8 2 4 6" xfId="12145" xr:uid="{00000000-0005-0000-0000-00004E2F0000}"/>
    <cellStyle name="Currency 2 4 8 2 5" xfId="12146" xr:uid="{00000000-0005-0000-0000-00004F2F0000}"/>
    <cellStyle name="Currency 2 4 8 2 5 2" xfId="12147" xr:uid="{00000000-0005-0000-0000-0000502F0000}"/>
    <cellStyle name="Currency 2 4 8 2 5 2 2" xfId="12148" xr:uid="{00000000-0005-0000-0000-0000512F0000}"/>
    <cellStyle name="Currency 2 4 8 2 5 2 3" xfId="12149" xr:uid="{00000000-0005-0000-0000-0000522F0000}"/>
    <cellStyle name="Currency 2 4 8 2 5 3" xfId="12150" xr:uid="{00000000-0005-0000-0000-0000532F0000}"/>
    <cellStyle name="Currency 2 4 8 2 5 4" xfId="12151" xr:uid="{00000000-0005-0000-0000-0000542F0000}"/>
    <cellStyle name="Currency 2 4 8 2 6" xfId="12152" xr:uid="{00000000-0005-0000-0000-0000552F0000}"/>
    <cellStyle name="Currency 2 4 8 2 6 2" xfId="12153" xr:uid="{00000000-0005-0000-0000-0000562F0000}"/>
    <cellStyle name="Currency 2 4 8 2 6 3" xfId="12154" xr:uid="{00000000-0005-0000-0000-0000572F0000}"/>
    <cellStyle name="Currency 2 4 8 2 7" xfId="12155" xr:uid="{00000000-0005-0000-0000-0000582F0000}"/>
    <cellStyle name="Currency 2 4 8 2 8" xfId="12156" xr:uid="{00000000-0005-0000-0000-0000592F0000}"/>
    <cellStyle name="Currency 2 4 8 3" xfId="12157" xr:uid="{00000000-0005-0000-0000-00005A2F0000}"/>
    <cellStyle name="Currency 2 4 9" xfId="12158" xr:uid="{00000000-0005-0000-0000-00005B2F0000}"/>
    <cellStyle name="Currency 2 4 9 2" xfId="12159" xr:uid="{00000000-0005-0000-0000-00005C2F0000}"/>
    <cellStyle name="Currency 2 4 9 2 2" xfId="12160" xr:uid="{00000000-0005-0000-0000-00005D2F0000}"/>
    <cellStyle name="Currency 2 4 9 2 2 2" xfId="12161" xr:uid="{00000000-0005-0000-0000-00005E2F0000}"/>
    <cellStyle name="Currency 2 4 9 2 2 2 2" xfId="12162" xr:uid="{00000000-0005-0000-0000-00005F2F0000}"/>
    <cellStyle name="Currency 2 4 9 2 2 2 3" xfId="12163" xr:uid="{00000000-0005-0000-0000-0000602F0000}"/>
    <cellStyle name="Currency 2 4 9 2 2 2 3 2" xfId="12164" xr:uid="{00000000-0005-0000-0000-0000612F0000}"/>
    <cellStyle name="Currency 2 4 9 2 2 2 3 2 2" xfId="12165" xr:uid="{00000000-0005-0000-0000-0000622F0000}"/>
    <cellStyle name="Currency 2 4 9 2 2 2 3 2 3" xfId="12166" xr:uid="{00000000-0005-0000-0000-0000632F0000}"/>
    <cellStyle name="Currency 2 4 9 2 2 2 3 3" xfId="12167" xr:uid="{00000000-0005-0000-0000-0000642F0000}"/>
    <cellStyle name="Currency 2 4 9 2 2 2 3 4" xfId="12168" xr:uid="{00000000-0005-0000-0000-0000652F0000}"/>
    <cellStyle name="Currency 2 4 9 2 2 2 4" xfId="12169" xr:uid="{00000000-0005-0000-0000-0000662F0000}"/>
    <cellStyle name="Currency 2 4 9 2 2 2 4 2" xfId="12170" xr:uid="{00000000-0005-0000-0000-0000672F0000}"/>
    <cellStyle name="Currency 2 4 9 2 2 2 4 3" xfId="12171" xr:uid="{00000000-0005-0000-0000-0000682F0000}"/>
    <cellStyle name="Currency 2 4 9 2 2 2 5" xfId="12172" xr:uid="{00000000-0005-0000-0000-0000692F0000}"/>
    <cellStyle name="Currency 2 4 9 2 2 2 6" xfId="12173" xr:uid="{00000000-0005-0000-0000-00006A2F0000}"/>
    <cellStyle name="Currency 2 4 9 2 2 3" xfId="12174" xr:uid="{00000000-0005-0000-0000-00006B2F0000}"/>
    <cellStyle name="Currency 2 4 9 2 2 3 2" xfId="12175" xr:uid="{00000000-0005-0000-0000-00006C2F0000}"/>
    <cellStyle name="Currency 2 4 9 2 2 3 2 2" xfId="12176" xr:uid="{00000000-0005-0000-0000-00006D2F0000}"/>
    <cellStyle name="Currency 2 4 9 2 2 3 2 2 2" xfId="12177" xr:uid="{00000000-0005-0000-0000-00006E2F0000}"/>
    <cellStyle name="Currency 2 4 9 2 2 3 2 2 3" xfId="12178" xr:uid="{00000000-0005-0000-0000-00006F2F0000}"/>
    <cellStyle name="Currency 2 4 9 2 2 3 2 3" xfId="12179" xr:uid="{00000000-0005-0000-0000-0000702F0000}"/>
    <cellStyle name="Currency 2 4 9 2 2 3 2 4" xfId="12180" xr:uid="{00000000-0005-0000-0000-0000712F0000}"/>
    <cellStyle name="Currency 2 4 9 2 2 3 3" xfId="12181" xr:uid="{00000000-0005-0000-0000-0000722F0000}"/>
    <cellStyle name="Currency 2 4 9 2 2 3 3 2" xfId="12182" xr:uid="{00000000-0005-0000-0000-0000732F0000}"/>
    <cellStyle name="Currency 2 4 9 2 2 3 3 2 2" xfId="12183" xr:uid="{00000000-0005-0000-0000-0000742F0000}"/>
    <cellStyle name="Currency 2 4 9 2 2 3 3 2 3" xfId="12184" xr:uid="{00000000-0005-0000-0000-0000752F0000}"/>
    <cellStyle name="Currency 2 4 9 2 2 3 3 3" xfId="12185" xr:uid="{00000000-0005-0000-0000-0000762F0000}"/>
    <cellStyle name="Currency 2 4 9 2 2 3 3 4" xfId="12186" xr:uid="{00000000-0005-0000-0000-0000772F0000}"/>
    <cellStyle name="Currency 2 4 9 2 2 3 4" xfId="12187" xr:uid="{00000000-0005-0000-0000-0000782F0000}"/>
    <cellStyle name="Currency 2 4 9 2 2 3 4 2" xfId="12188" xr:uid="{00000000-0005-0000-0000-0000792F0000}"/>
    <cellStyle name="Currency 2 4 9 2 2 3 4 3" xfId="12189" xr:uid="{00000000-0005-0000-0000-00007A2F0000}"/>
    <cellStyle name="Currency 2 4 9 2 2 3 5" xfId="12190" xr:uid="{00000000-0005-0000-0000-00007B2F0000}"/>
    <cellStyle name="Currency 2 4 9 2 2 3 6" xfId="12191" xr:uid="{00000000-0005-0000-0000-00007C2F0000}"/>
    <cellStyle name="Currency 2 4 9 2 2 4" xfId="12192" xr:uid="{00000000-0005-0000-0000-00007D2F0000}"/>
    <cellStyle name="Currency 2 4 9 2 2 4 2" xfId="12193" xr:uid="{00000000-0005-0000-0000-00007E2F0000}"/>
    <cellStyle name="Currency 2 4 9 2 2 4 2 2" xfId="12194" xr:uid="{00000000-0005-0000-0000-00007F2F0000}"/>
    <cellStyle name="Currency 2 4 9 2 2 4 2 3" xfId="12195" xr:uid="{00000000-0005-0000-0000-0000802F0000}"/>
    <cellStyle name="Currency 2 4 9 2 2 4 3" xfId="12196" xr:uid="{00000000-0005-0000-0000-0000812F0000}"/>
    <cellStyle name="Currency 2 4 9 2 2 4 4" xfId="12197" xr:uid="{00000000-0005-0000-0000-0000822F0000}"/>
    <cellStyle name="Currency 2 4 9 2 2 5" xfId="12198" xr:uid="{00000000-0005-0000-0000-0000832F0000}"/>
    <cellStyle name="Currency 2 4 9 2 2 5 2" xfId="12199" xr:uid="{00000000-0005-0000-0000-0000842F0000}"/>
    <cellStyle name="Currency 2 4 9 2 2 5 3" xfId="12200" xr:uid="{00000000-0005-0000-0000-0000852F0000}"/>
    <cellStyle name="Currency 2 4 9 2 2 6" xfId="12201" xr:uid="{00000000-0005-0000-0000-0000862F0000}"/>
    <cellStyle name="Currency 2 4 9 2 2 7" xfId="12202" xr:uid="{00000000-0005-0000-0000-0000872F0000}"/>
    <cellStyle name="Currency 2 4 9 2 3" xfId="12203" xr:uid="{00000000-0005-0000-0000-0000882F0000}"/>
    <cellStyle name="Currency 2 4 9 2 3 2" xfId="12204" xr:uid="{00000000-0005-0000-0000-0000892F0000}"/>
    <cellStyle name="Currency 2 4 9 2 3 3" xfId="12205" xr:uid="{00000000-0005-0000-0000-00008A2F0000}"/>
    <cellStyle name="Currency 2 4 9 2 3 3 2" xfId="12206" xr:uid="{00000000-0005-0000-0000-00008B2F0000}"/>
    <cellStyle name="Currency 2 4 9 2 3 3 2 2" xfId="12207" xr:uid="{00000000-0005-0000-0000-00008C2F0000}"/>
    <cellStyle name="Currency 2 4 9 2 3 3 2 3" xfId="12208" xr:uid="{00000000-0005-0000-0000-00008D2F0000}"/>
    <cellStyle name="Currency 2 4 9 2 3 3 3" xfId="12209" xr:uid="{00000000-0005-0000-0000-00008E2F0000}"/>
    <cellStyle name="Currency 2 4 9 2 3 3 4" xfId="12210" xr:uid="{00000000-0005-0000-0000-00008F2F0000}"/>
    <cellStyle name="Currency 2 4 9 2 3 4" xfId="12211" xr:uid="{00000000-0005-0000-0000-0000902F0000}"/>
    <cellStyle name="Currency 2 4 9 2 3 4 2" xfId="12212" xr:uid="{00000000-0005-0000-0000-0000912F0000}"/>
    <cellStyle name="Currency 2 4 9 2 3 4 2 2" xfId="12213" xr:uid="{00000000-0005-0000-0000-0000922F0000}"/>
    <cellStyle name="Currency 2 4 9 2 3 4 2 3" xfId="12214" xr:uid="{00000000-0005-0000-0000-0000932F0000}"/>
    <cellStyle name="Currency 2 4 9 2 3 4 3" xfId="12215" xr:uid="{00000000-0005-0000-0000-0000942F0000}"/>
    <cellStyle name="Currency 2 4 9 2 3 4 4" xfId="12216" xr:uid="{00000000-0005-0000-0000-0000952F0000}"/>
    <cellStyle name="Currency 2 4 9 2 4" xfId="12217" xr:uid="{00000000-0005-0000-0000-0000962F0000}"/>
    <cellStyle name="Currency 2 4 9 2 4 2" xfId="12218" xr:uid="{00000000-0005-0000-0000-0000972F0000}"/>
    <cellStyle name="Currency 2 4 9 2 4 2 2" xfId="12219" xr:uid="{00000000-0005-0000-0000-0000982F0000}"/>
    <cellStyle name="Currency 2 4 9 2 4 2 2 2" xfId="12220" xr:uid="{00000000-0005-0000-0000-0000992F0000}"/>
    <cellStyle name="Currency 2 4 9 2 4 2 2 3" xfId="12221" xr:uid="{00000000-0005-0000-0000-00009A2F0000}"/>
    <cellStyle name="Currency 2 4 9 2 4 2 3" xfId="12222" xr:uid="{00000000-0005-0000-0000-00009B2F0000}"/>
    <cellStyle name="Currency 2 4 9 2 4 2 4" xfId="12223" xr:uid="{00000000-0005-0000-0000-00009C2F0000}"/>
    <cellStyle name="Currency 2 4 9 2 4 3" xfId="12224" xr:uid="{00000000-0005-0000-0000-00009D2F0000}"/>
    <cellStyle name="Currency 2 4 9 2 4 3 2" xfId="12225" xr:uid="{00000000-0005-0000-0000-00009E2F0000}"/>
    <cellStyle name="Currency 2 4 9 2 4 3 2 2" xfId="12226" xr:uid="{00000000-0005-0000-0000-00009F2F0000}"/>
    <cellStyle name="Currency 2 4 9 2 4 3 2 3" xfId="12227" xr:uid="{00000000-0005-0000-0000-0000A02F0000}"/>
    <cellStyle name="Currency 2 4 9 2 4 3 3" xfId="12228" xr:uid="{00000000-0005-0000-0000-0000A12F0000}"/>
    <cellStyle name="Currency 2 4 9 2 4 3 4" xfId="12229" xr:uid="{00000000-0005-0000-0000-0000A22F0000}"/>
    <cellStyle name="Currency 2 4 9 2 4 4" xfId="12230" xr:uid="{00000000-0005-0000-0000-0000A32F0000}"/>
    <cellStyle name="Currency 2 4 9 2 4 4 2" xfId="12231" xr:uid="{00000000-0005-0000-0000-0000A42F0000}"/>
    <cellStyle name="Currency 2 4 9 2 4 4 3" xfId="12232" xr:uid="{00000000-0005-0000-0000-0000A52F0000}"/>
    <cellStyle name="Currency 2 4 9 2 4 5" xfId="12233" xr:uid="{00000000-0005-0000-0000-0000A62F0000}"/>
    <cellStyle name="Currency 2 4 9 2 4 6" xfId="12234" xr:uid="{00000000-0005-0000-0000-0000A72F0000}"/>
    <cellStyle name="Currency 2 4 9 2 5" xfId="12235" xr:uid="{00000000-0005-0000-0000-0000A82F0000}"/>
    <cellStyle name="Currency 2 4 9 2 5 2" xfId="12236" xr:uid="{00000000-0005-0000-0000-0000A92F0000}"/>
    <cellStyle name="Currency 2 4 9 2 5 2 2" xfId="12237" xr:uid="{00000000-0005-0000-0000-0000AA2F0000}"/>
    <cellStyle name="Currency 2 4 9 2 5 2 3" xfId="12238" xr:uid="{00000000-0005-0000-0000-0000AB2F0000}"/>
    <cellStyle name="Currency 2 4 9 2 5 3" xfId="12239" xr:uid="{00000000-0005-0000-0000-0000AC2F0000}"/>
    <cellStyle name="Currency 2 4 9 2 5 4" xfId="12240" xr:uid="{00000000-0005-0000-0000-0000AD2F0000}"/>
    <cellStyle name="Currency 2 4 9 2 6" xfId="12241" xr:uid="{00000000-0005-0000-0000-0000AE2F0000}"/>
    <cellStyle name="Currency 2 4 9 2 6 2" xfId="12242" xr:uid="{00000000-0005-0000-0000-0000AF2F0000}"/>
    <cellStyle name="Currency 2 4 9 2 6 3" xfId="12243" xr:uid="{00000000-0005-0000-0000-0000B02F0000}"/>
    <cellStyle name="Currency 2 4 9 2 7" xfId="12244" xr:uid="{00000000-0005-0000-0000-0000B12F0000}"/>
    <cellStyle name="Currency 2 4 9 2 8" xfId="12245" xr:uid="{00000000-0005-0000-0000-0000B22F0000}"/>
    <cellStyle name="Currency 2 4 9 3" xfId="12246" xr:uid="{00000000-0005-0000-0000-0000B32F0000}"/>
    <cellStyle name="Currency 2 5" xfId="12247" xr:uid="{00000000-0005-0000-0000-0000B42F0000}"/>
    <cellStyle name="Currency 2 5 10" xfId="12248" xr:uid="{00000000-0005-0000-0000-0000B52F0000}"/>
    <cellStyle name="Currency 2 5 10 2" xfId="12249" xr:uid="{00000000-0005-0000-0000-0000B62F0000}"/>
    <cellStyle name="Currency 2 5 10 2 2" xfId="12250" xr:uid="{00000000-0005-0000-0000-0000B72F0000}"/>
    <cellStyle name="Currency 2 5 10 2 2 2" xfId="12251" xr:uid="{00000000-0005-0000-0000-0000B82F0000}"/>
    <cellStyle name="Currency 2 5 10 2 2 2 2" xfId="12252" xr:uid="{00000000-0005-0000-0000-0000B92F0000}"/>
    <cellStyle name="Currency 2 5 10 2 2 2 3" xfId="12253" xr:uid="{00000000-0005-0000-0000-0000BA2F0000}"/>
    <cellStyle name="Currency 2 5 10 2 2 2 3 2" xfId="12254" xr:uid="{00000000-0005-0000-0000-0000BB2F0000}"/>
    <cellStyle name="Currency 2 5 10 2 2 2 3 2 2" xfId="12255" xr:uid="{00000000-0005-0000-0000-0000BC2F0000}"/>
    <cellStyle name="Currency 2 5 10 2 2 2 3 2 3" xfId="12256" xr:uid="{00000000-0005-0000-0000-0000BD2F0000}"/>
    <cellStyle name="Currency 2 5 10 2 2 2 3 3" xfId="12257" xr:uid="{00000000-0005-0000-0000-0000BE2F0000}"/>
    <cellStyle name="Currency 2 5 10 2 2 2 3 4" xfId="12258" xr:uid="{00000000-0005-0000-0000-0000BF2F0000}"/>
    <cellStyle name="Currency 2 5 10 2 2 2 4" xfId="12259" xr:uid="{00000000-0005-0000-0000-0000C02F0000}"/>
    <cellStyle name="Currency 2 5 10 2 2 2 4 2" xfId="12260" xr:uid="{00000000-0005-0000-0000-0000C12F0000}"/>
    <cellStyle name="Currency 2 5 10 2 2 2 4 3" xfId="12261" xr:uid="{00000000-0005-0000-0000-0000C22F0000}"/>
    <cellStyle name="Currency 2 5 10 2 2 2 5" xfId="12262" xr:uid="{00000000-0005-0000-0000-0000C32F0000}"/>
    <cellStyle name="Currency 2 5 10 2 2 2 6" xfId="12263" xr:uid="{00000000-0005-0000-0000-0000C42F0000}"/>
    <cellStyle name="Currency 2 5 10 2 2 3" xfId="12264" xr:uid="{00000000-0005-0000-0000-0000C52F0000}"/>
    <cellStyle name="Currency 2 5 10 2 2 3 2" xfId="12265" xr:uid="{00000000-0005-0000-0000-0000C62F0000}"/>
    <cellStyle name="Currency 2 5 10 2 2 3 2 2" xfId="12266" xr:uid="{00000000-0005-0000-0000-0000C72F0000}"/>
    <cellStyle name="Currency 2 5 10 2 2 3 2 2 2" xfId="12267" xr:uid="{00000000-0005-0000-0000-0000C82F0000}"/>
    <cellStyle name="Currency 2 5 10 2 2 3 2 2 3" xfId="12268" xr:uid="{00000000-0005-0000-0000-0000C92F0000}"/>
    <cellStyle name="Currency 2 5 10 2 2 3 2 3" xfId="12269" xr:uid="{00000000-0005-0000-0000-0000CA2F0000}"/>
    <cellStyle name="Currency 2 5 10 2 2 3 2 4" xfId="12270" xr:uid="{00000000-0005-0000-0000-0000CB2F0000}"/>
    <cellStyle name="Currency 2 5 10 2 2 3 3" xfId="12271" xr:uid="{00000000-0005-0000-0000-0000CC2F0000}"/>
    <cellStyle name="Currency 2 5 10 2 2 3 3 2" xfId="12272" xr:uid="{00000000-0005-0000-0000-0000CD2F0000}"/>
    <cellStyle name="Currency 2 5 10 2 2 3 3 2 2" xfId="12273" xr:uid="{00000000-0005-0000-0000-0000CE2F0000}"/>
    <cellStyle name="Currency 2 5 10 2 2 3 3 2 3" xfId="12274" xr:uid="{00000000-0005-0000-0000-0000CF2F0000}"/>
    <cellStyle name="Currency 2 5 10 2 2 3 3 3" xfId="12275" xr:uid="{00000000-0005-0000-0000-0000D02F0000}"/>
    <cellStyle name="Currency 2 5 10 2 2 3 3 4" xfId="12276" xr:uid="{00000000-0005-0000-0000-0000D12F0000}"/>
    <cellStyle name="Currency 2 5 10 2 2 3 4" xfId="12277" xr:uid="{00000000-0005-0000-0000-0000D22F0000}"/>
    <cellStyle name="Currency 2 5 10 2 2 3 4 2" xfId="12278" xr:uid="{00000000-0005-0000-0000-0000D32F0000}"/>
    <cellStyle name="Currency 2 5 10 2 2 3 4 3" xfId="12279" xr:uid="{00000000-0005-0000-0000-0000D42F0000}"/>
    <cellStyle name="Currency 2 5 10 2 2 3 5" xfId="12280" xr:uid="{00000000-0005-0000-0000-0000D52F0000}"/>
    <cellStyle name="Currency 2 5 10 2 2 3 6" xfId="12281" xr:uid="{00000000-0005-0000-0000-0000D62F0000}"/>
    <cellStyle name="Currency 2 5 10 2 2 4" xfId="12282" xr:uid="{00000000-0005-0000-0000-0000D72F0000}"/>
    <cellStyle name="Currency 2 5 10 2 2 4 2" xfId="12283" xr:uid="{00000000-0005-0000-0000-0000D82F0000}"/>
    <cellStyle name="Currency 2 5 10 2 2 4 2 2" xfId="12284" xr:uid="{00000000-0005-0000-0000-0000D92F0000}"/>
    <cellStyle name="Currency 2 5 10 2 2 4 2 3" xfId="12285" xr:uid="{00000000-0005-0000-0000-0000DA2F0000}"/>
    <cellStyle name="Currency 2 5 10 2 2 4 3" xfId="12286" xr:uid="{00000000-0005-0000-0000-0000DB2F0000}"/>
    <cellStyle name="Currency 2 5 10 2 2 4 4" xfId="12287" xr:uid="{00000000-0005-0000-0000-0000DC2F0000}"/>
    <cellStyle name="Currency 2 5 10 2 2 5" xfId="12288" xr:uid="{00000000-0005-0000-0000-0000DD2F0000}"/>
    <cellStyle name="Currency 2 5 10 2 2 5 2" xfId="12289" xr:uid="{00000000-0005-0000-0000-0000DE2F0000}"/>
    <cellStyle name="Currency 2 5 10 2 2 5 3" xfId="12290" xr:uid="{00000000-0005-0000-0000-0000DF2F0000}"/>
    <cellStyle name="Currency 2 5 10 2 2 6" xfId="12291" xr:uid="{00000000-0005-0000-0000-0000E02F0000}"/>
    <cellStyle name="Currency 2 5 10 2 2 7" xfId="12292" xr:uid="{00000000-0005-0000-0000-0000E12F0000}"/>
    <cellStyle name="Currency 2 5 10 2 3" xfId="12293" xr:uid="{00000000-0005-0000-0000-0000E22F0000}"/>
    <cellStyle name="Currency 2 5 10 2 3 2" xfId="12294" xr:uid="{00000000-0005-0000-0000-0000E32F0000}"/>
    <cellStyle name="Currency 2 5 10 2 3 3" xfId="12295" xr:uid="{00000000-0005-0000-0000-0000E42F0000}"/>
    <cellStyle name="Currency 2 5 10 2 3 3 2" xfId="12296" xr:uid="{00000000-0005-0000-0000-0000E52F0000}"/>
    <cellStyle name="Currency 2 5 10 2 3 3 2 2" xfId="12297" xr:uid="{00000000-0005-0000-0000-0000E62F0000}"/>
    <cellStyle name="Currency 2 5 10 2 3 3 2 3" xfId="12298" xr:uid="{00000000-0005-0000-0000-0000E72F0000}"/>
    <cellStyle name="Currency 2 5 10 2 3 3 3" xfId="12299" xr:uid="{00000000-0005-0000-0000-0000E82F0000}"/>
    <cellStyle name="Currency 2 5 10 2 3 3 4" xfId="12300" xr:uid="{00000000-0005-0000-0000-0000E92F0000}"/>
    <cellStyle name="Currency 2 5 10 2 3 4" xfId="12301" xr:uid="{00000000-0005-0000-0000-0000EA2F0000}"/>
    <cellStyle name="Currency 2 5 10 2 3 4 2" xfId="12302" xr:uid="{00000000-0005-0000-0000-0000EB2F0000}"/>
    <cellStyle name="Currency 2 5 10 2 3 4 2 2" xfId="12303" xr:uid="{00000000-0005-0000-0000-0000EC2F0000}"/>
    <cellStyle name="Currency 2 5 10 2 3 4 2 3" xfId="12304" xr:uid="{00000000-0005-0000-0000-0000ED2F0000}"/>
    <cellStyle name="Currency 2 5 10 2 3 4 3" xfId="12305" xr:uid="{00000000-0005-0000-0000-0000EE2F0000}"/>
    <cellStyle name="Currency 2 5 10 2 3 4 4" xfId="12306" xr:uid="{00000000-0005-0000-0000-0000EF2F0000}"/>
    <cellStyle name="Currency 2 5 10 2 4" xfId="12307" xr:uid="{00000000-0005-0000-0000-0000F02F0000}"/>
    <cellStyle name="Currency 2 5 10 2 4 2" xfId="12308" xr:uid="{00000000-0005-0000-0000-0000F12F0000}"/>
    <cellStyle name="Currency 2 5 10 2 4 2 2" xfId="12309" xr:uid="{00000000-0005-0000-0000-0000F22F0000}"/>
    <cellStyle name="Currency 2 5 10 2 4 2 2 2" xfId="12310" xr:uid="{00000000-0005-0000-0000-0000F32F0000}"/>
    <cellStyle name="Currency 2 5 10 2 4 2 2 3" xfId="12311" xr:uid="{00000000-0005-0000-0000-0000F42F0000}"/>
    <cellStyle name="Currency 2 5 10 2 4 2 3" xfId="12312" xr:uid="{00000000-0005-0000-0000-0000F52F0000}"/>
    <cellStyle name="Currency 2 5 10 2 4 2 4" xfId="12313" xr:uid="{00000000-0005-0000-0000-0000F62F0000}"/>
    <cellStyle name="Currency 2 5 10 2 4 3" xfId="12314" xr:uid="{00000000-0005-0000-0000-0000F72F0000}"/>
    <cellStyle name="Currency 2 5 10 2 4 3 2" xfId="12315" xr:uid="{00000000-0005-0000-0000-0000F82F0000}"/>
    <cellStyle name="Currency 2 5 10 2 4 3 2 2" xfId="12316" xr:uid="{00000000-0005-0000-0000-0000F92F0000}"/>
    <cellStyle name="Currency 2 5 10 2 4 3 2 3" xfId="12317" xr:uid="{00000000-0005-0000-0000-0000FA2F0000}"/>
    <cellStyle name="Currency 2 5 10 2 4 3 3" xfId="12318" xr:uid="{00000000-0005-0000-0000-0000FB2F0000}"/>
    <cellStyle name="Currency 2 5 10 2 4 3 4" xfId="12319" xr:uid="{00000000-0005-0000-0000-0000FC2F0000}"/>
    <cellStyle name="Currency 2 5 10 2 4 4" xfId="12320" xr:uid="{00000000-0005-0000-0000-0000FD2F0000}"/>
    <cellStyle name="Currency 2 5 10 2 4 4 2" xfId="12321" xr:uid="{00000000-0005-0000-0000-0000FE2F0000}"/>
    <cellStyle name="Currency 2 5 10 2 4 4 3" xfId="12322" xr:uid="{00000000-0005-0000-0000-0000FF2F0000}"/>
    <cellStyle name="Currency 2 5 10 2 4 5" xfId="12323" xr:uid="{00000000-0005-0000-0000-000000300000}"/>
    <cellStyle name="Currency 2 5 10 2 4 6" xfId="12324" xr:uid="{00000000-0005-0000-0000-000001300000}"/>
    <cellStyle name="Currency 2 5 10 2 5" xfId="12325" xr:uid="{00000000-0005-0000-0000-000002300000}"/>
    <cellStyle name="Currency 2 5 10 2 5 2" xfId="12326" xr:uid="{00000000-0005-0000-0000-000003300000}"/>
    <cellStyle name="Currency 2 5 10 2 5 2 2" xfId="12327" xr:uid="{00000000-0005-0000-0000-000004300000}"/>
    <cellStyle name="Currency 2 5 10 2 5 2 3" xfId="12328" xr:uid="{00000000-0005-0000-0000-000005300000}"/>
    <cellStyle name="Currency 2 5 10 2 5 3" xfId="12329" xr:uid="{00000000-0005-0000-0000-000006300000}"/>
    <cellStyle name="Currency 2 5 10 2 5 4" xfId="12330" xr:uid="{00000000-0005-0000-0000-000007300000}"/>
    <cellStyle name="Currency 2 5 10 2 6" xfId="12331" xr:uid="{00000000-0005-0000-0000-000008300000}"/>
    <cellStyle name="Currency 2 5 10 2 6 2" xfId="12332" xr:uid="{00000000-0005-0000-0000-000009300000}"/>
    <cellStyle name="Currency 2 5 10 2 6 3" xfId="12333" xr:uid="{00000000-0005-0000-0000-00000A300000}"/>
    <cellStyle name="Currency 2 5 10 2 7" xfId="12334" xr:uid="{00000000-0005-0000-0000-00000B300000}"/>
    <cellStyle name="Currency 2 5 10 2 8" xfId="12335" xr:uid="{00000000-0005-0000-0000-00000C300000}"/>
    <cellStyle name="Currency 2 5 10 3" xfId="12336" xr:uid="{00000000-0005-0000-0000-00000D300000}"/>
    <cellStyle name="Currency 2 5 11" xfId="12337" xr:uid="{00000000-0005-0000-0000-00000E300000}"/>
    <cellStyle name="Currency 2 5 11 2" xfId="12338" xr:uid="{00000000-0005-0000-0000-00000F300000}"/>
    <cellStyle name="Currency 2 5 11 2 2" xfId="12339" xr:uid="{00000000-0005-0000-0000-000010300000}"/>
    <cellStyle name="Currency 2 5 11 2 2 2" xfId="12340" xr:uid="{00000000-0005-0000-0000-000011300000}"/>
    <cellStyle name="Currency 2 5 11 2 2 2 2" xfId="12341" xr:uid="{00000000-0005-0000-0000-000012300000}"/>
    <cellStyle name="Currency 2 5 11 2 2 2 3" xfId="12342" xr:uid="{00000000-0005-0000-0000-000013300000}"/>
    <cellStyle name="Currency 2 5 11 2 2 2 3 2" xfId="12343" xr:uid="{00000000-0005-0000-0000-000014300000}"/>
    <cellStyle name="Currency 2 5 11 2 2 2 3 2 2" xfId="12344" xr:uid="{00000000-0005-0000-0000-000015300000}"/>
    <cellStyle name="Currency 2 5 11 2 2 2 3 2 3" xfId="12345" xr:uid="{00000000-0005-0000-0000-000016300000}"/>
    <cellStyle name="Currency 2 5 11 2 2 2 3 3" xfId="12346" xr:uid="{00000000-0005-0000-0000-000017300000}"/>
    <cellStyle name="Currency 2 5 11 2 2 2 3 4" xfId="12347" xr:uid="{00000000-0005-0000-0000-000018300000}"/>
    <cellStyle name="Currency 2 5 11 2 2 2 4" xfId="12348" xr:uid="{00000000-0005-0000-0000-000019300000}"/>
    <cellStyle name="Currency 2 5 11 2 2 2 4 2" xfId="12349" xr:uid="{00000000-0005-0000-0000-00001A300000}"/>
    <cellStyle name="Currency 2 5 11 2 2 2 4 3" xfId="12350" xr:uid="{00000000-0005-0000-0000-00001B300000}"/>
    <cellStyle name="Currency 2 5 11 2 2 2 5" xfId="12351" xr:uid="{00000000-0005-0000-0000-00001C300000}"/>
    <cellStyle name="Currency 2 5 11 2 2 2 6" xfId="12352" xr:uid="{00000000-0005-0000-0000-00001D300000}"/>
    <cellStyle name="Currency 2 5 11 2 2 3" xfId="12353" xr:uid="{00000000-0005-0000-0000-00001E300000}"/>
    <cellStyle name="Currency 2 5 11 2 2 3 2" xfId="12354" xr:uid="{00000000-0005-0000-0000-00001F300000}"/>
    <cellStyle name="Currency 2 5 11 2 2 3 2 2" xfId="12355" xr:uid="{00000000-0005-0000-0000-000020300000}"/>
    <cellStyle name="Currency 2 5 11 2 2 3 2 2 2" xfId="12356" xr:uid="{00000000-0005-0000-0000-000021300000}"/>
    <cellStyle name="Currency 2 5 11 2 2 3 2 2 3" xfId="12357" xr:uid="{00000000-0005-0000-0000-000022300000}"/>
    <cellStyle name="Currency 2 5 11 2 2 3 2 3" xfId="12358" xr:uid="{00000000-0005-0000-0000-000023300000}"/>
    <cellStyle name="Currency 2 5 11 2 2 3 2 4" xfId="12359" xr:uid="{00000000-0005-0000-0000-000024300000}"/>
    <cellStyle name="Currency 2 5 11 2 2 3 3" xfId="12360" xr:uid="{00000000-0005-0000-0000-000025300000}"/>
    <cellStyle name="Currency 2 5 11 2 2 3 3 2" xfId="12361" xr:uid="{00000000-0005-0000-0000-000026300000}"/>
    <cellStyle name="Currency 2 5 11 2 2 3 3 2 2" xfId="12362" xr:uid="{00000000-0005-0000-0000-000027300000}"/>
    <cellStyle name="Currency 2 5 11 2 2 3 3 2 3" xfId="12363" xr:uid="{00000000-0005-0000-0000-000028300000}"/>
    <cellStyle name="Currency 2 5 11 2 2 3 3 3" xfId="12364" xr:uid="{00000000-0005-0000-0000-000029300000}"/>
    <cellStyle name="Currency 2 5 11 2 2 3 3 4" xfId="12365" xr:uid="{00000000-0005-0000-0000-00002A300000}"/>
    <cellStyle name="Currency 2 5 11 2 2 3 4" xfId="12366" xr:uid="{00000000-0005-0000-0000-00002B300000}"/>
    <cellStyle name="Currency 2 5 11 2 2 3 4 2" xfId="12367" xr:uid="{00000000-0005-0000-0000-00002C300000}"/>
    <cellStyle name="Currency 2 5 11 2 2 3 4 3" xfId="12368" xr:uid="{00000000-0005-0000-0000-00002D300000}"/>
    <cellStyle name="Currency 2 5 11 2 2 3 5" xfId="12369" xr:uid="{00000000-0005-0000-0000-00002E300000}"/>
    <cellStyle name="Currency 2 5 11 2 2 3 6" xfId="12370" xr:uid="{00000000-0005-0000-0000-00002F300000}"/>
    <cellStyle name="Currency 2 5 11 2 2 4" xfId="12371" xr:uid="{00000000-0005-0000-0000-000030300000}"/>
    <cellStyle name="Currency 2 5 11 2 2 4 2" xfId="12372" xr:uid="{00000000-0005-0000-0000-000031300000}"/>
    <cellStyle name="Currency 2 5 11 2 2 4 2 2" xfId="12373" xr:uid="{00000000-0005-0000-0000-000032300000}"/>
    <cellStyle name="Currency 2 5 11 2 2 4 2 3" xfId="12374" xr:uid="{00000000-0005-0000-0000-000033300000}"/>
    <cellStyle name="Currency 2 5 11 2 2 4 3" xfId="12375" xr:uid="{00000000-0005-0000-0000-000034300000}"/>
    <cellStyle name="Currency 2 5 11 2 2 4 4" xfId="12376" xr:uid="{00000000-0005-0000-0000-000035300000}"/>
    <cellStyle name="Currency 2 5 11 2 2 5" xfId="12377" xr:uid="{00000000-0005-0000-0000-000036300000}"/>
    <cellStyle name="Currency 2 5 11 2 2 5 2" xfId="12378" xr:uid="{00000000-0005-0000-0000-000037300000}"/>
    <cellStyle name="Currency 2 5 11 2 2 5 3" xfId="12379" xr:uid="{00000000-0005-0000-0000-000038300000}"/>
    <cellStyle name="Currency 2 5 11 2 2 6" xfId="12380" xr:uid="{00000000-0005-0000-0000-000039300000}"/>
    <cellStyle name="Currency 2 5 11 2 2 7" xfId="12381" xr:uid="{00000000-0005-0000-0000-00003A300000}"/>
    <cellStyle name="Currency 2 5 11 2 3" xfId="12382" xr:uid="{00000000-0005-0000-0000-00003B300000}"/>
    <cellStyle name="Currency 2 5 11 2 3 2" xfId="12383" xr:uid="{00000000-0005-0000-0000-00003C300000}"/>
    <cellStyle name="Currency 2 5 11 2 3 3" xfId="12384" xr:uid="{00000000-0005-0000-0000-00003D300000}"/>
    <cellStyle name="Currency 2 5 11 2 3 3 2" xfId="12385" xr:uid="{00000000-0005-0000-0000-00003E300000}"/>
    <cellStyle name="Currency 2 5 11 2 3 3 2 2" xfId="12386" xr:uid="{00000000-0005-0000-0000-00003F300000}"/>
    <cellStyle name="Currency 2 5 11 2 3 3 2 3" xfId="12387" xr:uid="{00000000-0005-0000-0000-000040300000}"/>
    <cellStyle name="Currency 2 5 11 2 3 3 3" xfId="12388" xr:uid="{00000000-0005-0000-0000-000041300000}"/>
    <cellStyle name="Currency 2 5 11 2 3 3 4" xfId="12389" xr:uid="{00000000-0005-0000-0000-000042300000}"/>
    <cellStyle name="Currency 2 5 11 2 3 4" xfId="12390" xr:uid="{00000000-0005-0000-0000-000043300000}"/>
    <cellStyle name="Currency 2 5 11 2 3 4 2" xfId="12391" xr:uid="{00000000-0005-0000-0000-000044300000}"/>
    <cellStyle name="Currency 2 5 11 2 3 4 2 2" xfId="12392" xr:uid="{00000000-0005-0000-0000-000045300000}"/>
    <cellStyle name="Currency 2 5 11 2 3 4 2 3" xfId="12393" xr:uid="{00000000-0005-0000-0000-000046300000}"/>
    <cellStyle name="Currency 2 5 11 2 3 4 3" xfId="12394" xr:uid="{00000000-0005-0000-0000-000047300000}"/>
    <cellStyle name="Currency 2 5 11 2 3 4 4" xfId="12395" xr:uid="{00000000-0005-0000-0000-000048300000}"/>
    <cellStyle name="Currency 2 5 11 2 4" xfId="12396" xr:uid="{00000000-0005-0000-0000-000049300000}"/>
    <cellStyle name="Currency 2 5 11 2 4 2" xfId="12397" xr:uid="{00000000-0005-0000-0000-00004A300000}"/>
    <cellStyle name="Currency 2 5 11 2 4 2 2" xfId="12398" xr:uid="{00000000-0005-0000-0000-00004B300000}"/>
    <cellStyle name="Currency 2 5 11 2 4 2 2 2" xfId="12399" xr:uid="{00000000-0005-0000-0000-00004C300000}"/>
    <cellStyle name="Currency 2 5 11 2 4 2 2 3" xfId="12400" xr:uid="{00000000-0005-0000-0000-00004D300000}"/>
    <cellStyle name="Currency 2 5 11 2 4 2 3" xfId="12401" xr:uid="{00000000-0005-0000-0000-00004E300000}"/>
    <cellStyle name="Currency 2 5 11 2 4 2 4" xfId="12402" xr:uid="{00000000-0005-0000-0000-00004F300000}"/>
    <cellStyle name="Currency 2 5 11 2 4 3" xfId="12403" xr:uid="{00000000-0005-0000-0000-000050300000}"/>
    <cellStyle name="Currency 2 5 11 2 4 3 2" xfId="12404" xr:uid="{00000000-0005-0000-0000-000051300000}"/>
    <cellStyle name="Currency 2 5 11 2 4 3 2 2" xfId="12405" xr:uid="{00000000-0005-0000-0000-000052300000}"/>
    <cellStyle name="Currency 2 5 11 2 4 3 2 3" xfId="12406" xr:uid="{00000000-0005-0000-0000-000053300000}"/>
    <cellStyle name="Currency 2 5 11 2 4 3 3" xfId="12407" xr:uid="{00000000-0005-0000-0000-000054300000}"/>
    <cellStyle name="Currency 2 5 11 2 4 3 4" xfId="12408" xr:uid="{00000000-0005-0000-0000-000055300000}"/>
    <cellStyle name="Currency 2 5 11 2 4 4" xfId="12409" xr:uid="{00000000-0005-0000-0000-000056300000}"/>
    <cellStyle name="Currency 2 5 11 2 4 4 2" xfId="12410" xr:uid="{00000000-0005-0000-0000-000057300000}"/>
    <cellStyle name="Currency 2 5 11 2 4 4 3" xfId="12411" xr:uid="{00000000-0005-0000-0000-000058300000}"/>
    <cellStyle name="Currency 2 5 11 2 4 5" xfId="12412" xr:uid="{00000000-0005-0000-0000-000059300000}"/>
    <cellStyle name="Currency 2 5 11 2 4 6" xfId="12413" xr:uid="{00000000-0005-0000-0000-00005A300000}"/>
    <cellStyle name="Currency 2 5 11 2 5" xfId="12414" xr:uid="{00000000-0005-0000-0000-00005B300000}"/>
    <cellStyle name="Currency 2 5 11 2 5 2" xfId="12415" xr:uid="{00000000-0005-0000-0000-00005C300000}"/>
    <cellStyle name="Currency 2 5 11 2 5 2 2" xfId="12416" xr:uid="{00000000-0005-0000-0000-00005D300000}"/>
    <cellStyle name="Currency 2 5 11 2 5 2 3" xfId="12417" xr:uid="{00000000-0005-0000-0000-00005E300000}"/>
    <cellStyle name="Currency 2 5 11 2 5 3" xfId="12418" xr:uid="{00000000-0005-0000-0000-00005F300000}"/>
    <cellStyle name="Currency 2 5 11 2 5 4" xfId="12419" xr:uid="{00000000-0005-0000-0000-000060300000}"/>
    <cellStyle name="Currency 2 5 11 2 6" xfId="12420" xr:uid="{00000000-0005-0000-0000-000061300000}"/>
    <cellStyle name="Currency 2 5 11 2 6 2" xfId="12421" xr:uid="{00000000-0005-0000-0000-000062300000}"/>
    <cellStyle name="Currency 2 5 11 2 6 3" xfId="12422" xr:uid="{00000000-0005-0000-0000-000063300000}"/>
    <cellStyle name="Currency 2 5 11 2 7" xfId="12423" xr:uid="{00000000-0005-0000-0000-000064300000}"/>
    <cellStyle name="Currency 2 5 11 2 8" xfId="12424" xr:uid="{00000000-0005-0000-0000-000065300000}"/>
    <cellStyle name="Currency 2 5 11 3" xfId="12425" xr:uid="{00000000-0005-0000-0000-000066300000}"/>
    <cellStyle name="Currency 2 5 12" xfId="12426" xr:uid="{00000000-0005-0000-0000-000067300000}"/>
    <cellStyle name="Currency 2 5 12 2" xfId="12427" xr:uid="{00000000-0005-0000-0000-000068300000}"/>
    <cellStyle name="Currency 2 5 12 2 2" xfId="12428" xr:uid="{00000000-0005-0000-0000-000069300000}"/>
    <cellStyle name="Currency 2 5 12 2 2 2" xfId="12429" xr:uid="{00000000-0005-0000-0000-00006A300000}"/>
    <cellStyle name="Currency 2 5 12 2 2 3" xfId="12430" xr:uid="{00000000-0005-0000-0000-00006B300000}"/>
    <cellStyle name="Currency 2 5 12 2 2 3 2" xfId="12431" xr:uid="{00000000-0005-0000-0000-00006C300000}"/>
    <cellStyle name="Currency 2 5 12 2 2 3 2 2" xfId="12432" xr:uid="{00000000-0005-0000-0000-00006D300000}"/>
    <cellStyle name="Currency 2 5 12 2 2 3 2 3" xfId="12433" xr:uid="{00000000-0005-0000-0000-00006E300000}"/>
    <cellStyle name="Currency 2 5 12 2 2 3 3" xfId="12434" xr:uid="{00000000-0005-0000-0000-00006F300000}"/>
    <cellStyle name="Currency 2 5 12 2 2 3 4" xfId="12435" xr:uid="{00000000-0005-0000-0000-000070300000}"/>
    <cellStyle name="Currency 2 5 12 2 2 4" xfId="12436" xr:uid="{00000000-0005-0000-0000-000071300000}"/>
    <cellStyle name="Currency 2 5 12 2 2 4 2" xfId="12437" xr:uid="{00000000-0005-0000-0000-000072300000}"/>
    <cellStyle name="Currency 2 5 12 2 2 4 3" xfId="12438" xr:uid="{00000000-0005-0000-0000-000073300000}"/>
    <cellStyle name="Currency 2 5 12 2 2 5" xfId="12439" xr:uid="{00000000-0005-0000-0000-000074300000}"/>
    <cellStyle name="Currency 2 5 12 2 2 6" xfId="12440" xr:uid="{00000000-0005-0000-0000-000075300000}"/>
    <cellStyle name="Currency 2 5 12 2 3" xfId="12441" xr:uid="{00000000-0005-0000-0000-000076300000}"/>
    <cellStyle name="Currency 2 5 12 2 3 2" xfId="12442" xr:uid="{00000000-0005-0000-0000-000077300000}"/>
    <cellStyle name="Currency 2 5 12 2 3 2 2" xfId="12443" xr:uid="{00000000-0005-0000-0000-000078300000}"/>
    <cellStyle name="Currency 2 5 12 2 3 2 2 2" xfId="12444" xr:uid="{00000000-0005-0000-0000-000079300000}"/>
    <cellStyle name="Currency 2 5 12 2 3 2 2 3" xfId="12445" xr:uid="{00000000-0005-0000-0000-00007A300000}"/>
    <cellStyle name="Currency 2 5 12 2 3 2 3" xfId="12446" xr:uid="{00000000-0005-0000-0000-00007B300000}"/>
    <cellStyle name="Currency 2 5 12 2 3 2 4" xfId="12447" xr:uid="{00000000-0005-0000-0000-00007C300000}"/>
    <cellStyle name="Currency 2 5 12 2 3 3" xfId="12448" xr:uid="{00000000-0005-0000-0000-00007D300000}"/>
    <cellStyle name="Currency 2 5 12 2 3 3 2" xfId="12449" xr:uid="{00000000-0005-0000-0000-00007E300000}"/>
    <cellStyle name="Currency 2 5 12 2 3 3 2 2" xfId="12450" xr:uid="{00000000-0005-0000-0000-00007F300000}"/>
    <cellStyle name="Currency 2 5 12 2 3 3 2 3" xfId="12451" xr:uid="{00000000-0005-0000-0000-000080300000}"/>
    <cellStyle name="Currency 2 5 12 2 3 3 3" xfId="12452" xr:uid="{00000000-0005-0000-0000-000081300000}"/>
    <cellStyle name="Currency 2 5 12 2 3 3 4" xfId="12453" xr:uid="{00000000-0005-0000-0000-000082300000}"/>
    <cellStyle name="Currency 2 5 12 2 3 4" xfId="12454" xr:uid="{00000000-0005-0000-0000-000083300000}"/>
    <cellStyle name="Currency 2 5 12 2 3 4 2" xfId="12455" xr:uid="{00000000-0005-0000-0000-000084300000}"/>
    <cellStyle name="Currency 2 5 12 2 3 4 3" xfId="12456" xr:uid="{00000000-0005-0000-0000-000085300000}"/>
    <cellStyle name="Currency 2 5 12 2 3 5" xfId="12457" xr:uid="{00000000-0005-0000-0000-000086300000}"/>
    <cellStyle name="Currency 2 5 12 2 3 6" xfId="12458" xr:uid="{00000000-0005-0000-0000-000087300000}"/>
    <cellStyle name="Currency 2 5 12 2 4" xfId="12459" xr:uid="{00000000-0005-0000-0000-000088300000}"/>
    <cellStyle name="Currency 2 5 12 2 4 2" xfId="12460" xr:uid="{00000000-0005-0000-0000-000089300000}"/>
    <cellStyle name="Currency 2 5 12 2 4 2 2" xfId="12461" xr:uid="{00000000-0005-0000-0000-00008A300000}"/>
    <cellStyle name="Currency 2 5 12 2 4 2 3" xfId="12462" xr:uid="{00000000-0005-0000-0000-00008B300000}"/>
    <cellStyle name="Currency 2 5 12 2 4 3" xfId="12463" xr:uid="{00000000-0005-0000-0000-00008C300000}"/>
    <cellStyle name="Currency 2 5 12 2 4 4" xfId="12464" xr:uid="{00000000-0005-0000-0000-00008D300000}"/>
    <cellStyle name="Currency 2 5 12 2 5" xfId="12465" xr:uid="{00000000-0005-0000-0000-00008E300000}"/>
    <cellStyle name="Currency 2 5 12 2 5 2" xfId="12466" xr:uid="{00000000-0005-0000-0000-00008F300000}"/>
    <cellStyle name="Currency 2 5 12 2 5 3" xfId="12467" xr:uid="{00000000-0005-0000-0000-000090300000}"/>
    <cellStyle name="Currency 2 5 12 2 6" xfId="12468" xr:uid="{00000000-0005-0000-0000-000091300000}"/>
    <cellStyle name="Currency 2 5 12 2 7" xfId="12469" xr:uid="{00000000-0005-0000-0000-000092300000}"/>
    <cellStyle name="Currency 2 5 12 3" xfId="12470" xr:uid="{00000000-0005-0000-0000-000093300000}"/>
    <cellStyle name="Currency 2 5 12 3 2" xfId="12471" xr:uid="{00000000-0005-0000-0000-000094300000}"/>
    <cellStyle name="Currency 2 5 12 3 3" xfId="12472" xr:uid="{00000000-0005-0000-0000-000095300000}"/>
    <cellStyle name="Currency 2 5 12 3 3 2" xfId="12473" xr:uid="{00000000-0005-0000-0000-000096300000}"/>
    <cellStyle name="Currency 2 5 12 3 3 2 2" xfId="12474" xr:uid="{00000000-0005-0000-0000-000097300000}"/>
    <cellStyle name="Currency 2 5 12 3 3 2 3" xfId="12475" xr:uid="{00000000-0005-0000-0000-000098300000}"/>
    <cellStyle name="Currency 2 5 12 3 3 3" xfId="12476" xr:uid="{00000000-0005-0000-0000-000099300000}"/>
    <cellStyle name="Currency 2 5 12 3 3 4" xfId="12477" xr:uid="{00000000-0005-0000-0000-00009A300000}"/>
    <cellStyle name="Currency 2 5 12 3 4" xfId="12478" xr:uid="{00000000-0005-0000-0000-00009B300000}"/>
    <cellStyle name="Currency 2 5 12 3 4 2" xfId="12479" xr:uid="{00000000-0005-0000-0000-00009C300000}"/>
    <cellStyle name="Currency 2 5 12 3 4 2 2" xfId="12480" xr:uid="{00000000-0005-0000-0000-00009D300000}"/>
    <cellStyle name="Currency 2 5 12 3 4 2 3" xfId="12481" xr:uid="{00000000-0005-0000-0000-00009E300000}"/>
    <cellStyle name="Currency 2 5 12 3 4 3" xfId="12482" xr:uid="{00000000-0005-0000-0000-00009F300000}"/>
    <cellStyle name="Currency 2 5 12 3 4 4" xfId="12483" xr:uid="{00000000-0005-0000-0000-0000A0300000}"/>
    <cellStyle name="Currency 2 5 12 4" xfId="12484" xr:uid="{00000000-0005-0000-0000-0000A1300000}"/>
    <cellStyle name="Currency 2 5 12 4 2" xfId="12485" xr:uid="{00000000-0005-0000-0000-0000A2300000}"/>
    <cellStyle name="Currency 2 5 12 4 2 2" xfId="12486" xr:uid="{00000000-0005-0000-0000-0000A3300000}"/>
    <cellStyle name="Currency 2 5 12 4 2 2 2" xfId="12487" xr:uid="{00000000-0005-0000-0000-0000A4300000}"/>
    <cellStyle name="Currency 2 5 12 4 2 2 3" xfId="12488" xr:uid="{00000000-0005-0000-0000-0000A5300000}"/>
    <cellStyle name="Currency 2 5 12 4 2 3" xfId="12489" xr:uid="{00000000-0005-0000-0000-0000A6300000}"/>
    <cellStyle name="Currency 2 5 12 4 2 4" xfId="12490" xr:uid="{00000000-0005-0000-0000-0000A7300000}"/>
    <cellStyle name="Currency 2 5 12 4 3" xfId="12491" xr:uid="{00000000-0005-0000-0000-0000A8300000}"/>
    <cellStyle name="Currency 2 5 12 4 3 2" xfId="12492" xr:uid="{00000000-0005-0000-0000-0000A9300000}"/>
    <cellStyle name="Currency 2 5 12 4 3 2 2" xfId="12493" xr:uid="{00000000-0005-0000-0000-0000AA300000}"/>
    <cellStyle name="Currency 2 5 12 4 3 2 3" xfId="12494" xr:uid="{00000000-0005-0000-0000-0000AB300000}"/>
    <cellStyle name="Currency 2 5 12 4 3 3" xfId="12495" xr:uid="{00000000-0005-0000-0000-0000AC300000}"/>
    <cellStyle name="Currency 2 5 12 4 3 4" xfId="12496" xr:uid="{00000000-0005-0000-0000-0000AD300000}"/>
    <cellStyle name="Currency 2 5 12 4 4" xfId="12497" xr:uid="{00000000-0005-0000-0000-0000AE300000}"/>
    <cellStyle name="Currency 2 5 12 4 4 2" xfId="12498" xr:uid="{00000000-0005-0000-0000-0000AF300000}"/>
    <cellStyle name="Currency 2 5 12 4 4 3" xfId="12499" xr:uid="{00000000-0005-0000-0000-0000B0300000}"/>
    <cellStyle name="Currency 2 5 12 4 5" xfId="12500" xr:uid="{00000000-0005-0000-0000-0000B1300000}"/>
    <cellStyle name="Currency 2 5 12 4 6" xfId="12501" xr:uid="{00000000-0005-0000-0000-0000B2300000}"/>
    <cellStyle name="Currency 2 5 12 5" xfId="12502" xr:uid="{00000000-0005-0000-0000-0000B3300000}"/>
    <cellStyle name="Currency 2 5 12 5 2" xfId="12503" xr:uid="{00000000-0005-0000-0000-0000B4300000}"/>
    <cellStyle name="Currency 2 5 12 5 2 2" xfId="12504" xr:uid="{00000000-0005-0000-0000-0000B5300000}"/>
    <cellStyle name="Currency 2 5 12 5 2 3" xfId="12505" xr:uid="{00000000-0005-0000-0000-0000B6300000}"/>
    <cellStyle name="Currency 2 5 12 5 3" xfId="12506" xr:uid="{00000000-0005-0000-0000-0000B7300000}"/>
    <cellStyle name="Currency 2 5 12 5 4" xfId="12507" xr:uid="{00000000-0005-0000-0000-0000B8300000}"/>
    <cellStyle name="Currency 2 5 12 6" xfId="12508" xr:uid="{00000000-0005-0000-0000-0000B9300000}"/>
    <cellStyle name="Currency 2 5 12 6 2" xfId="12509" xr:uid="{00000000-0005-0000-0000-0000BA300000}"/>
    <cellStyle name="Currency 2 5 12 6 3" xfId="12510" xr:uid="{00000000-0005-0000-0000-0000BB300000}"/>
    <cellStyle name="Currency 2 5 12 7" xfId="12511" xr:uid="{00000000-0005-0000-0000-0000BC300000}"/>
    <cellStyle name="Currency 2 5 12 8" xfId="12512" xr:uid="{00000000-0005-0000-0000-0000BD300000}"/>
    <cellStyle name="Currency 2 5 13" xfId="12513" xr:uid="{00000000-0005-0000-0000-0000BE300000}"/>
    <cellStyle name="Currency 2 5 2" xfId="12514" xr:uid="{00000000-0005-0000-0000-0000BF300000}"/>
    <cellStyle name="Currency 2 5 2 2" xfId="12515" xr:uid="{00000000-0005-0000-0000-0000C0300000}"/>
    <cellStyle name="Currency 2 5 2 2 2" xfId="12516" xr:uid="{00000000-0005-0000-0000-0000C1300000}"/>
    <cellStyle name="Currency 2 5 2 2 2 2" xfId="12517" xr:uid="{00000000-0005-0000-0000-0000C2300000}"/>
    <cellStyle name="Currency 2 5 2 2 2 2 2" xfId="12518" xr:uid="{00000000-0005-0000-0000-0000C3300000}"/>
    <cellStyle name="Currency 2 5 2 2 2 2 3" xfId="12519" xr:uid="{00000000-0005-0000-0000-0000C4300000}"/>
    <cellStyle name="Currency 2 5 2 2 2 2 3 2" xfId="12520" xr:uid="{00000000-0005-0000-0000-0000C5300000}"/>
    <cellStyle name="Currency 2 5 2 2 2 2 3 2 2" xfId="12521" xr:uid="{00000000-0005-0000-0000-0000C6300000}"/>
    <cellStyle name="Currency 2 5 2 2 2 2 3 2 3" xfId="12522" xr:uid="{00000000-0005-0000-0000-0000C7300000}"/>
    <cellStyle name="Currency 2 5 2 2 2 2 3 3" xfId="12523" xr:uid="{00000000-0005-0000-0000-0000C8300000}"/>
    <cellStyle name="Currency 2 5 2 2 2 2 3 4" xfId="12524" xr:uid="{00000000-0005-0000-0000-0000C9300000}"/>
    <cellStyle name="Currency 2 5 2 2 2 2 4" xfId="12525" xr:uid="{00000000-0005-0000-0000-0000CA300000}"/>
    <cellStyle name="Currency 2 5 2 2 2 2 4 2" xfId="12526" xr:uid="{00000000-0005-0000-0000-0000CB300000}"/>
    <cellStyle name="Currency 2 5 2 2 2 2 4 3" xfId="12527" xr:uid="{00000000-0005-0000-0000-0000CC300000}"/>
    <cellStyle name="Currency 2 5 2 2 2 2 5" xfId="12528" xr:uid="{00000000-0005-0000-0000-0000CD300000}"/>
    <cellStyle name="Currency 2 5 2 2 2 2 6" xfId="12529" xr:uid="{00000000-0005-0000-0000-0000CE300000}"/>
    <cellStyle name="Currency 2 5 2 2 2 3" xfId="12530" xr:uid="{00000000-0005-0000-0000-0000CF300000}"/>
    <cellStyle name="Currency 2 5 2 2 2 3 2" xfId="12531" xr:uid="{00000000-0005-0000-0000-0000D0300000}"/>
    <cellStyle name="Currency 2 5 2 2 2 3 2 2" xfId="12532" xr:uid="{00000000-0005-0000-0000-0000D1300000}"/>
    <cellStyle name="Currency 2 5 2 2 2 3 2 2 2" xfId="12533" xr:uid="{00000000-0005-0000-0000-0000D2300000}"/>
    <cellStyle name="Currency 2 5 2 2 2 3 2 2 3" xfId="12534" xr:uid="{00000000-0005-0000-0000-0000D3300000}"/>
    <cellStyle name="Currency 2 5 2 2 2 3 2 3" xfId="12535" xr:uid="{00000000-0005-0000-0000-0000D4300000}"/>
    <cellStyle name="Currency 2 5 2 2 2 3 2 4" xfId="12536" xr:uid="{00000000-0005-0000-0000-0000D5300000}"/>
    <cellStyle name="Currency 2 5 2 2 2 3 3" xfId="12537" xr:uid="{00000000-0005-0000-0000-0000D6300000}"/>
    <cellStyle name="Currency 2 5 2 2 2 3 3 2" xfId="12538" xr:uid="{00000000-0005-0000-0000-0000D7300000}"/>
    <cellStyle name="Currency 2 5 2 2 2 3 3 2 2" xfId="12539" xr:uid="{00000000-0005-0000-0000-0000D8300000}"/>
    <cellStyle name="Currency 2 5 2 2 2 3 3 2 3" xfId="12540" xr:uid="{00000000-0005-0000-0000-0000D9300000}"/>
    <cellStyle name="Currency 2 5 2 2 2 3 3 3" xfId="12541" xr:uid="{00000000-0005-0000-0000-0000DA300000}"/>
    <cellStyle name="Currency 2 5 2 2 2 3 3 4" xfId="12542" xr:uid="{00000000-0005-0000-0000-0000DB300000}"/>
    <cellStyle name="Currency 2 5 2 2 2 3 4" xfId="12543" xr:uid="{00000000-0005-0000-0000-0000DC300000}"/>
    <cellStyle name="Currency 2 5 2 2 2 3 4 2" xfId="12544" xr:uid="{00000000-0005-0000-0000-0000DD300000}"/>
    <cellStyle name="Currency 2 5 2 2 2 3 4 3" xfId="12545" xr:uid="{00000000-0005-0000-0000-0000DE300000}"/>
    <cellStyle name="Currency 2 5 2 2 2 3 5" xfId="12546" xr:uid="{00000000-0005-0000-0000-0000DF300000}"/>
    <cellStyle name="Currency 2 5 2 2 2 3 6" xfId="12547" xr:uid="{00000000-0005-0000-0000-0000E0300000}"/>
    <cellStyle name="Currency 2 5 2 2 2 4" xfId="12548" xr:uid="{00000000-0005-0000-0000-0000E1300000}"/>
    <cellStyle name="Currency 2 5 2 2 2 4 2" xfId="12549" xr:uid="{00000000-0005-0000-0000-0000E2300000}"/>
    <cellStyle name="Currency 2 5 2 2 2 4 2 2" xfId="12550" xr:uid="{00000000-0005-0000-0000-0000E3300000}"/>
    <cellStyle name="Currency 2 5 2 2 2 4 2 3" xfId="12551" xr:uid="{00000000-0005-0000-0000-0000E4300000}"/>
    <cellStyle name="Currency 2 5 2 2 2 4 3" xfId="12552" xr:uid="{00000000-0005-0000-0000-0000E5300000}"/>
    <cellStyle name="Currency 2 5 2 2 2 4 4" xfId="12553" xr:uid="{00000000-0005-0000-0000-0000E6300000}"/>
    <cellStyle name="Currency 2 5 2 2 2 5" xfId="12554" xr:uid="{00000000-0005-0000-0000-0000E7300000}"/>
    <cellStyle name="Currency 2 5 2 2 2 5 2" xfId="12555" xr:uid="{00000000-0005-0000-0000-0000E8300000}"/>
    <cellStyle name="Currency 2 5 2 2 2 5 3" xfId="12556" xr:uid="{00000000-0005-0000-0000-0000E9300000}"/>
    <cellStyle name="Currency 2 5 2 2 2 6" xfId="12557" xr:uid="{00000000-0005-0000-0000-0000EA300000}"/>
    <cellStyle name="Currency 2 5 2 2 2 7" xfId="12558" xr:uid="{00000000-0005-0000-0000-0000EB300000}"/>
    <cellStyle name="Currency 2 5 2 2 3" xfId="12559" xr:uid="{00000000-0005-0000-0000-0000EC300000}"/>
    <cellStyle name="Currency 2 5 2 2 3 2" xfId="12560" xr:uid="{00000000-0005-0000-0000-0000ED300000}"/>
    <cellStyle name="Currency 2 5 2 2 3 3" xfId="12561" xr:uid="{00000000-0005-0000-0000-0000EE300000}"/>
    <cellStyle name="Currency 2 5 2 2 3 3 2" xfId="12562" xr:uid="{00000000-0005-0000-0000-0000EF300000}"/>
    <cellStyle name="Currency 2 5 2 2 3 3 2 2" xfId="12563" xr:uid="{00000000-0005-0000-0000-0000F0300000}"/>
    <cellStyle name="Currency 2 5 2 2 3 3 2 3" xfId="12564" xr:uid="{00000000-0005-0000-0000-0000F1300000}"/>
    <cellStyle name="Currency 2 5 2 2 3 3 3" xfId="12565" xr:uid="{00000000-0005-0000-0000-0000F2300000}"/>
    <cellStyle name="Currency 2 5 2 2 3 3 4" xfId="12566" xr:uid="{00000000-0005-0000-0000-0000F3300000}"/>
    <cellStyle name="Currency 2 5 2 2 3 4" xfId="12567" xr:uid="{00000000-0005-0000-0000-0000F4300000}"/>
    <cellStyle name="Currency 2 5 2 2 3 4 2" xfId="12568" xr:uid="{00000000-0005-0000-0000-0000F5300000}"/>
    <cellStyle name="Currency 2 5 2 2 3 4 2 2" xfId="12569" xr:uid="{00000000-0005-0000-0000-0000F6300000}"/>
    <cellStyle name="Currency 2 5 2 2 3 4 2 3" xfId="12570" xr:uid="{00000000-0005-0000-0000-0000F7300000}"/>
    <cellStyle name="Currency 2 5 2 2 3 4 3" xfId="12571" xr:uid="{00000000-0005-0000-0000-0000F8300000}"/>
    <cellStyle name="Currency 2 5 2 2 3 4 4" xfId="12572" xr:uid="{00000000-0005-0000-0000-0000F9300000}"/>
    <cellStyle name="Currency 2 5 2 2 4" xfId="12573" xr:uid="{00000000-0005-0000-0000-0000FA300000}"/>
    <cellStyle name="Currency 2 5 2 2 4 2" xfId="12574" xr:uid="{00000000-0005-0000-0000-0000FB300000}"/>
    <cellStyle name="Currency 2 5 2 2 4 2 2" xfId="12575" xr:uid="{00000000-0005-0000-0000-0000FC300000}"/>
    <cellStyle name="Currency 2 5 2 2 4 2 2 2" xfId="12576" xr:uid="{00000000-0005-0000-0000-0000FD300000}"/>
    <cellStyle name="Currency 2 5 2 2 4 2 2 3" xfId="12577" xr:uid="{00000000-0005-0000-0000-0000FE300000}"/>
    <cellStyle name="Currency 2 5 2 2 4 2 3" xfId="12578" xr:uid="{00000000-0005-0000-0000-0000FF300000}"/>
    <cellStyle name="Currency 2 5 2 2 4 2 4" xfId="12579" xr:uid="{00000000-0005-0000-0000-000000310000}"/>
    <cellStyle name="Currency 2 5 2 2 4 3" xfId="12580" xr:uid="{00000000-0005-0000-0000-000001310000}"/>
    <cellStyle name="Currency 2 5 2 2 4 3 2" xfId="12581" xr:uid="{00000000-0005-0000-0000-000002310000}"/>
    <cellStyle name="Currency 2 5 2 2 4 3 2 2" xfId="12582" xr:uid="{00000000-0005-0000-0000-000003310000}"/>
    <cellStyle name="Currency 2 5 2 2 4 3 2 3" xfId="12583" xr:uid="{00000000-0005-0000-0000-000004310000}"/>
    <cellStyle name="Currency 2 5 2 2 4 3 3" xfId="12584" xr:uid="{00000000-0005-0000-0000-000005310000}"/>
    <cellStyle name="Currency 2 5 2 2 4 3 4" xfId="12585" xr:uid="{00000000-0005-0000-0000-000006310000}"/>
    <cellStyle name="Currency 2 5 2 2 4 4" xfId="12586" xr:uid="{00000000-0005-0000-0000-000007310000}"/>
    <cellStyle name="Currency 2 5 2 2 4 4 2" xfId="12587" xr:uid="{00000000-0005-0000-0000-000008310000}"/>
    <cellStyle name="Currency 2 5 2 2 4 4 3" xfId="12588" xr:uid="{00000000-0005-0000-0000-000009310000}"/>
    <cellStyle name="Currency 2 5 2 2 4 5" xfId="12589" xr:uid="{00000000-0005-0000-0000-00000A310000}"/>
    <cellStyle name="Currency 2 5 2 2 4 6" xfId="12590" xr:uid="{00000000-0005-0000-0000-00000B310000}"/>
    <cellStyle name="Currency 2 5 2 2 5" xfId="12591" xr:uid="{00000000-0005-0000-0000-00000C310000}"/>
    <cellStyle name="Currency 2 5 2 2 5 2" xfId="12592" xr:uid="{00000000-0005-0000-0000-00000D310000}"/>
    <cellStyle name="Currency 2 5 2 2 5 2 2" xfId="12593" xr:uid="{00000000-0005-0000-0000-00000E310000}"/>
    <cellStyle name="Currency 2 5 2 2 5 2 3" xfId="12594" xr:uid="{00000000-0005-0000-0000-00000F310000}"/>
    <cellStyle name="Currency 2 5 2 2 5 3" xfId="12595" xr:uid="{00000000-0005-0000-0000-000010310000}"/>
    <cellStyle name="Currency 2 5 2 2 5 4" xfId="12596" xr:uid="{00000000-0005-0000-0000-000011310000}"/>
    <cellStyle name="Currency 2 5 2 2 6" xfId="12597" xr:uid="{00000000-0005-0000-0000-000012310000}"/>
    <cellStyle name="Currency 2 5 2 2 6 2" xfId="12598" xr:uid="{00000000-0005-0000-0000-000013310000}"/>
    <cellStyle name="Currency 2 5 2 2 6 3" xfId="12599" xr:uid="{00000000-0005-0000-0000-000014310000}"/>
    <cellStyle name="Currency 2 5 2 2 7" xfId="12600" xr:uid="{00000000-0005-0000-0000-000015310000}"/>
    <cellStyle name="Currency 2 5 2 2 8" xfId="12601" xr:uid="{00000000-0005-0000-0000-000016310000}"/>
    <cellStyle name="Currency 2 5 2 3" xfId="12602" xr:uid="{00000000-0005-0000-0000-000017310000}"/>
    <cellStyle name="Currency 2 5 3" xfId="12603" xr:uid="{00000000-0005-0000-0000-000018310000}"/>
    <cellStyle name="Currency 2 5 3 2" xfId="12604" xr:uid="{00000000-0005-0000-0000-000019310000}"/>
    <cellStyle name="Currency 2 5 3 2 2" xfId="12605" xr:uid="{00000000-0005-0000-0000-00001A310000}"/>
    <cellStyle name="Currency 2 5 3 2 2 2" xfId="12606" xr:uid="{00000000-0005-0000-0000-00001B310000}"/>
    <cellStyle name="Currency 2 5 3 2 2 2 2" xfId="12607" xr:uid="{00000000-0005-0000-0000-00001C310000}"/>
    <cellStyle name="Currency 2 5 3 2 2 2 3" xfId="12608" xr:uid="{00000000-0005-0000-0000-00001D310000}"/>
    <cellStyle name="Currency 2 5 3 2 2 2 3 2" xfId="12609" xr:uid="{00000000-0005-0000-0000-00001E310000}"/>
    <cellStyle name="Currency 2 5 3 2 2 2 3 2 2" xfId="12610" xr:uid="{00000000-0005-0000-0000-00001F310000}"/>
    <cellStyle name="Currency 2 5 3 2 2 2 3 2 3" xfId="12611" xr:uid="{00000000-0005-0000-0000-000020310000}"/>
    <cellStyle name="Currency 2 5 3 2 2 2 3 3" xfId="12612" xr:uid="{00000000-0005-0000-0000-000021310000}"/>
    <cellStyle name="Currency 2 5 3 2 2 2 3 4" xfId="12613" xr:uid="{00000000-0005-0000-0000-000022310000}"/>
    <cellStyle name="Currency 2 5 3 2 2 2 4" xfId="12614" xr:uid="{00000000-0005-0000-0000-000023310000}"/>
    <cellStyle name="Currency 2 5 3 2 2 2 4 2" xfId="12615" xr:uid="{00000000-0005-0000-0000-000024310000}"/>
    <cellStyle name="Currency 2 5 3 2 2 2 4 3" xfId="12616" xr:uid="{00000000-0005-0000-0000-000025310000}"/>
    <cellStyle name="Currency 2 5 3 2 2 2 5" xfId="12617" xr:uid="{00000000-0005-0000-0000-000026310000}"/>
    <cellStyle name="Currency 2 5 3 2 2 2 6" xfId="12618" xr:uid="{00000000-0005-0000-0000-000027310000}"/>
    <cellStyle name="Currency 2 5 3 2 2 3" xfId="12619" xr:uid="{00000000-0005-0000-0000-000028310000}"/>
    <cellStyle name="Currency 2 5 3 2 2 3 2" xfId="12620" xr:uid="{00000000-0005-0000-0000-000029310000}"/>
    <cellStyle name="Currency 2 5 3 2 2 3 2 2" xfId="12621" xr:uid="{00000000-0005-0000-0000-00002A310000}"/>
    <cellStyle name="Currency 2 5 3 2 2 3 2 2 2" xfId="12622" xr:uid="{00000000-0005-0000-0000-00002B310000}"/>
    <cellStyle name="Currency 2 5 3 2 2 3 2 2 3" xfId="12623" xr:uid="{00000000-0005-0000-0000-00002C310000}"/>
    <cellStyle name="Currency 2 5 3 2 2 3 2 3" xfId="12624" xr:uid="{00000000-0005-0000-0000-00002D310000}"/>
    <cellStyle name="Currency 2 5 3 2 2 3 2 4" xfId="12625" xr:uid="{00000000-0005-0000-0000-00002E310000}"/>
    <cellStyle name="Currency 2 5 3 2 2 3 3" xfId="12626" xr:uid="{00000000-0005-0000-0000-00002F310000}"/>
    <cellStyle name="Currency 2 5 3 2 2 3 3 2" xfId="12627" xr:uid="{00000000-0005-0000-0000-000030310000}"/>
    <cellStyle name="Currency 2 5 3 2 2 3 3 2 2" xfId="12628" xr:uid="{00000000-0005-0000-0000-000031310000}"/>
    <cellStyle name="Currency 2 5 3 2 2 3 3 2 3" xfId="12629" xr:uid="{00000000-0005-0000-0000-000032310000}"/>
    <cellStyle name="Currency 2 5 3 2 2 3 3 3" xfId="12630" xr:uid="{00000000-0005-0000-0000-000033310000}"/>
    <cellStyle name="Currency 2 5 3 2 2 3 3 4" xfId="12631" xr:uid="{00000000-0005-0000-0000-000034310000}"/>
    <cellStyle name="Currency 2 5 3 2 2 3 4" xfId="12632" xr:uid="{00000000-0005-0000-0000-000035310000}"/>
    <cellStyle name="Currency 2 5 3 2 2 3 4 2" xfId="12633" xr:uid="{00000000-0005-0000-0000-000036310000}"/>
    <cellStyle name="Currency 2 5 3 2 2 3 4 3" xfId="12634" xr:uid="{00000000-0005-0000-0000-000037310000}"/>
    <cellStyle name="Currency 2 5 3 2 2 3 5" xfId="12635" xr:uid="{00000000-0005-0000-0000-000038310000}"/>
    <cellStyle name="Currency 2 5 3 2 2 3 6" xfId="12636" xr:uid="{00000000-0005-0000-0000-000039310000}"/>
    <cellStyle name="Currency 2 5 3 2 2 4" xfId="12637" xr:uid="{00000000-0005-0000-0000-00003A310000}"/>
    <cellStyle name="Currency 2 5 3 2 2 4 2" xfId="12638" xr:uid="{00000000-0005-0000-0000-00003B310000}"/>
    <cellStyle name="Currency 2 5 3 2 2 4 2 2" xfId="12639" xr:uid="{00000000-0005-0000-0000-00003C310000}"/>
    <cellStyle name="Currency 2 5 3 2 2 4 2 3" xfId="12640" xr:uid="{00000000-0005-0000-0000-00003D310000}"/>
    <cellStyle name="Currency 2 5 3 2 2 4 3" xfId="12641" xr:uid="{00000000-0005-0000-0000-00003E310000}"/>
    <cellStyle name="Currency 2 5 3 2 2 4 4" xfId="12642" xr:uid="{00000000-0005-0000-0000-00003F310000}"/>
    <cellStyle name="Currency 2 5 3 2 2 5" xfId="12643" xr:uid="{00000000-0005-0000-0000-000040310000}"/>
    <cellStyle name="Currency 2 5 3 2 2 5 2" xfId="12644" xr:uid="{00000000-0005-0000-0000-000041310000}"/>
    <cellStyle name="Currency 2 5 3 2 2 5 3" xfId="12645" xr:uid="{00000000-0005-0000-0000-000042310000}"/>
    <cellStyle name="Currency 2 5 3 2 2 6" xfId="12646" xr:uid="{00000000-0005-0000-0000-000043310000}"/>
    <cellStyle name="Currency 2 5 3 2 2 7" xfId="12647" xr:uid="{00000000-0005-0000-0000-000044310000}"/>
    <cellStyle name="Currency 2 5 3 2 3" xfId="12648" xr:uid="{00000000-0005-0000-0000-000045310000}"/>
    <cellStyle name="Currency 2 5 3 2 3 2" xfId="12649" xr:uid="{00000000-0005-0000-0000-000046310000}"/>
    <cellStyle name="Currency 2 5 3 2 3 3" xfId="12650" xr:uid="{00000000-0005-0000-0000-000047310000}"/>
    <cellStyle name="Currency 2 5 3 2 3 3 2" xfId="12651" xr:uid="{00000000-0005-0000-0000-000048310000}"/>
    <cellStyle name="Currency 2 5 3 2 3 3 2 2" xfId="12652" xr:uid="{00000000-0005-0000-0000-000049310000}"/>
    <cellStyle name="Currency 2 5 3 2 3 3 2 3" xfId="12653" xr:uid="{00000000-0005-0000-0000-00004A310000}"/>
    <cellStyle name="Currency 2 5 3 2 3 3 3" xfId="12654" xr:uid="{00000000-0005-0000-0000-00004B310000}"/>
    <cellStyle name="Currency 2 5 3 2 3 3 4" xfId="12655" xr:uid="{00000000-0005-0000-0000-00004C310000}"/>
    <cellStyle name="Currency 2 5 3 2 3 4" xfId="12656" xr:uid="{00000000-0005-0000-0000-00004D310000}"/>
    <cellStyle name="Currency 2 5 3 2 3 4 2" xfId="12657" xr:uid="{00000000-0005-0000-0000-00004E310000}"/>
    <cellStyle name="Currency 2 5 3 2 3 4 2 2" xfId="12658" xr:uid="{00000000-0005-0000-0000-00004F310000}"/>
    <cellStyle name="Currency 2 5 3 2 3 4 2 3" xfId="12659" xr:uid="{00000000-0005-0000-0000-000050310000}"/>
    <cellStyle name="Currency 2 5 3 2 3 4 3" xfId="12660" xr:uid="{00000000-0005-0000-0000-000051310000}"/>
    <cellStyle name="Currency 2 5 3 2 3 4 4" xfId="12661" xr:uid="{00000000-0005-0000-0000-000052310000}"/>
    <cellStyle name="Currency 2 5 3 2 4" xfId="12662" xr:uid="{00000000-0005-0000-0000-000053310000}"/>
    <cellStyle name="Currency 2 5 3 2 4 2" xfId="12663" xr:uid="{00000000-0005-0000-0000-000054310000}"/>
    <cellStyle name="Currency 2 5 3 2 4 2 2" xfId="12664" xr:uid="{00000000-0005-0000-0000-000055310000}"/>
    <cellStyle name="Currency 2 5 3 2 4 2 2 2" xfId="12665" xr:uid="{00000000-0005-0000-0000-000056310000}"/>
    <cellStyle name="Currency 2 5 3 2 4 2 2 3" xfId="12666" xr:uid="{00000000-0005-0000-0000-000057310000}"/>
    <cellStyle name="Currency 2 5 3 2 4 2 3" xfId="12667" xr:uid="{00000000-0005-0000-0000-000058310000}"/>
    <cellStyle name="Currency 2 5 3 2 4 2 4" xfId="12668" xr:uid="{00000000-0005-0000-0000-000059310000}"/>
    <cellStyle name="Currency 2 5 3 2 4 3" xfId="12669" xr:uid="{00000000-0005-0000-0000-00005A310000}"/>
    <cellStyle name="Currency 2 5 3 2 4 3 2" xfId="12670" xr:uid="{00000000-0005-0000-0000-00005B310000}"/>
    <cellStyle name="Currency 2 5 3 2 4 3 2 2" xfId="12671" xr:uid="{00000000-0005-0000-0000-00005C310000}"/>
    <cellStyle name="Currency 2 5 3 2 4 3 2 3" xfId="12672" xr:uid="{00000000-0005-0000-0000-00005D310000}"/>
    <cellStyle name="Currency 2 5 3 2 4 3 3" xfId="12673" xr:uid="{00000000-0005-0000-0000-00005E310000}"/>
    <cellStyle name="Currency 2 5 3 2 4 3 4" xfId="12674" xr:uid="{00000000-0005-0000-0000-00005F310000}"/>
    <cellStyle name="Currency 2 5 3 2 4 4" xfId="12675" xr:uid="{00000000-0005-0000-0000-000060310000}"/>
    <cellStyle name="Currency 2 5 3 2 4 4 2" xfId="12676" xr:uid="{00000000-0005-0000-0000-000061310000}"/>
    <cellStyle name="Currency 2 5 3 2 4 4 3" xfId="12677" xr:uid="{00000000-0005-0000-0000-000062310000}"/>
    <cellStyle name="Currency 2 5 3 2 4 5" xfId="12678" xr:uid="{00000000-0005-0000-0000-000063310000}"/>
    <cellStyle name="Currency 2 5 3 2 4 6" xfId="12679" xr:uid="{00000000-0005-0000-0000-000064310000}"/>
    <cellStyle name="Currency 2 5 3 2 5" xfId="12680" xr:uid="{00000000-0005-0000-0000-000065310000}"/>
    <cellStyle name="Currency 2 5 3 2 5 2" xfId="12681" xr:uid="{00000000-0005-0000-0000-000066310000}"/>
    <cellStyle name="Currency 2 5 3 2 5 2 2" xfId="12682" xr:uid="{00000000-0005-0000-0000-000067310000}"/>
    <cellStyle name="Currency 2 5 3 2 5 2 3" xfId="12683" xr:uid="{00000000-0005-0000-0000-000068310000}"/>
    <cellStyle name="Currency 2 5 3 2 5 3" xfId="12684" xr:uid="{00000000-0005-0000-0000-000069310000}"/>
    <cellStyle name="Currency 2 5 3 2 5 4" xfId="12685" xr:uid="{00000000-0005-0000-0000-00006A310000}"/>
    <cellStyle name="Currency 2 5 3 2 6" xfId="12686" xr:uid="{00000000-0005-0000-0000-00006B310000}"/>
    <cellStyle name="Currency 2 5 3 2 6 2" xfId="12687" xr:uid="{00000000-0005-0000-0000-00006C310000}"/>
    <cellStyle name="Currency 2 5 3 2 6 3" xfId="12688" xr:uid="{00000000-0005-0000-0000-00006D310000}"/>
    <cellStyle name="Currency 2 5 3 2 7" xfId="12689" xr:uid="{00000000-0005-0000-0000-00006E310000}"/>
    <cellStyle name="Currency 2 5 3 2 8" xfId="12690" xr:uid="{00000000-0005-0000-0000-00006F310000}"/>
    <cellStyle name="Currency 2 5 3 3" xfId="12691" xr:uid="{00000000-0005-0000-0000-000070310000}"/>
    <cellStyle name="Currency 2 5 4" xfId="12692" xr:uid="{00000000-0005-0000-0000-000071310000}"/>
    <cellStyle name="Currency 2 5 4 2" xfId="12693" xr:uid="{00000000-0005-0000-0000-000072310000}"/>
    <cellStyle name="Currency 2 5 4 2 2" xfId="12694" xr:uid="{00000000-0005-0000-0000-000073310000}"/>
    <cellStyle name="Currency 2 5 4 2 2 2" xfId="12695" xr:uid="{00000000-0005-0000-0000-000074310000}"/>
    <cellStyle name="Currency 2 5 4 2 2 2 2" xfId="12696" xr:uid="{00000000-0005-0000-0000-000075310000}"/>
    <cellStyle name="Currency 2 5 4 2 2 2 3" xfId="12697" xr:uid="{00000000-0005-0000-0000-000076310000}"/>
    <cellStyle name="Currency 2 5 4 2 2 2 3 2" xfId="12698" xr:uid="{00000000-0005-0000-0000-000077310000}"/>
    <cellStyle name="Currency 2 5 4 2 2 2 3 2 2" xfId="12699" xr:uid="{00000000-0005-0000-0000-000078310000}"/>
    <cellStyle name="Currency 2 5 4 2 2 2 3 2 3" xfId="12700" xr:uid="{00000000-0005-0000-0000-000079310000}"/>
    <cellStyle name="Currency 2 5 4 2 2 2 3 3" xfId="12701" xr:uid="{00000000-0005-0000-0000-00007A310000}"/>
    <cellStyle name="Currency 2 5 4 2 2 2 3 4" xfId="12702" xr:uid="{00000000-0005-0000-0000-00007B310000}"/>
    <cellStyle name="Currency 2 5 4 2 2 2 4" xfId="12703" xr:uid="{00000000-0005-0000-0000-00007C310000}"/>
    <cellStyle name="Currency 2 5 4 2 2 2 4 2" xfId="12704" xr:uid="{00000000-0005-0000-0000-00007D310000}"/>
    <cellStyle name="Currency 2 5 4 2 2 2 4 3" xfId="12705" xr:uid="{00000000-0005-0000-0000-00007E310000}"/>
    <cellStyle name="Currency 2 5 4 2 2 2 5" xfId="12706" xr:uid="{00000000-0005-0000-0000-00007F310000}"/>
    <cellStyle name="Currency 2 5 4 2 2 2 6" xfId="12707" xr:uid="{00000000-0005-0000-0000-000080310000}"/>
    <cellStyle name="Currency 2 5 4 2 2 3" xfId="12708" xr:uid="{00000000-0005-0000-0000-000081310000}"/>
    <cellStyle name="Currency 2 5 4 2 2 3 2" xfId="12709" xr:uid="{00000000-0005-0000-0000-000082310000}"/>
    <cellStyle name="Currency 2 5 4 2 2 3 2 2" xfId="12710" xr:uid="{00000000-0005-0000-0000-000083310000}"/>
    <cellStyle name="Currency 2 5 4 2 2 3 2 2 2" xfId="12711" xr:uid="{00000000-0005-0000-0000-000084310000}"/>
    <cellStyle name="Currency 2 5 4 2 2 3 2 2 3" xfId="12712" xr:uid="{00000000-0005-0000-0000-000085310000}"/>
    <cellStyle name="Currency 2 5 4 2 2 3 2 3" xfId="12713" xr:uid="{00000000-0005-0000-0000-000086310000}"/>
    <cellStyle name="Currency 2 5 4 2 2 3 2 4" xfId="12714" xr:uid="{00000000-0005-0000-0000-000087310000}"/>
    <cellStyle name="Currency 2 5 4 2 2 3 3" xfId="12715" xr:uid="{00000000-0005-0000-0000-000088310000}"/>
    <cellStyle name="Currency 2 5 4 2 2 3 3 2" xfId="12716" xr:uid="{00000000-0005-0000-0000-000089310000}"/>
    <cellStyle name="Currency 2 5 4 2 2 3 3 2 2" xfId="12717" xr:uid="{00000000-0005-0000-0000-00008A310000}"/>
    <cellStyle name="Currency 2 5 4 2 2 3 3 2 3" xfId="12718" xr:uid="{00000000-0005-0000-0000-00008B310000}"/>
    <cellStyle name="Currency 2 5 4 2 2 3 3 3" xfId="12719" xr:uid="{00000000-0005-0000-0000-00008C310000}"/>
    <cellStyle name="Currency 2 5 4 2 2 3 3 4" xfId="12720" xr:uid="{00000000-0005-0000-0000-00008D310000}"/>
    <cellStyle name="Currency 2 5 4 2 2 3 4" xfId="12721" xr:uid="{00000000-0005-0000-0000-00008E310000}"/>
    <cellStyle name="Currency 2 5 4 2 2 3 4 2" xfId="12722" xr:uid="{00000000-0005-0000-0000-00008F310000}"/>
    <cellStyle name="Currency 2 5 4 2 2 3 4 3" xfId="12723" xr:uid="{00000000-0005-0000-0000-000090310000}"/>
    <cellStyle name="Currency 2 5 4 2 2 3 5" xfId="12724" xr:uid="{00000000-0005-0000-0000-000091310000}"/>
    <cellStyle name="Currency 2 5 4 2 2 3 6" xfId="12725" xr:uid="{00000000-0005-0000-0000-000092310000}"/>
    <cellStyle name="Currency 2 5 4 2 2 4" xfId="12726" xr:uid="{00000000-0005-0000-0000-000093310000}"/>
    <cellStyle name="Currency 2 5 4 2 2 4 2" xfId="12727" xr:uid="{00000000-0005-0000-0000-000094310000}"/>
    <cellStyle name="Currency 2 5 4 2 2 4 2 2" xfId="12728" xr:uid="{00000000-0005-0000-0000-000095310000}"/>
    <cellStyle name="Currency 2 5 4 2 2 4 2 3" xfId="12729" xr:uid="{00000000-0005-0000-0000-000096310000}"/>
    <cellStyle name="Currency 2 5 4 2 2 4 3" xfId="12730" xr:uid="{00000000-0005-0000-0000-000097310000}"/>
    <cellStyle name="Currency 2 5 4 2 2 4 4" xfId="12731" xr:uid="{00000000-0005-0000-0000-000098310000}"/>
    <cellStyle name="Currency 2 5 4 2 2 5" xfId="12732" xr:uid="{00000000-0005-0000-0000-000099310000}"/>
    <cellStyle name="Currency 2 5 4 2 2 5 2" xfId="12733" xr:uid="{00000000-0005-0000-0000-00009A310000}"/>
    <cellStyle name="Currency 2 5 4 2 2 5 3" xfId="12734" xr:uid="{00000000-0005-0000-0000-00009B310000}"/>
    <cellStyle name="Currency 2 5 4 2 2 6" xfId="12735" xr:uid="{00000000-0005-0000-0000-00009C310000}"/>
    <cellStyle name="Currency 2 5 4 2 2 7" xfId="12736" xr:uid="{00000000-0005-0000-0000-00009D310000}"/>
    <cellStyle name="Currency 2 5 4 2 3" xfId="12737" xr:uid="{00000000-0005-0000-0000-00009E310000}"/>
    <cellStyle name="Currency 2 5 4 2 3 2" xfId="12738" xr:uid="{00000000-0005-0000-0000-00009F310000}"/>
    <cellStyle name="Currency 2 5 4 2 3 3" xfId="12739" xr:uid="{00000000-0005-0000-0000-0000A0310000}"/>
    <cellStyle name="Currency 2 5 4 2 3 3 2" xfId="12740" xr:uid="{00000000-0005-0000-0000-0000A1310000}"/>
    <cellStyle name="Currency 2 5 4 2 3 3 2 2" xfId="12741" xr:uid="{00000000-0005-0000-0000-0000A2310000}"/>
    <cellStyle name="Currency 2 5 4 2 3 3 2 3" xfId="12742" xr:uid="{00000000-0005-0000-0000-0000A3310000}"/>
    <cellStyle name="Currency 2 5 4 2 3 3 3" xfId="12743" xr:uid="{00000000-0005-0000-0000-0000A4310000}"/>
    <cellStyle name="Currency 2 5 4 2 3 3 4" xfId="12744" xr:uid="{00000000-0005-0000-0000-0000A5310000}"/>
    <cellStyle name="Currency 2 5 4 2 3 4" xfId="12745" xr:uid="{00000000-0005-0000-0000-0000A6310000}"/>
    <cellStyle name="Currency 2 5 4 2 3 4 2" xfId="12746" xr:uid="{00000000-0005-0000-0000-0000A7310000}"/>
    <cellStyle name="Currency 2 5 4 2 3 4 2 2" xfId="12747" xr:uid="{00000000-0005-0000-0000-0000A8310000}"/>
    <cellStyle name="Currency 2 5 4 2 3 4 2 3" xfId="12748" xr:uid="{00000000-0005-0000-0000-0000A9310000}"/>
    <cellStyle name="Currency 2 5 4 2 3 4 3" xfId="12749" xr:uid="{00000000-0005-0000-0000-0000AA310000}"/>
    <cellStyle name="Currency 2 5 4 2 3 4 4" xfId="12750" xr:uid="{00000000-0005-0000-0000-0000AB310000}"/>
    <cellStyle name="Currency 2 5 4 2 4" xfId="12751" xr:uid="{00000000-0005-0000-0000-0000AC310000}"/>
    <cellStyle name="Currency 2 5 4 2 4 2" xfId="12752" xr:uid="{00000000-0005-0000-0000-0000AD310000}"/>
    <cellStyle name="Currency 2 5 4 2 4 2 2" xfId="12753" xr:uid="{00000000-0005-0000-0000-0000AE310000}"/>
    <cellStyle name="Currency 2 5 4 2 4 2 2 2" xfId="12754" xr:uid="{00000000-0005-0000-0000-0000AF310000}"/>
    <cellStyle name="Currency 2 5 4 2 4 2 2 3" xfId="12755" xr:uid="{00000000-0005-0000-0000-0000B0310000}"/>
    <cellStyle name="Currency 2 5 4 2 4 2 3" xfId="12756" xr:uid="{00000000-0005-0000-0000-0000B1310000}"/>
    <cellStyle name="Currency 2 5 4 2 4 2 4" xfId="12757" xr:uid="{00000000-0005-0000-0000-0000B2310000}"/>
    <cellStyle name="Currency 2 5 4 2 4 3" xfId="12758" xr:uid="{00000000-0005-0000-0000-0000B3310000}"/>
    <cellStyle name="Currency 2 5 4 2 4 3 2" xfId="12759" xr:uid="{00000000-0005-0000-0000-0000B4310000}"/>
    <cellStyle name="Currency 2 5 4 2 4 3 2 2" xfId="12760" xr:uid="{00000000-0005-0000-0000-0000B5310000}"/>
    <cellStyle name="Currency 2 5 4 2 4 3 2 3" xfId="12761" xr:uid="{00000000-0005-0000-0000-0000B6310000}"/>
    <cellStyle name="Currency 2 5 4 2 4 3 3" xfId="12762" xr:uid="{00000000-0005-0000-0000-0000B7310000}"/>
    <cellStyle name="Currency 2 5 4 2 4 3 4" xfId="12763" xr:uid="{00000000-0005-0000-0000-0000B8310000}"/>
    <cellStyle name="Currency 2 5 4 2 4 4" xfId="12764" xr:uid="{00000000-0005-0000-0000-0000B9310000}"/>
    <cellStyle name="Currency 2 5 4 2 4 4 2" xfId="12765" xr:uid="{00000000-0005-0000-0000-0000BA310000}"/>
    <cellStyle name="Currency 2 5 4 2 4 4 3" xfId="12766" xr:uid="{00000000-0005-0000-0000-0000BB310000}"/>
    <cellStyle name="Currency 2 5 4 2 4 5" xfId="12767" xr:uid="{00000000-0005-0000-0000-0000BC310000}"/>
    <cellStyle name="Currency 2 5 4 2 4 6" xfId="12768" xr:uid="{00000000-0005-0000-0000-0000BD310000}"/>
    <cellStyle name="Currency 2 5 4 2 5" xfId="12769" xr:uid="{00000000-0005-0000-0000-0000BE310000}"/>
    <cellStyle name="Currency 2 5 4 2 5 2" xfId="12770" xr:uid="{00000000-0005-0000-0000-0000BF310000}"/>
    <cellStyle name="Currency 2 5 4 2 5 2 2" xfId="12771" xr:uid="{00000000-0005-0000-0000-0000C0310000}"/>
    <cellStyle name="Currency 2 5 4 2 5 2 3" xfId="12772" xr:uid="{00000000-0005-0000-0000-0000C1310000}"/>
    <cellStyle name="Currency 2 5 4 2 5 3" xfId="12773" xr:uid="{00000000-0005-0000-0000-0000C2310000}"/>
    <cellStyle name="Currency 2 5 4 2 5 4" xfId="12774" xr:uid="{00000000-0005-0000-0000-0000C3310000}"/>
    <cellStyle name="Currency 2 5 4 2 6" xfId="12775" xr:uid="{00000000-0005-0000-0000-0000C4310000}"/>
    <cellStyle name="Currency 2 5 4 2 6 2" xfId="12776" xr:uid="{00000000-0005-0000-0000-0000C5310000}"/>
    <cellStyle name="Currency 2 5 4 2 6 3" xfId="12777" xr:uid="{00000000-0005-0000-0000-0000C6310000}"/>
    <cellStyle name="Currency 2 5 4 2 7" xfId="12778" xr:uid="{00000000-0005-0000-0000-0000C7310000}"/>
    <cellStyle name="Currency 2 5 4 2 8" xfId="12779" xr:uid="{00000000-0005-0000-0000-0000C8310000}"/>
    <cellStyle name="Currency 2 5 4 3" xfId="12780" xr:uid="{00000000-0005-0000-0000-0000C9310000}"/>
    <cellStyle name="Currency 2 5 5" xfId="12781" xr:uid="{00000000-0005-0000-0000-0000CA310000}"/>
    <cellStyle name="Currency 2 5 5 2" xfId="12782" xr:uid="{00000000-0005-0000-0000-0000CB310000}"/>
    <cellStyle name="Currency 2 5 5 2 2" xfId="12783" xr:uid="{00000000-0005-0000-0000-0000CC310000}"/>
    <cellStyle name="Currency 2 5 5 2 2 2" xfId="12784" xr:uid="{00000000-0005-0000-0000-0000CD310000}"/>
    <cellStyle name="Currency 2 5 5 2 2 2 2" xfId="12785" xr:uid="{00000000-0005-0000-0000-0000CE310000}"/>
    <cellStyle name="Currency 2 5 5 2 2 2 3" xfId="12786" xr:uid="{00000000-0005-0000-0000-0000CF310000}"/>
    <cellStyle name="Currency 2 5 5 2 2 2 3 2" xfId="12787" xr:uid="{00000000-0005-0000-0000-0000D0310000}"/>
    <cellStyle name="Currency 2 5 5 2 2 2 3 2 2" xfId="12788" xr:uid="{00000000-0005-0000-0000-0000D1310000}"/>
    <cellStyle name="Currency 2 5 5 2 2 2 3 2 3" xfId="12789" xr:uid="{00000000-0005-0000-0000-0000D2310000}"/>
    <cellStyle name="Currency 2 5 5 2 2 2 3 3" xfId="12790" xr:uid="{00000000-0005-0000-0000-0000D3310000}"/>
    <cellStyle name="Currency 2 5 5 2 2 2 3 4" xfId="12791" xr:uid="{00000000-0005-0000-0000-0000D4310000}"/>
    <cellStyle name="Currency 2 5 5 2 2 2 4" xfId="12792" xr:uid="{00000000-0005-0000-0000-0000D5310000}"/>
    <cellStyle name="Currency 2 5 5 2 2 2 4 2" xfId="12793" xr:uid="{00000000-0005-0000-0000-0000D6310000}"/>
    <cellStyle name="Currency 2 5 5 2 2 2 4 3" xfId="12794" xr:uid="{00000000-0005-0000-0000-0000D7310000}"/>
    <cellStyle name="Currency 2 5 5 2 2 2 5" xfId="12795" xr:uid="{00000000-0005-0000-0000-0000D8310000}"/>
    <cellStyle name="Currency 2 5 5 2 2 2 6" xfId="12796" xr:uid="{00000000-0005-0000-0000-0000D9310000}"/>
    <cellStyle name="Currency 2 5 5 2 2 3" xfId="12797" xr:uid="{00000000-0005-0000-0000-0000DA310000}"/>
    <cellStyle name="Currency 2 5 5 2 2 3 2" xfId="12798" xr:uid="{00000000-0005-0000-0000-0000DB310000}"/>
    <cellStyle name="Currency 2 5 5 2 2 3 2 2" xfId="12799" xr:uid="{00000000-0005-0000-0000-0000DC310000}"/>
    <cellStyle name="Currency 2 5 5 2 2 3 2 2 2" xfId="12800" xr:uid="{00000000-0005-0000-0000-0000DD310000}"/>
    <cellStyle name="Currency 2 5 5 2 2 3 2 2 3" xfId="12801" xr:uid="{00000000-0005-0000-0000-0000DE310000}"/>
    <cellStyle name="Currency 2 5 5 2 2 3 2 3" xfId="12802" xr:uid="{00000000-0005-0000-0000-0000DF310000}"/>
    <cellStyle name="Currency 2 5 5 2 2 3 2 4" xfId="12803" xr:uid="{00000000-0005-0000-0000-0000E0310000}"/>
    <cellStyle name="Currency 2 5 5 2 2 3 3" xfId="12804" xr:uid="{00000000-0005-0000-0000-0000E1310000}"/>
    <cellStyle name="Currency 2 5 5 2 2 3 3 2" xfId="12805" xr:uid="{00000000-0005-0000-0000-0000E2310000}"/>
    <cellStyle name="Currency 2 5 5 2 2 3 3 2 2" xfId="12806" xr:uid="{00000000-0005-0000-0000-0000E3310000}"/>
    <cellStyle name="Currency 2 5 5 2 2 3 3 2 3" xfId="12807" xr:uid="{00000000-0005-0000-0000-0000E4310000}"/>
    <cellStyle name="Currency 2 5 5 2 2 3 3 3" xfId="12808" xr:uid="{00000000-0005-0000-0000-0000E5310000}"/>
    <cellStyle name="Currency 2 5 5 2 2 3 3 4" xfId="12809" xr:uid="{00000000-0005-0000-0000-0000E6310000}"/>
    <cellStyle name="Currency 2 5 5 2 2 3 4" xfId="12810" xr:uid="{00000000-0005-0000-0000-0000E7310000}"/>
    <cellStyle name="Currency 2 5 5 2 2 3 4 2" xfId="12811" xr:uid="{00000000-0005-0000-0000-0000E8310000}"/>
    <cellStyle name="Currency 2 5 5 2 2 3 4 3" xfId="12812" xr:uid="{00000000-0005-0000-0000-0000E9310000}"/>
    <cellStyle name="Currency 2 5 5 2 2 3 5" xfId="12813" xr:uid="{00000000-0005-0000-0000-0000EA310000}"/>
    <cellStyle name="Currency 2 5 5 2 2 3 6" xfId="12814" xr:uid="{00000000-0005-0000-0000-0000EB310000}"/>
    <cellStyle name="Currency 2 5 5 2 2 4" xfId="12815" xr:uid="{00000000-0005-0000-0000-0000EC310000}"/>
    <cellStyle name="Currency 2 5 5 2 2 4 2" xfId="12816" xr:uid="{00000000-0005-0000-0000-0000ED310000}"/>
    <cellStyle name="Currency 2 5 5 2 2 4 2 2" xfId="12817" xr:uid="{00000000-0005-0000-0000-0000EE310000}"/>
    <cellStyle name="Currency 2 5 5 2 2 4 2 3" xfId="12818" xr:uid="{00000000-0005-0000-0000-0000EF310000}"/>
    <cellStyle name="Currency 2 5 5 2 2 4 3" xfId="12819" xr:uid="{00000000-0005-0000-0000-0000F0310000}"/>
    <cellStyle name="Currency 2 5 5 2 2 4 4" xfId="12820" xr:uid="{00000000-0005-0000-0000-0000F1310000}"/>
    <cellStyle name="Currency 2 5 5 2 2 5" xfId="12821" xr:uid="{00000000-0005-0000-0000-0000F2310000}"/>
    <cellStyle name="Currency 2 5 5 2 2 5 2" xfId="12822" xr:uid="{00000000-0005-0000-0000-0000F3310000}"/>
    <cellStyle name="Currency 2 5 5 2 2 5 3" xfId="12823" xr:uid="{00000000-0005-0000-0000-0000F4310000}"/>
    <cellStyle name="Currency 2 5 5 2 2 6" xfId="12824" xr:uid="{00000000-0005-0000-0000-0000F5310000}"/>
    <cellStyle name="Currency 2 5 5 2 2 7" xfId="12825" xr:uid="{00000000-0005-0000-0000-0000F6310000}"/>
    <cellStyle name="Currency 2 5 5 2 3" xfId="12826" xr:uid="{00000000-0005-0000-0000-0000F7310000}"/>
    <cellStyle name="Currency 2 5 5 2 3 2" xfId="12827" xr:uid="{00000000-0005-0000-0000-0000F8310000}"/>
    <cellStyle name="Currency 2 5 5 2 3 3" xfId="12828" xr:uid="{00000000-0005-0000-0000-0000F9310000}"/>
    <cellStyle name="Currency 2 5 5 2 3 3 2" xfId="12829" xr:uid="{00000000-0005-0000-0000-0000FA310000}"/>
    <cellStyle name="Currency 2 5 5 2 3 3 2 2" xfId="12830" xr:uid="{00000000-0005-0000-0000-0000FB310000}"/>
    <cellStyle name="Currency 2 5 5 2 3 3 2 3" xfId="12831" xr:uid="{00000000-0005-0000-0000-0000FC310000}"/>
    <cellStyle name="Currency 2 5 5 2 3 3 3" xfId="12832" xr:uid="{00000000-0005-0000-0000-0000FD310000}"/>
    <cellStyle name="Currency 2 5 5 2 3 3 4" xfId="12833" xr:uid="{00000000-0005-0000-0000-0000FE310000}"/>
    <cellStyle name="Currency 2 5 5 2 3 4" xfId="12834" xr:uid="{00000000-0005-0000-0000-0000FF310000}"/>
    <cellStyle name="Currency 2 5 5 2 3 4 2" xfId="12835" xr:uid="{00000000-0005-0000-0000-000000320000}"/>
    <cellStyle name="Currency 2 5 5 2 3 4 2 2" xfId="12836" xr:uid="{00000000-0005-0000-0000-000001320000}"/>
    <cellStyle name="Currency 2 5 5 2 3 4 2 3" xfId="12837" xr:uid="{00000000-0005-0000-0000-000002320000}"/>
    <cellStyle name="Currency 2 5 5 2 3 4 3" xfId="12838" xr:uid="{00000000-0005-0000-0000-000003320000}"/>
    <cellStyle name="Currency 2 5 5 2 3 4 4" xfId="12839" xr:uid="{00000000-0005-0000-0000-000004320000}"/>
    <cellStyle name="Currency 2 5 5 2 4" xfId="12840" xr:uid="{00000000-0005-0000-0000-000005320000}"/>
    <cellStyle name="Currency 2 5 5 2 4 2" xfId="12841" xr:uid="{00000000-0005-0000-0000-000006320000}"/>
    <cellStyle name="Currency 2 5 5 2 4 2 2" xfId="12842" xr:uid="{00000000-0005-0000-0000-000007320000}"/>
    <cellStyle name="Currency 2 5 5 2 4 2 2 2" xfId="12843" xr:uid="{00000000-0005-0000-0000-000008320000}"/>
    <cellStyle name="Currency 2 5 5 2 4 2 2 3" xfId="12844" xr:uid="{00000000-0005-0000-0000-000009320000}"/>
    <cellStyle name="Currency 2 5 5 2 4 2 3" xfId="12845" xr:uid="{00000000-0005-0000-0000-00000A320000}"/>
    <cellStyle name="Currency 2 5 5 2 4 2 4" xfId="12846" xr:uid="{00000000-0005-0000-0000-00000B320000}"/>
    <cellStyle name="Currency 2 5 5 2 4 3" xfId="12847" xr:uid="{00000000-0005-0000-0000-00000C320000}"/>
    <cellStyle name="Currency 2 5 5 2 4 3 2" xfId="12848" xr:uid="{00000000-0005-0000-0000-00000D320000}"/>
    <cellStyle name="Currency 2 5 5 2 4 3 2 2" xfId="12849" xr:uid="{00000000-0005-0000-0000-00000E320000}"/>
    <cellStyle name="Currency 2 5 5 2 4 3 2 3" xfId="12850" xr:uid="{00000000-0005-0000-0000-00000F320000}"/>
    <cellStyle name="Currency 2 5 5 2 4 3 3" xfId="12851" xr:uid="{00000000-0005-0000-0000-000010320000}"/>
    <cellStyle name="Currency 2 5 5 2 4 3 4" xfId="12852" xr:uid="{00000000-0005-0000-0000-000011320000}"/>
    <cellStyle name="Currency 2 5 5 2 4 4" xfId="12853" xr:uid="{00000000-0005-0000-0000-000012320000}"/>
    <cellStyle name="Currency 2 5 5 2 4 4 2" xfId="12854" xr:uid="{00000000-0005-0000-0000-000013320000}"/>
    <cellStyle name="Currency 2 5 5 2 4 4 3" xfId="12855" xr:uid="{00000000-0005-0000-0000-000014320000}"/>
    <cellStyle name="Currency 2 5 5 2 4 5" xfId="12856" xr:uid="{00000000-0005-0000-0000-000015320000}"/>
    <cellStyle name="Currency 2 5 5 2 4 6" xfId="12857" xr:uid="{00000000-0005-0000-0000-000016320000}"/>
    <cellStyle name="Currency 2 5 5 2 5" xfId="12858" xr:uid="{00000000-0005-0000-0000-000017320000}"/>
    <cellStyle name="Currency 2 5 5 2 5 2" xfId="12859" xr:uid="{00000000-0005-0000-0000-000018320000}"/>
    <cellStyle name="Currency 2 5 5 2 5 2 2" xfId="12860" xr:uid="{00000000-0005-0000-0000-000019320000}"/>
    <cellStyle name="Currency 2 5 5 2 5 2 3" xfId="12861" xr:uid="{00000000-0005-0000-0000-00001A320000}"/>
    <cellStyle name="Currency 2 5 5 2 5 3" xfId="12862" xr:uid="{00000000-0005-0000-0000-00001B320000}"/>
    <cellStyle name="Currency 2 5 5 2 5 4" xfId="12863" xr:uid="{00000000-0005-0000-0000-00001C320000}"/>
    <cellStyle name="Currency 2 5 5 2 6" xfId="12864" xr:uid="{00000000-0005-0000-0000-00001D320000}"/>
    <cellStyle name="Currency 2 5 5 2 6 2" xfId="12865" xr:uid="{00000000-0005-0000-0000-00001E320000}"/>
    <cellStyle name="Currency 2 5 5 2 6 3" xfId="12866" xr:uid="{00000000-0005-0000-0000-00001F320000}"/>
    <cellStyle name="Currency 2 5 5 2 7" xfId="12867" xr:uid="{00000000-0005-0000-0000-000020320000}"/>
    <cellStyle name="Currency 2 5 5 2 8" xfId="12868" xr:uid="{00000000-0005-0000-0000-000021320000}"/>
    <cellStyle name="Currency 2 5 5 3" xfId="12869" xr:uid="{00000000-0005-0000-0000-000022320000}"/>
    <cellStyle name="Currency 2 5 6" xfId="12870" xr:uid="{00000000-0005-0000-0000-000023320000}"/>
    <cellStyle name="Currency 2 5 6 2" xfId="12871" xr:uid="{00000000-0005-0000-0000-000024320000}"/>
    <cellStyle name="Currency 2 5 6 2 2" xfId="12872" xr:uid="{00000000-0005-0000-0000-000025320000}"/>
    <cellStyle name="Currency 2 5 6 2 2 2" xfId="12873" xr:uid="{00000000-0005-0000-0000-000026320000}"/>
    <cellStyle name="Currency 2 5 6 2 2 2 2" xfId="12874" xr:uid="{00000000-0005-0000-0000-000027320000}"/>
    <cellStyle name="Currency 2 5 6 2 2 2 3" xfId="12875" xr:uid="{00000000-0005-0000-0000-000028320000}"/>
    <cellStyle name="Currency 2 5 6 2 2 2 3 2" xfId="12876" xr:uid="{00000000-0005-0000-0000-000029320000}"/>
    <cellStyle name="Currency 2 5 6 2 2 2 3 2 2" xfId="12877" xr:uid="{00000000-0005-0000-0000-00002A320000}"/>
    <cellStyle name="Currency 2 5 6 2 2 2 3 2 3" xfId="12878" xr:uid="{00000000-0005-0000-0000-00002B320000}"/>
    <cellStyle name="Currency 2 5 6 2 2 2 3 3" xfId="12879" xr:uid="{00000000-0005-0000-0000-00002C320000}"/>
    <cellStyle name="Currency 2 5 6 2 2 2 3 4" xfId="12880" xr:uid="{00000000-0005-0000-0000-00002D320000}"/>
    <cellStyle name="Currency 2 5 6 2 2 2 4" xfId="12881" xr:uid="{00000000-0005-0000-0000-00002E320000}"/>
    <cellStyle name="Currency 2 5 6 2 2 2 4 2" xfId="12882" xr:uid="{00000000-0005-0000-0000-00002F320000}"/>
    <cellStyle name="Currency 2 5 6 2 2 2 4 3" xfId="12883" xr:uid="{00000000-0005-0000-0000-000030320000}"/>
    <cellStyle name="Currency 2 5 6 2 2 2 5" xfId="12884" xr:uid="{00000000-0005-0000-0000-000031320000}"/>
    <cellStyle name="Currency 2 5 6 2 2 2 6" xfId="12885" xr:uid="{00000000-0005-0000-0000-000032320000}"/>
    <cellStyle name="Currency 2 5 6 2 2 3" xfId="12886" xr:uid="{00000000-0005-0000-0000-000033320000}"/>
    <cellStyle name="Currency 2 5 6 2 2 3 2" xfId="12887" xr:uid="{00000000-0005-0000-0000-000034320000}"/>
    <cellStyle name="Currency 2 5 6 2 2 3 2 2" xfId="12888" xr:uid="{00000000-0005-0000-0000-000035320000}"/>
    <cellStyle name="Currency 2 5 6 2 2 3 2 2 2" xfId="12889" xr:uid="{00000000-0005-0000-0000-000036320000}"/>
    <cellStyle name="Currency 2 5 6 2 2 3 2 2 3" xfId="12890" xr:uid="{00000000-0005-0000-0000-000037320000}"/>
    <cellStyle name="Currency 2 5 6 2 2 3 2 3" xfId="12891" xr:uid="{00000000-0005-0000-0000-000038320000}"/>
    <cellStyle name="Currency 2 5 6 2 2 3 2 4" xfId="12892" xr:uid="{00000000-0005-0000-0000-000039320000}"/>
    <cellStyle name="Currency 2 5 6 2 2 3 3" xfId="12893" xr:uid="{00000000-0005-0000-0000-00003A320000}"/>
    <cellStyle name="Currency 2 5 6 2 2 3 3 2" xfId="12894" xr:uid="{00000000-0005-0000-0000-00003B320000}"/>
    <cellStyle name="Currency 2 5 6 2 2 3 3 2 2" xfId="12895" xr:uid="{00000000-0005-0000-0000-00003C320000}"/>
    <cellStyle name="Currency 2 5 6 2 2 3 3 2 3" xfId="12896" xr:uid="{00000000-0005-0000-0000-00003D320000}"/>
    <cellStyle name="Currency 2 5 6 2 2 3 3 3" xfId="12897" xr:uid="{00000000-0005-0000-0000-00003E320000}"/>
    <cellStyle name="Currency 2 5 6 2 2 3 3 4" xfId="12898" xr:uid="{00000000-0005-0000-0000-00003F320000}"/>
    <cellStyle name="Currency 2 5 6 2 2 3 4" xfId="12899" xr:uid="{00000000-0005-0000-0000-000040320000}"/>
    <cellStyle name="Currency 2 5 6 2 2 3 4 2" xfId="12900" xr:uid="{00000000-0005-0000-0000-000041320000}"/>
    <cellStyle name="Currency 2 5 6 2 2 3 4 3" xfId="12901" xr:uid="{00000000-0005-0000-0000-000042320000}"/>
    <cellStyle name="Currency 2 5 6 2 2 3 5" xfId="12902" xr:uid="{00000000-0005-0000-0000-000043320000}"/>
    <cellStyle name="Currency 2 5 6 2 2 3 6" xfId="12903" xr:uid="{00000000-0005-0000-0000-000044320000}"/>
    <cellStyle name="Currency 2 5 6 2 2 4" xfId="12904" xr:uid="{00000000-0005-0000-0000-000045320000}"/>
    <cellStyle name="Currency 2 5 6 2 2 4 2" xfId="12905" xr:uid="{00000000-0005-0000-0000-000046320000}"/>
    <cellStyle name="Currency 2 5 6 2 2 4 2 2" xfId="12906" xr:uid="{00000000-0005-0000-0000-000047320000}"/>
    <cellStyle name="Currency 2 5 6 2 2 4 2 3" xfId="12907" xr:uid="{00000000-0005-0000-0000-000048320000}"/>
    <cellStyle name="Currency 2 5 6 2 2 4 3" xfId="12908" xr:uid="{00000000-0005-0000-0000-000049320000}"/>
    <cellStyle name="Currency 2 5 6 2 2 4 4" xfId="12909" xr:uid="{00000000-0005-0000-0000-00004A320000}"/>
    <cellStyle name="Currency 2 5 6 2 2 5" xfId="12910" xr:uid="{00000000-0005-0000-0000-00004B320000}"/>
    <cellStyle name="Currency 2 5 6 2 2 5 2" xfId="12911" xr:uid="{00000000-0005-0000-0000-00004C320000}"/>
    <cellStyle name="Currency 2 5 6 2 2 5 3" xfId="12912" xr:uid="{00000000-0005-0000-0000-00004D320000}"/>
    <cellStyle name="Currency 2 5 6 2 2 6" xfId="12913" xr:uid="{00000000-0005-0000-0000-00004E320000}"/>
    <cellStyle name="Currency 2 5 6 2 2 7" xfId="12914" xr:uid="{00000000-0005-0000-0000-00004F320000}"/>
    <cellStyle name="Currency 2 5 6 2 3" xfId="12915" xr:uid="{00000000-0005-0000-0000-000050320000}"/>
    <cellStyle name="Currency 2 5 6 2 3 2" xfId="12916" xr:uid="{00000000-0005-0000-0000-000051320000}"/>
    <cellStyle name="Currency 2 5 6 2 3 3" xfId="12917" xr:uid="{00000000-0005-0000-0000-000052320000}"/>
    <cellStyle name="Currency 2 5 6 2 3 3 2" xfId="12918" xr:uid="{00000000-0005-0000-0000-000053320000}"/>
    <cellStyle name="Currency 2 5 6 2 3 3 2 2" xfId="12919" xr:uid="{00000000-0005-0000-0000-000054320000}"/>
    <cellStyle name="Currency 2 5 6 2 3 3 2 3" xfId="12920" xr:uid="{00000000-0005-0000-0000-000055320000}"/>
    <cellStyle name="Currency 2 5 6 2 3 3 3" xfId="12921" xr:uid="{00000000-0005-0000-0000-000056320000}"/>
    <cellStyle name="Currency 2 5 6 2 3 3 4" xfId="12922" xr:uid="{00000000-0005-0000-0000-000057320000}"/>
    <cellStyle name="Currency 2 5 6 2 3 4" xfId="12923" xr:uid="{00000000-0005-0000-0000-000058320000}"/>
    <cellStyle name="Currency 2 5 6 2 3 4 2" xfId="12924" xr:uid="{00000000-0005-0000-0000-000059320000}"/>
    <cellStyle name="Currency 2 5 6 2 3 4 2 2" xfId="12925" xr:uid="{00000000-0005-0000-0000-00005A320000}"/>
    <cellStyle name="Currency 2 5 6 2 3 4 2 3" xfId="12926" xr:uid="{00000000-0005-0000-0000-00005B320000}"/>
    <cellStyle name="Currency 2 5 6 2 3 4 3" xfId="12927" xr:uid="{00000000-0005-0000-0000-00005C320000}"/>
    <cellStyle name="Currency 2 5 6 2 3 4 4" xfId="12928" xr:uid="{00000000-0005-0000-0000-00005D320000}"/>
    <cellStyle name="Currency 2 5 6 2 4" xfId="12929" xr:uid="{00000000-0005-0000-0000-00005E320000}"/>
    <cellStyle name="Currency 2 5 6 2 4 2" xfId="12930" xr:uid="{00000000-0005-0000-0000-00005F320000}"/>
    <cellStyle name="Currency 2 5 6 2 4 2 2" xfId="12931" xr:uid="{00000000-0005-0000-0000-000060320000}"/>
    <cellStyle name="Currency 2 5 6 2 4 2 2 2" xfId="12932" xr:uid="{00000000-0005-0000-0000-000061320000}"/>
    <cellStyle name="Currency 2 5 6 2 4 2 2 3" xfId="12933" xr:uid="{00000000-0005-0000-0000-000062320000}"/>
    <cellStyle name="Currency 2 5 6 2 4 2 3" xfId="12934" xr:uid="{00000000-0005-0000-0000-000063320000}"/>
    <cellStyle name="Currency 2 5 6 2 4 2 4" xfId="12935" xr:uid="{00000000-0005-0000-0000-000064320000}"/>
    <cellStyle name="Currency 2 5 6 2 4 3" xfId="12936" xr:uid="{00000000-0005-0000-0000-000065320000}"/>
    <cellStyle name="Currency 2 5 6 2 4 3 2" xfId="12937" xr:uid="{00000000-0005-0000-0000-000066320000}"/>
    <cellStyle name="Currency 2 5 6 2 4 3 2 2" xfId="12938" xr:uid="{00000000-0005-0000-0000-000067320000}"/>
    <cellStyle name="Currency 2 5 6 2 4 3 2 3" xfId="12939" xr:uid="{00000000-0005-0000-0000-000068320000}"/>
    <cellStyle name="Currency 2 5 6 2 4 3 3" xfId="12940" xr:uid="{00000000-0005-0000-0000-000069320000}"/>
    <cellStyle name="Currency 2 5 6 2 4 3 4" xfId="12941" xr:uid="{00000000-0005-0000-0000-00006A320000}"/>
    <cellStyle name="Currency 2 5 6 2 4 4" xfId="12942" xr:uid="{00000000-0005-0000-0000-00006B320000}"/>
    <cellStyle name="Currency 2 5 6 2 4 4 2" xfId="12943" xr:uid="{00000000-0005-0000-0000-00006C320000}"/>
    <cellStyle name="Currency 2 5 6 2 4 4 3" xfId="12944" xr:uid="{00000000-0005-0000-0000-00006D320000}"/>
    <cellStyle name="Currency 2 5 6 2 4 5" xfId="12945" xr:uid="{00000000-0005-0000-0000-00006E320000}"/>
    <cellStyle name="Currency 2 5 6 2 4 6" xfId="12946" xr:uid="{00000000-0005-0000-0000-00006F320000}"/>
    <cellStyle name="Currency 2 5 6 2 5" xfId="12947" xr:uid="{00000000-0005-0000-0000-000070320000}"/>
    <cellStyle name="Currency 2 5 6 2 5 2" xfId="12948" xr:uid="{00000000-0005-0000-0000-000071320000}"/>
    <cellStyle name="Currency 2 5 6 2 5 2 2" xfId="12949" xr:uid="{00000000-0005-0000-0000-000072320000}"/>
    <cellStyle name="Currency 2 5 6 2 5 2 3" xfId="12950" xr:uid="{00000000-0005-0000-0000-000073320000}"/>
    <cellStyle name="Currency 2 5 6 2 5 3" xfId="12951" xr:uid="{00000000-0005-0000-0000-000074320000}"/>
    <cellStyle name="Currency 2 5 6 2 5 4" xfId="12952" xr:uid="{00000000-0005-0000-0000-000075320000}"/>
    <cellStyle name="Currency 2 5 6 2 6" xfId="12953" xr:uid="{00000000-0005-0000-0000-000076320000}"/>
    <cellStyle name="Currency 2 5 6 2 6 2" xfId="12954" xr:uid="{00000000-0005-0000-0000-000077320000}"/>
    <cellStyle name="Currency 2 5 6 2 6 3" xfId="12955" xr:uid="{00000000-0005-0000-0000-000078320000}"/>
    <cellStyle name="Currency 2 5 6 2 7" xfId="12956" xr:uid="{00000000-0005-0000-0000-000079320000}"/>
    <cellStyle name="Currency 2 5 6 2 8" xfId="12957" xr:uid="{00000000-0005-0000-0000-00007A320000}"/>
    <cellStyle name="Currency 2 5 6 3" xfId="12958" xr:uid="{00000000-0005-0000-0000-00007B320000}"/>
    <cellStyle name="Currency 2 5 7" xfId="12959" xr:uid="{00000000-0005-0000-0000-00007C320000}"/>
    <cellStyle name="Currency 2 5 7 2" xfId="12960" xr:uid="{00000000-0005-0000-0000-00007D320000}"/>
    <cellStyle name="Currency 2 5 7 2 2" xfId="12961" xr:uid="{00000000-0005-0000-0000-00007E320000}"/>
    <cellStyle name="Currency 2 5 7 2 2 2" xfId="12962" xr:uid="{00000000-0005-0000-0000-00007F320000}"/>
    <cellStyle name="Currency 2 5 7 2 2 2 2" xfId="12963" xr:uid="{00000000-0005-0000-0000-000080320000}"/>
    <cellStyle name="Currency 2 5 7 2 2 2 3" xfId="12964" xr:uid="{00000000-0005-0000-0000-000081320000}"/>
    <cellStyle name="Currency 2 5 7 2 2 2 3 2" xfId="12965" xr:uid="{00000000-0005-0000-0000-000082320000}"/>
    <cellStyle name="Currency 2 5 7 2 2 2 3 2 2" xfId="12966" xr:uid="{00000000-0005-0000-0000-000083320000}"/>
    <cellStyle name="Currency 2 5 7 2 2 2 3 2 3" xfId="12967" xr:uid="{00000000-0005-0000-0000-000084320000}"/>
    <cellStyle name="Currency 2 5 7 2 2 2 3 3" xfId="12968" xr:uid="{00000000-0005-0000-0000-000085320000}"/>
    <cellStyle name="Currency 2 5 7 2 2 2 3 4" xfId="12969" xr:uid="{00000000-0005-0000-0000-000086320000}"/>
    <cellStyle name="Currency 2 5 7 2 2 2 4" xfId="12970" xr:uid="{00000000-0005-0000-0000-000087320000}"/>
    <cellStyle name="Currency 2 5 7 2 2 2 4 2" xfId="12971" xr:uid="{00000000-0005-0000-0000-000088320000}"/>
    <cellStyle name="Currency 2 5 7 2 2 2 4 3" xfId="12972" xr:uid="{00000000-0005-0000-0000-000089320000}"/>
    <cellStyle name="Currency 2 5 7 2 2 2 5" xfId="12973" xr:uid="{00000000-0005-0000-0000-00008A320000}"/>
    <cellStyle name="Currency 2 5 7 2 2 2 6" xfId="12974" xr:uid="{00000000-0005-0000-0000-00008B320000}"/>
    <cellStyle name="Currency 2 5 7 2 2 3" xfId="12975" xr:uid="{00000000-0005-0000-0000-00008C320000}"/>
    <cellStyle name="Currency 2 5 7 2 2 3 2" xfId="12976" xr:uid="{00000000-0005-0000-0000-00008D320000}"/>
    <cellStyle name="Currency 2 5 7 2 2 3 2 2" xfId="12977" xr:uid="{00000000-0005-0000-0000-00008E320000}"/>
    <cellStyle name="Currency 2 5 7 2 2 3 2 2 2" xfId="12978" xr:uid="{00000000-0005-0000-0000-00008F320000}"/>
    <cellStyle name="Currency 2 5 7 2 2 3 2 2 3" xfId="12979" xr:uid="{00000000-0005-0000-0000-000090320000}"/>
    <cellStyle name="Currency 2 5 7 2 2 3 2 3" xfId="12980" xr:uid="{00000000-0005-0000-0000-000091320000}"/>
    <cellStyle name="Currency 2 5 7 2 2 3 2 4" xfId="12981" xr:uid="{00000000-0005-0000-0000-000092320000}"/>
    <cellStyle name="Currency 2 5 7 2 2 3 3" xfId="12982" xr:uid="{00000000-0005-0000-0000-000093320000}"/>
    <cellStyle name="Currency 2 5 7 2 2 3 3 2" xfId="12983" xr:uid="{00000000-0005-0000-0000-000094320000}"/>
    <cellStyle name="Currency 2 5 7 2 2 3 3 2 2" xfId="12984" xr:uid="{00000000-0005-0000-0000-000095320000}"/>
    <cellStyle name="Currency 2 5 7 2 2 3 3 2 3" xfId="12985" xr:uid="{00000000-0005-0000-0000-000096320000}"/>
    <cellStyle name="Currency 2 5 7 2 2 3 3 3" xfId="12986" xr:uid="{00000000-0005-0000-0000-000097320000}"/>
    <cellStyle name="Currency 2 5 7 2 2 3 3 4" xfId="12987" xr:uid="{00000000-0005-0000-0000-000098320000}"/>
    <cellStyle name="Currency 2 5 7 2 2 3 4" xfId="12988" xr:uid="{00000000-0005-0000-0000-000099320000}"/>
    <cellStyle name="Currency 2 5 7 2 2 3 4 2" xfId="12989" xr:uid="{00000000-0005-0000-0000-00009A320000}"/>
    <cellStyle name="Currency 2 5 7 2 2 3 4 3" xfId="12990" xr:uid="{00000000-0005-0000-0000-00009B320000}"/>
    <cellStyle name="Currency 2 5 7 2 2 3 5" xfId="12991" xr:uid="{00000000-0005-0000-0000-00009C320000}"/>
    <cellStyle name="Currency 2 5 7 2 2 3 6" xfId="12992" xr:uid="{00000000-0005-0000-0000-00009D320000}"/>
    <cellStyle name="Currency 2 5 7 2 2 4" xfId="12993" xr:uid="{00000000-0005-0000-0000-00009E320000}"/>
    <cellStyle name="Currency 2 5 7 2 2 4 2" xfId="12994" xr:uid="{00000000-0005-0000-0000-00009F320000}"/>
    <cellStyle name="Currency 2 5 7 2 2 4 2 2" xfId="12995" xr:uid="{00000000-0005-0000-0000-0000A0320000}"/>
    <cellStyle name="Currency 2 5 7 2 2 4 2 3" xfId="12996" xr:uid="{00000000-0005-0000-0000-0000A1320000}"/>
    <cellStyle name="Currency 2 5 7 2 2 4 3" xfId="12997" xr:uid="{00000000-0005-0000-0000-0000A2320000}"/>
    <cellStyle name="Currency 2 5 7 2 2 4 4" xfId="12998" xr:uid="{00000000-0005-0000-0000-0000A3320000}"/>
    <cellStyle name="Currency 2 5 7 2 2 5" xfId="12999" xr:uid="{00000000-0005-0000-0000-0000A4320000}"/>
    <cellStyle name="Currency 2 5 7 2 2 5 2" xfId="13000" xr:uid="{00000000-0005-0000-0000-0000A5320000}"/>
    <cellStyle name="Currency 2 5 7 2 2 5 3" xfId="13001" xr:uid="{00000000-0005-0000-0000-0000A6320000}"/>
    <cellStyle name="Currency 2 5 7 2 2 6" xfId="13002" xr:uid="{00000000-0005-0000-0000-0000A7320000}"/>
    <cellStyle name="Currency 2 5 7 2 2 7" xfId="13003" xr:uid="{00000000-0005-0000-0000-0000A8320000}"/>
    <cellStyle name="Currency 2 5 7 2 3" xfId="13004" xr:uid="{00000000-0005-0000-0000-0000A9320000}"/>
    <cellStyle name="Currency 2 5 7 2 3 2" xfId="13005" xr:uid="{00000000-0005-0000-0000-0000AA320000}"/>
    <cellStyle name="Currency 2 5 7 2 3 3" xfId="13006" xr:uid="{00000000-0005-0000-0000-0000AB320000}"/>
    <cellStyle name="Currency 2 5 7 2 3 3 2" xfId="13007" xr:uid="{00000000-0005-0000-0000-0000AC320000}"/>
    <cellStyle name="Currency 2 5 7 2 3 3 2 2" xfId="13008" xr:uid="{00000000-0005-0000-0000-0000AD320000}"/>
    <cellStyle name="Currency 2 5 7 2 3 3 2 3" xfId="13009" xr:uid="{00000000-0005-0000-0000-0000AE320000}"/>
    <cellStyle name="Currency 2 5 7 2 3 3 3" xfId="13010" xr:uid="{00000000-0005-0000-0000-0000AF320000}"/>
    <cellStyle name="Currency 2 5 7 2 3 3 4" xfId="13011" xr:uid="{00000000-0005-0000-0000-0000B0320000}"/>
    <cellStyle name="Currency 2 5 7 2 3 4" xfId="13012" xr:uid="{00000000-0005-0000-0000-0000B1320000}"/>
    <cellStyle name="Currency 2 5 7 2 3 4 2" xfId="13013" xr:uid="{00000000-0005-0000-0000-0000B2320000}"/>
    <cellStyle name="Currency 2 5 7 2 3 4 2 2" xfId="13014" xr:uid="{00000000-0005-0000-0000-0000B3320000}"/>
    <cellStyle name="Currency 2 5 7 2 3 4 2 3" xfId="13015" xr:uid="{00000000-0005-0000-0000-0000B4320000}"/>
    <cellStyle name="Currency 2 5 7 2 3 4 3" xfId="13016" xr:uid="{00000000-0005-0000-0000-0000B5320000}"/>
    <cellStyle name="Currency 2 5 7 2 3 4 4" xfId="13017" xr:uid="{00000000-0005-0000-0000-0000B6320000}"/>
    <cellStyle name="Currency 2 5 7 2 4" xfId="13018" xr:uid="{00000000-0005-0000-0000-0000B7320000}"/>
    <cellStyle name="Currency 2 5 7 2 4 2" xfId="13019" xr:uid="{00000000-0005-0000-0000-0000B8320000}"/>
    <cellStyle name="Currency 2 5 7 2 4 2 2" xfId="13020" xr:uid="{00000000-0005-0000-0000-0000B9320000}"/>
    <cellStyle name="Currency 2 5 7 2 4 2 2 2" xfId="13021" xr:uid="{00000000-0005-0000-0000-0000BA320000}"/>
    <cellStyle name="Currency 2 5 7 2 4 2 2 3" xfId="13022" xr:uid="{00000000-0005-0000-0000-0000BB320000}"/>
    <cellStyle name="Currency 2 5 7 2 4 2 3" xfId="13023" xr:uid="{00000000-0005-0000-0000-0000BC320000}"/>
    <cellStyle name="Currency 2 5 7 2 4 2 4" xfId="13024" xr:uid="{00000000-0005-0000-0000-0000BD320000}"/>
    <cellStyle name="Currency 2 5 7 2 4 3" xfId="13025" xr:uid="{00000000-0005-0000-0000-0000BE320000}"/>
    <cellStyle name="Currency 2 5 7 2 4 3 2" xfId="13026" xr:uid="{00000000-0005-0000-0000-0000BF320000}"/>
    <cellStyle name="Currency 2 5 7 2 4 3 2 2" xfId="13027" xr:uid="{00000000-0005-0000-0000-0000C0320000}"/>
    <cellStyle name="Currency 2 5 7 2 4 3 2 3" xfId="13028" xr:uid="{00000000-0005-0000-0000-0000C1320000}"/>
    <cellStyle name="Currency 2 5 7 2 4 3 3" xfId="13029" xr:uid="{00000000-0005-0000-0000-0000C2320000}"/>
    <cellStyle name="Currency 2 5 7 2 4 3 4" xfId="13030" xr:uid="{00000000-0005-0000-0000-0000C3320000}"/>
    <cellStyle name="Currency 2 5 7 2 4 4" xfId="13031" xr:uid="{00000000-0005-0000-0000-0000C4320000}"/>
    <cellStyle name="Currency 2 5 7 2 4 4 2" xfId="13032" xr:uid="{00000000-0005-0000-0000-0000C5320000}"/>
    <cellStyle name="Currency 2 5 7 2 4 4 3" xfId="13033" xr:uid="{00000000-0005-0000-0000-0000C6320000}"/>
    <cellStyle name="Currency 2 5 7 2 4 5" xfId="13034" xr:uid="{00000000-0005-0000-0000-0000C7320000}"/>
    <cellStyle name="Currency 2 5 7 2 4 6" xfId="13035" xr:uid="{00000000-0005-0000-0000-0000C8320000}"/>
    <cellStyle name="Currency 2 5 7 2 5" xfId="13036" xr:uid="{00000000-0005-0000-0000-0000C9320000}"/>
    <cellStyle name="Currency 2 5 7 2 5 2" xfId="13037" xr:uid="{00000000-0005-0000-0000-0000CA320000}"/>
    <cellStyle name="Currency 2 5 7 2 5 2 2" xfId="13038" xr:uid="{00000000-0005-0000-0000-0000CB320000}"/>
    <cellStyle name="Currency 2 5 7 2 5 2 3" xfId="13039" xr:uid="{00000000-0005-0000-0000-0000CC320000}"/>
    <cellStyle name="Currency 2 5 7 2 5 3" xfId="13040" xr:uid="{00000000-0005-0000-0000-0000CD320000}"/>
    <cellStyle name="Currency 2 5 7 2 5 4" xfId="13041" xr:uid="{00000000-0005-0000-0000-0000CE320000}"/>
    <cellStyle name="Currency 2 5 7 2 6" xfId="13042" xr:uid="{00000000-0005-0000-0000-0000CF320000}"/>
    <cellStyle name="Currency 2 5 7 2 6 2" xfId="13043" xr:uid="{00000000-0005-0000-0000-0000D0320000}"/>
    <cellStyle name="Currency 2 5 7 2 6 3" xfId="13044" xr:uid="{00000000-0005-0000-0000-0000D1320000}"/>
    <cellStyle name="Currency 2 5 7 2 7" xfId="13045" xr:uid="{00000000-0005-0000-0000-0000D2320000}"/>
    <cellStyle name="Currency 2 5 7 2 8" xfId="13046" xr:uid="{00000000-0005-0000-0000-0000D3320000}"/>
    <cellStyle name="Currency 2 5 7 3" xfId="13047" xr:uid="{00000000-0005-0000-0000-0000D4320000}"/>
    <cellStyle name="Currency 2 5 8" xfId="13048" xr:uid="{00000000-0005-0000-0000-0000D5320000}"/>
    <cellStyle name="Currency 2 5 8 2" xfId="13049" xr:uid="{00000000-0005-0000-0000-0000D6320000}"/>
    <cellStyle name="Currency 2 5 8 2 2" xfId="13050" xr:uid="{00000000-0005-0000-0000-0000D7320000}"/>
    <cellStyle name="Currency 2 5 8 2 2 2" xfId="13051" xr:uid="{00000000-0005-0000-0000-0000D8320000}"/>
    <cellStyle name="Currency 2 5 8 2 2 2 2" xfId="13052" xr:uid="{00000000-0005-0000-0000-0000D9320000}"/>
    <cellStyle name="Currency 2 5 8 2 2 2 3" xfId="13053" xr:uid="{00000000-0005-0000-0000-0000DA320000}"/>
    <cellStyle name="Currency 2 5 8 2 2 2 3 2" xfId="13054" xr:uid="{00000000-0005-0000-0000-0000DB320000}"/>
    <cellStyle name="Currency 2 5 8 2 2 2 3 2 2" xfId="13055" xr:uid="{00000000-0005-0000-0000-0000DC320000}"/>
    <cellStyle name="Currency 2 5 8 2 2 2 3 2 3" xfId="13056" xr:uid="{00000000-0005-0000-0000-0000DD320000}"/>
    <cellStyle name="Currency 2 5 8 2 2 2 3 3" xfId="13057" xr:uid="{00000000-0005-0000-0000-0000DE320000}"/>
    <cellStyle name="Currency 2 5 8 2 2 2 3 4" xfId="13058" xr:uid="{00000000-0005-0000-0000-0000DF320000}"/>
    <cellStyle name="Currency 2 5 8 2 2 2 4" xfId="13059" xr:uid="{00000000-0005-0000-0000-0000E0320000}"/>
    <cellStyle name="Currency 2 5 8 2 2 2 4 2" xfId="13060" xr:uid="{00000000-0005-0000-0000-0000E1320000}"/>
    <cellStyle name="Currency 2 5 8 2 2 2 4 3" xfId="13061" xr:uid="{00000000-0005-0000-0000-0000E2320000}"/>
    <cellStyle name="Currency 2 5 8 2 2 2 5" xfId="13062" xr:uid="{00000000-0005-0000-0000-0000E3320000}"/>
    <cellStyle name="Currency 2 5 8 2 2 2 6" xfId="13063" xr:uid="{00000000-0005-0000-0000-0000E4320000}"/>
    <cellStyle name="Currency 2 5 8 2 2 3" xfId="13064" xr:uid="{00000000-0005-0000-0000-0000E5320000}"/>
    <cellStyle name="Currency 2 5 8 2 2 3 2" xfId="13065" xr:uid="{00000000-0005-0000-0000-0000E6320000}"/>
    <cellStyle name="Currency 2 5 8 2 2 3 2 2" xfId="13066" xr:uid="{00000000-0005-0000-0000-0000E7320000}"/>
    <cellStyle name="Currency 2 5 8 2 2 3 2 2 2" xfId="13067" xr:uid="{00000000-0005-0000-0000-0000E8320000}"/>
    <cellStyle name="Currency 2 5 8 2 2 3 2 2 3" xfId="13068" xr:uid="{00000000-0005-0000-0000-0000E9320000}"/>
    <cellStyle name="Currency 2 5 8 2 2 3 2 3" xfId="13069" xr:uid="{00000000-0005-0000-0000-0000EA320000}"/>
    <cellStyle name="Currency 2 5 8 2 2 3 2 4" xfId="13070" xr:uid="{00000000-0005-0000-0000-0000EB320000}"/>
    <cellStyle name="Currency 2 5 8 2 2 3 3" xfId="13071" xr:uid="{00000000-0005-0000-0000-0000EC320000}"/>
    <cellStyle name="Currency 2 5 8 2 2 3 3 2" xfId="13072" xr:uid="{00000000-0005-0000-0000-0000ED320000}"/>
    <cellStyle name="Currency 2 5 8 2 2 3 3 2 2" xfId="13073" xr:uid="{00000000-0005-0000-0000-0000EE320000}"/>
    <cellStyle name="Currency 2 5 8 2 2 3 3 2 3" xfId="13074" xr:uid="{00000000-0005-0000-0000-0000EF320000}"/>
    <cellStyle name="Currency 2 5 8 2 2 3 3 3" xfId="13075" xr:uid="{00000000-0005-0000-0000-0000F0320000}"/>
    <cellStyle name="Currency 2 5 8 2 2 3 3 4" xfId="13076" xr:uid="{00000000-0005-0000-0000-0000F1320000}"/>
    <cellStyle name="Currency 2 5 8 2 2 3 4" xfId="13077" xr:uid="{00000000-0005-0000-0000-0000F2320000}"/>
    <cellStyle name="Currency 2 5 8 2 2 3 4 2" xfId="13078" xr:uid="{00000000-0005-0000-0000-0000F3320000}"/>
    <cellStyle name="Currency 2 5 8 2 2 3 4 3" xfId="13079" xr:uid="{00000000-0005-0000-0000-0000F4320000}"/>
    <cellStyle name="Currency 2 5 8 2 2 3 5" xfId="13080" xr:uid="{00000000-0005-0000-0000-0000F5320000}"/>
    <cellStyle name="Currency 2 5 8 2 2 3 6" xfId="13081" xr:uid="{00000000-0005-0000-0000-0000F6320000}"/>
    <cellStyle name="Currency 2 5 8 2 2 4" xfId="13082" xr:uid="{00000000-0005-0000-0000-0000F7320000}"/>
    <cellStyle name="Currency 2 5 8 2 2 4 2" xfId="13083" xr:uid="{00000000-0005-0000-0000-0000F8320000}"/>
    <cellStyle name="Currency 2 5 8 2 2 4 2 2" xfId="13084" xr:uid="{00000000-0005-0000-0000-0000F9320000}"/>
    <cellStyle name="Currency 2 5 8 2 2 4 2 3" xfId="13085" xr:uid="{00000000-0005-0000-0000-0000FA320000}"/>
    <cellStyle name="Currency 2 5 8 2 2 4 3" xfId="13086" xr:uid="{00000000-0005-0000-0000-0000FB320000}"/>
    <cellStyle name="Currency 2 5 8 2 2 4 4" xfId="13087" xr:uid="{00000000-0005-0000-0000-0000FC320000}"/>
    <cellStyle name="Currency 2 5 8 2 2 5" xfId="13088" xr:uid="{00000000-0005-0000-0000-0000FD320000}"/>
    <cellStyle name="Currency 2 5 8 2 2 5 2" xfId="13089" xr:uid="{00000000-0005-0000-0000-0000FE320000}"/>
    <cellStyle name="Currency 2 5 8 2 2 5 3" xfId="13090" xr:uid="{00000000-0005-0000-0000-0000FF320000}"/>
    <cellStyle name="Currency 2 5 8 2 2 6" xfId="13091" xr:uid="{00000000-0005-0000-0000-000000330000}"/>
    <cellStyle name="Currency 2 5 8 2 2 7" xfId="13092" xr:uid="{00000000-0005-0000-0000-000001330000}"/>
    <cellStyle name="Currency 2 5 8 2 3" xfId="13093" xr:uid="{00000000-0005-0000-0000-000002330000}"/>
    <cellStyle name="Currency 2 5 8 2 3 2" xfId="13094" xr:uid="{00000000-0005-0000-0000-000003330000}"/>
    <cellStyle name="Currency 2 5 8 2 3 3" xfId="13095" xr:uid="{00000000-0005-0000-0000-000004330000}"/>
    <cellStyle name="Currency 2 5 8 2 3 3 2" xfId="13096" xr:uid="{00000000-0005-0000-0000-000005330000}"/>
    <cellStyle name="Currency 2 5 8 2 3 3 2 2" xfId="13097" xr:uid="{00000000-0005-0000-0000-000006330000}"/>
    <cellStyle name="Currency 2 5 8 2 3 3 2 3" xfId="13098" xr:uid="{00000000-0005-0000-0000-000007330000}"/>
    <cellStyle name="Currency 2 5 8 2 3 3 3" xfId="13099" xr:uid="{00000000-0005-0000-0000-000008330000}"/>
    <cellStyle name="Currency 2 5 8 2 3 3 4" xfId="13100" xr:uid="{00000000-0005-0000-0000-000009330000}"/>
    <cellStyle name="Currency 2 5 8 2 3 4" xfId="13101" xr:uid="{00000000-0005-0000-0000-00000A330000}"/>
    <cellStyle name="Currency 2 5 8 2 3 4 2" xfId="13102" xr:uid="{00000000-0005-0000-0000-00000B330000}"/>
    <cellStyle name="Currency 2 5 8 2 3 4 2 2" xfId="13103" xr:uid="{00000000-0005-0000-0000-00000C330000}"/>
    <cellStyle name="Currency 2 5 8 2 3 4 2 3" xfId="13104" xr:uid="{00000000-0005-0000-0000-00000D330000}"/>
    <cellStyle name="Currency 2 5 8 2 3 4 3" xfId="13105" xr:uid="{00000000-0005-0000-0000-00000E330000}"/>
    <cellStyle name="Currency 2 5 8 2 3 4 4" xfId="13106" xr:uid="{00000000-0005-0000-0000-00000F330000}"/>
    <cellStyle name="Currency 2 5 8 2 4" xfId="13107" xr:uid="{00000000-0005-0000-0000-000010330000}"/>
    <cellStyle name="Currency 2 5 8 2 4 2" xfId="13108" xr:uid="{00000000-0005-0000-0000-000011330000}"/>
    <cellStyle name="Currency 2 5 8 2 4 2 2" xfId="13109" xr:uid="{00000000-0005-0000-0000-000012330000}"/>
    <cellStyle name="Currency 2 5 8 2 4 2 2 2" xfId="13110" xr:uid="{00000000-0005-0000-0000-000013330000}"/>
    <cellStyle name="Currency 2 5 8 2 4 2 2 3" xfId="13111" xr:uid="{00000000-0005-0000-0000-000014330000}"/>
    <cellStyle name="Currency 2 5 8 2 4 2 3" xfId="13112" xr:uid="{00000000-0005-0000-0000-000015330000}"/>
    <cellStyle name="Currency 2 5 8 2 4 2 4" xfId="13113" xr:uid="{00000000-0005-0000-0000-000016330000}"/>
    <cellStyle name="Currency 2 5 8 2 4 3" xfId="13114" xr:uid="{00000000-0005-0000-0000-000017330000}"/>
    <cellStyle name="Currency 2 5 8 2 4 3 2" xfId="13115" xr:uid="{00000000-0005-0000-0000-000018330000}"/>
    <cellStyle name="Currency 2 5 8 2 4 3 2 2" xfId="13116" xr:uid="{00000000-0005-0000-0000-000019330000}"/>
    <cellStyle name="Currency 2 5 8 2 4 3 2 3" xfId="13117" xr:uid="{00000000-0005-0000-0000-00001A330000}"/>
    <cellStyle name="Currency 2 5 8 2 4 3 3" xfId="13118" xr:uid="{00000000-0005-0000-0000-00001B330000}"/>
    <cellStyle name="Currency 2 5 8 2 4 3 4" xfId="13119" xr:uid="{00000000-0005-0000-0000-00001C330000}"/>
    <cellStyle name="Currency 2 5 8 2 4 4" xfId="13120" xr:uid="{00000000-0005-0000-0000-00001D330000}"/>
    <cellStyle name="Currency 2 5 8 2 4 4 2" xfId="13121" xr:uid="{00000000-0005-0000-0000-00001E330000}"/>
    <cellStyle name="Currency 2 5 8 2 4 4 3" xfId="13122" xr:uid="{00000000-0005-0000-0000-00001F330000}"/>
    <cellStyle name="Currency 2 5 8 2 4 5" xfId="13123" xr:uid="{00000000-0005-0000-0000-000020330000}"/>
    <cellStyle name="Currency 2 5 8 2 4 6" xfId="13124" xr:uid="{00000000-0005-0000-0000-000021330000}"/>
    <cellStyle name="Currency 2 5 8 2 5" xfId="13125" xr:uid="{00000000-0005-0000-0000-000022330000}"/>
    <cellStyle name="Currency 2 5 8 2 5 2" xfId="13126" xr:uid="{00000000-0005-0000-0000-000023330000}"/>
    <cellStyle name="Currency 2 5 8 2 5 2 2" xfId="13127" xr:uid="{00000000-0005-0000-0000-000024330000}"/>
    <cellStyle name="Currency 2 5 8 2 5 2 3" xfId="13128" xr:uid="{00000000-0005-0000-0000-000025330000}"/>
    <cellStyle name="Currency 2 5 8 2 5 3" xfId="13129" xr:uid="{00000000-0005-0000-0000-000026330000}"/>
    <cellStyle name="Currency 2 5 8 2 5 4" xfId="13130" xr:uid="{00000000-0005-0000-0000-000027330000}"/>
    <cellStyle name="Currency 2 5 8 2 6" xfId="13131" xr:uid="{00000000-0005-0000-0000-000028330000}"/>
    <cellStyle name="Currency 2 5 8 2 6 2" xfId="13132" xr:uid="{00000000-0005-0000-0000-000029330000}"/>
    <cellStyle name="Currency 2 5 8 2 6 3" xfId="13133" xr:uid="{00000000-0005-0000-0000-00002A330000}"/>
    <cellStyle name="Currency 2 5 8 2 7" xfId="13134" xr:uid="{00000000-0005-0000-0000-00002B330000}"/>
    <cellStyle name="Currency 2 5 8 2 8" xfId="13135" xr:uid="{00000000-0005-0000-0000-00002C330000}"/>
    <cellStyle name="Currency 2 5 8 3" xfId="13136" xr:uid="{00000000-0005-0000-0000-00002D330000}"/>
    <cellStyle name="Currency 2 5 9" xfId="13137" xr:uid="{00000000-0005-0000-0000-00002E330000}"/>
    <cellStyle name="Currency 2 5 9 2" xfId="13138" xr:uid="{00000000-0005-0000-0000-00002F330000}"/>
    <cellStyle name="Currency 2 5 9 2 2" xfId="13139" xr:uid="{00000000-0005-0000-0000-000030330000}"/>
    <cellStyle name="Currency 2 5 9 2 2 2" xfId="13140" xr:uid="{00000000-0005-0000-0000-000031330000}"/>
    <cellStyle name="Currency 2 5 9 2 2 2 2" xfId="13141" xr:uid="{00000000-0005-0000-0000-000032330000}"/>
    <cellStyle name="Currency 2 5 9 2 2 2 3" xfId="13142" xr:uid="{00000000-0005-0000-0000-000033330000}"/>
    <cellStyle name="Currency 2 5 9 2 2 2 3 2" xfId="13143" xr:uid="{00000000-0005-0000-0000-000034330000}"/>
    <cellStyle name="Currency 2 5 9 2 2 2 3 2 2" xfId="13144" xr:uid="{00000000-0005-0000-0000-000035330000}"/>
    <cellStyle name="Currency 2 5 9 2 2 2 3 2 3" xfId="13145" xr:uid="{00000000-0005-0000-0000-000036330000}"/>
    <cellStyle name="Currency 2 5 9 2 2 2 3 3" xfId="13146" xr:uid="{00000000-0005-0000-0000-000037330000}"/>
    <cellStyle name="Currency 2 5 9 2 2 2 3 4" xfId="13147" xr:uid="{00000000-0005-0000-0000-000038330000}"/>
    <cellStyle name="Currency 2 5 9 2 2 2 4" xfId="13148" xr:uid="{00000000-0005-0000-0000-000039330000}"/>
    <cellStyle name="Currency 2 5 9 2 2 2 4 2" xfId="13149" xr:uid="{00000000-0005-0000-0000-00003A330000}"/>
    <cellStyle name="Currency 2 5 9 2 2 2 4 3" xfId="13150" xr:uid="{00000000-0005-0000-0000-00003B330000}"/>
    <cellStyle name="Currency 2 5 9 2 2 2 5" xfId="13151" xr:uid="{00000000-0005-0000-0000-00003C330000}"/>
    <cellStyle name="Currency 2 5 9 2 2 2 6" xfId="13152" xr:uid="{00000000-0005-0000-0000-00003D330000}"/>
    <cellStyle name="Currency 2 5 9 2 2 3" xfId="13153" xr:uid="{00000000-0005-0000-0000-00003E330000}"/>
    <cellStyle name="Currency 2 5 9 2 2 3 2" xfId="13154" xr:uid="{00000000-0005-0000-0000-00003F330000}"/>
    <cellStyle name="Currency 2 5 9 2 2 3 2 2" xfId="13155" xr:uid="{00000000-0005-0000-0000-000040330000}"/>
    <cellStyle name="Currency 2 5 9 2 2 3 2 2 2" xfId="13156" xr:uid="{00000000-0005-0000-0000-000041330000}"/>
    <cellStyle name="Currency 2 5 9 2 2 3 2 2 3" xfId="13157" xr:uid="{00000000-0005-0000-0000-000042330000}"/>
    <cellStyle name="Currency 2 5 9 2 2 3 2 3" xfId="13158" xr:uid="{00000000-0005-0000-0000-000043330000}"/>
    <cellStyle name="Currency 2 5 9 2 2 3 2 4" xfId="13159" xr:uid="{00000000-0005-0000-0000-000044330000}"/>
    <cellStyle name="Currency 2 5 9 2 2 3 3" xfId="13160" xr:uid="{00000000-0005-0000-0000-000045330000}"/>
    <cellStyle name="Currency 2 5 9 2 2 3 3 2" xfId="13161" xr:uid="{00000000-0005-0000-0000-000046330000}"/>
    <cellStyle name="Currency 2 5 9 2 2 3 3 2 2" xfId="13162" xr:uid="{00000000-0005-0000-0000-000047330000}"/>
    <cellStyle name="Currency 2 5 9 2 2 3 3 2 3" xfId="13163" xr:uid="{00000000-0005-0000-0000-000048330000}"/>
    <cellStyle name="Currency 2 5 9 2 2 3 3 3" xfId="13164" xr:uid="{00000000-0005-0000-0000-000049330000}"/>
    <cellStyle name="Currency 2 5 9 2 2 3 3 4" xfId="13165" xr:uid="{00000000-0005-0000-0000-00004A330000}"/>
    <cellStyle name="Currency 2 5 9 2 2 3 4" xfId="13166" xr:uid="{00000000-0005-0000-0000-00004B330000}"/>
    <cellStyle name="Currency 2 5 9 2 2 3 4 2" xfId="13167" xr:uid="{00000000-0005-0000-0000-00004C330000}"/>
    <cellStyle name="Currency 2 5 9 2 2 3 4 3" xfId="13168" xr:uid="{00000000-0005-0000-0000-00004D330000}"/>
    <cellStyle name="Currency 2 5 9 2 2 3 5" xfId="13169" xr:uid="{00000000-0005-0000-0000-00004E330000}"/>
    <cellStyle name="Currency 2 5 9 2 2 3 6" xfId="13170" xr:uid="{00000000-0005-0000-0000-00004F330000}"/>
    <cellStyle name="Currency 2 5 9 2 2 4" xfId="13171" xr:uid="{00000000-0005-0000-0000-000050330000}"/>
    <cellStyle name="Currency 2 5 9 2 2 4 2" xfId="13172" xr:uid="{00000000-0005-0000-0000-000051330000}"/>
    <cellStyle name="Currency 2 5 9 2 2 4 2 2" xfId="13173" xr:uid="{00000000-0005-0000-0000-000052330000}"/>
    <cellStyle name="Currency 2 5 9 2 2 4 2 3" xfId="13174" xr:uid="{00000000-0005-0000-0000-000053330000}"/>
    <cellStyle name="Currency 2 5 9 2 2 4 3" xfId="13175" xr:uid="{00000000-0005-0000-0000-000054330000}"/>
    <cellStyle name="Currency 2 5 9 2 2 4 4" xfId="13176" xr:uid="{00000000-0005-0000-0000-000055330000}"/>
    <cellStyle name="Currency 2 5 9 2 2 5" xfId="13177" xr:uid="{00000000-0005-0000-0000-000056330000}"/>
    <cellStyle name="Currency 2 5 9 2 2 5 2" xfId="13178" xr:uid="{00000000-0005-0000-0000-000057330000}"/>
    <cellStyle name="Currency 2 5 9 2 2 5 3" xfId="13179" xr:uid="{00000000-0005-0000-0000-000058330000}"/>
    <cellStyle name="Currency 2 5 9 2 2 6" xfId="13180" xr:uid="{00000000-0005-0000-0000-000059330000}"/>
    <cellStyle name="Currency 2 5 9 2 2 7" xfId="13181" xr:uid="{00000000-0005-0000-0000-00005A330000}"/>
    <cellStyle name="Currency 2 5 9 2 3" xfId="13182" xr:uid="{00000000-0005-0000-0000-00005B330000}"/>
    <cellStyle name="Currency 2 5 9 2 3 2" xfId="13183" xr:uid="{00000000-0005-0000-0000-00005C330000}"/>
    <cellStyle name="Currency 2 5 9 2 3 3" xfId="13184" xr:uid="{00000000-0005-0000-0000-00005D330000}"/>
    <cellStyle name="Currency 2 5 9 2 3 3 2" xfId="13185" xr:uid="{00000000-0005-0000-0000-00005E330000}"/>
    <cellStyle name="Currency 2 5 9 2 3 3 2 2" xfId="13186" xr:uid="{00000000-0005-0000-0000-00005F330000}"/>
    <cellStyle name="Currency 2 5 9 2 3 3 2 3" xfId="13187" xr:uid="{00000000-0005-0000-0000-000060330000}"/>
    <cellStyle name="Currency 2 5 9 2 3 3 3" xfId="13188" xr:uid="{00000000-0005-0000-0000-000061330000}"/>
    <cellStyle name="Currency 2 5 9 2 3 3 4" xfId="13189" xr:uid="{00000000-0005-0000-0000-000062330000}"/>
    <cellStyle name="Currency 2 5 9 2 3 4" xfId="13190" xr:uid="{00000000-0005-0000-0000-000063330000}"/>
    <cellStyle name="Currency 2 5 9 2 3 4 2" xfId="13191" xr:uid="{00000000-0005-0000-0000-000064330000}"/>
    <cellStyle name="Currency 2 5 9 2 3 4 2 2" xfId="13192" xr:uid="{00000000-0005-0000-0000-000065330000}"/>
    <cellStyle name="Currency 2 5 9 2 3 4 2 3" xfId="13193" xr:uid="{00000000-0005-0000-0000-000066330000}"/>
    <cellStyle name="Currency 2 5 9 2 3 4 3" xfId="13194" xr:uid="{00000000-0005-0000-0000-000067330000}"/>
    <cellStyle name="Currency 2 5 9 2 3 4 4" xfId="13195" xr:uid="{00000000-0005-0000-0000-000068330000}"/>
    <cellStyle name="Currency 2 5 9 2 4" xfId="13196" xr:uid="{00000000-0005-0000-0000-000069330000}"/>
    <cellStyle name="Currency 2 5 9 2 4 2" xfId="13197" xr:uid="{00000000-0005-0000-0000-00006A330000}"/>
    <cellStyle name="Currency 2 5 9 2 4 2 2" xfId="13198" xr:uid="{00000000-0005-0000-0000-00006B330000}"/>
    <cellStyle name="Currency 2 5 9 2 4 2 2 2" xfId="13199" xr:uid="{00000000-0005-0000-0000-00006C330000}"/>
    <cellStyle name="Currency 2 5 9 2 4 2 2 3" xfId="13200" xr:uid="{00000000-0005-0000-0000-00006D330000}"/>
    <cellStyle name="Currency 2 5 9 2 4 2 3" xfId="13201" xr:uid="{00000000-0005-0000-0000-00006E330000}"/>
    <cellStyle name="Currency 2 5 9 2 4 2 4" xfId="13202" xr:uid="{00000000-0005-0000-0000-00006F330000}"/>
    <cellStyle name="Currency 2 5 9 2 4 3" xfId="13203" xr:uid="{00000000-0005-0000-0000-000070330000}"/>
    <cellStyle name="Currency 2 5 9 2 4 3 2" xfId="13204" xr:uid="{00000000-0005-0000-0000-000071330000}"/>
    <cellStyle name="Currency 2 5 9 2 4 3 2 2" xfId="13205" xr:uid="{00000000-0005-0000-0000-000072330000}"/>
    <cellStyle name="Currency 2 5 9 2 4 3 2 3" xfId="13206" xr:uid="{00000000-0005-0000-0000-000073330000}"/>
    <cellStyle name="Currency 2 5 9 2 4 3 3" xfId="13207" xr:uid="{00000000-0005-0000-0000-000074330000}"/>
    <cellStyle name="Currency 2 5 9 2 4 3 4" xfId="13208" xr:uid="{00000000-0005-0000-0000-000075330000}"/>
    <cellStyle name="Currency 2 5 9 2 4 4" xfId="13209" xr:uid="{00000000-0005-0000-0000-000076330000}"/>
    <cellStyle name="Currency 2 5 9 2 4 4 2" xfId="13210" xr:uid="{00000000-0005-0000-0000-000077330000}"/>
    <cellStyle name="Currency 2 5 9 2 4 4 3" xfId="13211" xr:uid="{00000000-0005-0000-0000-000078330000}"/>
    <cellStyle name="Currency 2 5 9 2 4 5" xfId="13212" xr:uid="{00000000-0005-0000-0000-000079330000}"/>
    <cellStyle name="Currency 2 5 9 2 4 6" xfId="13213" xr:uid="{00000000-0005-0000-0000-00007A330000}"/>
    <cellStyle name="Currency 2 5 9 2 5" xfId="13214" xr:uid="{00000000-0005-0000-0000-00007B330000}"/>
    <cellStyle name="Currency 2 5 9 2 5 2" xfId="13215" xr:uid="{00000000-0005-0000-0000-00007C330000}"/>
    <cellStyle name="Currency 2 5 9 2 5 2 2" xfId="13216" xr:uid="{00000000-0005-0000-0000-00007D330000}"/>
    <cellStyle name="Currency 2 5 9 2 5 2 3" xfId="13217" xr:uid="{00000000-0005-0000-0000-00007E330000}"/>
    <cellStyle name="Currency 2 5 9 2 5 3" xfId="13218" xr:uid="{00000000-0005-0000-0000-00007F330000}"/>
    <cellStyle name="Currency 2 5 9 2 5 4" xfId="13219" xr:uid="{00000000-0005-0000-0000-000080330000}"/>
    <cellStyle name="Currency 2 5 9 2 6" xfId="13220" xr:uid="{00000000-0005-0000-0000-000081330000}"/>
    <cellStyle name="Currency 2 5 9 2 6 2" xfId="13221" xr:uid="{00000000-0005-0000-0000-000082330000}"/>
    <cellStyle name="Currency 2 5 9 2 6 3" xfId="13222" xr:uid="{00000000-0005-0000-0000-000083330000}"/>
    <cellStyle name="Currency 2 5 9 2 7" xfId="13223" xr:uid="{00000000-0005-0000-0000-000084330000}"/>
    <cellStyle name="Currency 2 5 9 2 8" xfId="13224" xr:uid="{00000000-0005-0000-0000-000085330000}"/>
    <cellStyle name="Currency 2 5 9 3" xfId="13225" xr:uid="{00000000-0005-0000-0000-000086330000}"/>
    <cellStyle name="Currency 2 6" xfId="13226" xr:uid="{00000000-0005-0000-0000-000087330000}"/>
    <cellStyle name="Currency 2 6 10" xfId="13227" xr:uid="{00000000-0005-0000-0000-000088330000}"/>
    <cellStyle name="Currency 2 6 10 2" xfId="13228" xr:uid="{00000000-0005-0000-0000-000089330000}"/>
    <cellStyle name="Currency 2 6 10 2 2" xfId="13229" xr:uid="{00000000-0005-0000-0000-00008A330000}"/>
    <cellStyle name="Currency 2 6 10 2 2 2" xfId="13230" xr:uid="{00000000-0005-0000-0000-00008B330000}"/>
    <cellStyle name="Currency 2 6 10 2 2 2 2" xfId="13231" xr:uid="{00000000-0005-0000-0000-00008C330000}"/>
    <cellStyle name="Currency 2 6 10 2 2 2 3" xfId="13232" xr:uid="{00000000-0005-0000-0000-00008D330000}"/>
    <cellStyle name="Currency 2 6 10 2 2 2 3 2" xfId="13233" xr:uid="{00000000-0005-0000-0000-00008E330000}"/>
    <cellStyle name="Currency 2 6 10 2 2 2 3 2 2" xfId="13234" xr:uid="{00000000-0005-0000-0000-00008F330000}"/>
    <cellStyle name="Currency 2 6 10 2 2 2 3 2 3" xfId="13235" xr:uid="{00000000-0005-0000-0000-000090330000}"/>
    <cellStyle name="Currency 2 6 10 2 2 2 3 3" xfId="13236" xr:uid="{00000000-0005-0000-0000-000091330000}"/>
    <cellStyle name="Currency 2 6 10 2 2 2 3 4" xfId="13237" xr:uid="{00000000-0005-0000-0000-000092330000}"/>
    <cellStyle name="Currency 2 6 10 2 2 2 4" xfId="13238" xr:uid="{00000000-0005-0000-0000-000093330000}"/>
    <cellStyle name="Currency 2 6 10 2 2 2 4 2" xfId="13239" xr:uid="{00000000-0005-0000-0000-000094330000}"/>
    <cellStyle name="Currency 2 6 10 2 2 2 4 3" xfId="13240" xr:uid="{00000000-0005-0000-0000-000095330000}"/>
    <cellStyle name="Currency 2 6 10 2 2 2 5" xfId="13241" xr:uid="{00000000-0005-0000-0000-000096330000}"/>
    <cellStyle name="Currency 2 6 10 2 2 2 6" xfId="13242" xr:uid="{00000000-0005-0000-0000-000097330000}"/>
    <cellStyle name="Currency 2 6 10 2 2 3" xfId="13243" xr:uid="{00000000-0005-0000-0000-000098330000}"/>
    <cellStyle name="Currency 2 6 10 2 2 3 2" xfId="13244" xr:uid="{00000000-0005-0000-0000-000099330000}"/>
    <cellStyle name="Currency 2 6 10 2 2 3 2 2" xfId="13245" xr:uid="{00000000-0005-0000-0000-00009A330000}"/>
    <cellStyle name="Currency 2 6 10 2 2 3 2 2 2" xfId="13246" xr:uid="{00000000-0005-0000-0000-00009B330000}"/>
    <cellStyle name="Currency 2 6 10 2 2 3 2 2 3" xfId="13247" xr:uid="{00000000-0005-0000-0000-00009C330000}"/>
    <cellStyle name="Currency 2 6 10 2 2 3 2 3" xfId="13248" xr:uid="{00000000-0005-0000-0000-00009D330000}"/>
    <cellStyle name="Currency 2 6 10 2 2 3 2 4" xfId="13249" xr:uid="{00000000-0005-0000-0000-00009E330000}"/>
    <cellStyle name="Currency 2 6 10 2 2 3 3" xfId="13250" xr:uid="{00000000-0005-0000-0000-00009F330000}"/>
    <cellStyle name="Currency 2 6 10 2 2 3 3 2" xfId="13251" xr:uid="{00000000-0005-0000-0000-0000A0330000}"/>
    <cellStyle name="Currency 2 6 10 2 2 3 3 2 2" xfId="13252" xr:uid="{00000000-0005-0000-0000-0000A1330000}"/>
    <cellStyle name="Currency 2 6 10 2 2 3 3 2 3" xfId="13253" xr:uid="{00000000-0005-0000-0000-0000A2330000}"/>
    <cellStyle name="Currency 2 6 10 2 2 3 3 3" xfId="13254" xr:uid="{00000000-0005-0000-0000-0000A3330000}"/>
    <cellStyle name="Currency 2 6 10 2 2 3 3 4" xfId="13255" xr:uid="{00000000-0005-0000-0000-0000A4330000}"/>
    <cellStyle name="Currency 2 6 10 2 2 3 4" xfId="13256" xr:uid="{00000000-0005-0000-0000-0000A5330000}"/>
    <cellStyle name="Currency 2 6 10 2 2 3 4 2" xfId="13257" xr:uid="{00000000-0005-0000-0000-0000A6330000}"/>
    <cellStyle name="Currency 2 6 10 2 2 3 4 3" xfId="13258" xr:uid="{00000000-0005-0000-0000-0000A7330000}"/>
    <cellStyle name="Currency 2 6 10 2 2 3 5" xfId="13259" xr:uid="{00000000-0005-0000-0000-0000A8330000}"/>
    <cellStyle name="Currency 2 6 10 2 2 3 6" xfId="13260" xr:uid="{00000000-0005-0000-0000-0000A9330000}"/>
    <cellStyle name="Currency 2 6 10 2 2 4" xfId="13261" xr:uid="{00000000-0005-0000-0000-0000AA330000}"/>
    <cellStyle name="Currency 2 6 10 2 2 4 2" xfId="13262" xr:uid="{00000000-0005-0000-0000-0000AB330000}"/>
    <cellStyle name="Currency 2 6 10 2 2 4 2 2" xfId="13263" xr:uid="{00000000-0005-0000-0000-0000AC330000}"/>
    <cellStyle name="Currency 2 6 10 2 2 4 2 3" xfId="13264" xr:uid="{00000000-0005-0000-0000-0000AD330000}"/>
    <cellStyle name="Currency 2 6 10 2 2 4 3" xfId="13265" xr:uid="{00000000-0005-0000-0000-0000AE330000}"/>
    <cellStyle name="Currency 2 6 10 2 2 4 4" xfId="13266" xr:uid="{00000000-0005-0000-0000-0000AF330000}"/>
    <cellStyle name="Currency 2 6 10 2 2 5" xfId="13267" xr:uid="{00000000-0005-0000-0000-0000B0330000}"/>
    <cellStyle name="Currency 2 6 10 2 2 5 2" xfId="13268" xr:uid="{00000000-0005-0000-0000-0000B1330000}"/>
    <cellStyle name="Currency 2 6 10 2 2 5 3" xfId="13269" xr:uid="{00000000-0005-0000-0000-0000B2330000}"/>
    <cellStyle name="Currency 2 6 10 2 2 6" xfId="13270" xr:uid="{00000000-0005-0000-0000-0000B3330000}"/>
    <cellStyle name="Currency 2 6 10 2 2 7" xfId="13271" xr:uid="{00000000-0005-0000-0000-0000B4330000}"/>
    <cellStyle name="Currency 2 6 10 2 3" xfId="13272" xr:uid="{00000000-0005-0000-0000-0000B5330000}"/>
    <cellStyle name="Currency 2 6 10 2 3 2" xfId="13273" xr:uid="{00000000-0005-0000-0000-0000B6330000}"/>
    <cellStyle name="Currency 2 6 10 2 3 3" xfId="13274" xr:uid="{00000000-0005-0000-0000-0000B7330000}"/>
    <cellStyle name="Currency 2 6 10 2 3 3 2" xfId="13275" xr:uid="{00000000-0005-0000-0000-0000B8330000}"/>
    <cellStyle name="Currency 2 6 10 2 3 3 2 2" xfId="13276" xr:uid="{00000000-0005-0000-0000-0000B9330000}"/>
    <cellStyle name="Currency 2 6 10 2 3 3 2 3" xfId="13277" xr:uid="{00000000-0005-0000-0000-0000BA330000}"/>
    <cellStyle name="Currency 2 6 10 2 3 3 3" xfId="13278" xr:uid="{00000000-0005-0000-0000-0000BB330000}"/>
    <cellStyle name="Currency 2 6 10 2 3 3 4" xfId="13279" xr:uid="{00000000-0005-0000-0000-0000BC330000}"/>
    <cellStyle name="Currency 2 6 10 2 3 4" xfId="13280" xr:uid="{00000000-0005-0000-0000-0000BD330000}"/>
    <cellStyle name="Currency 2 6 10 2 3 4 2" xfId="13281" xr:uid="{00000000-0005-0000-0000-0000BE330000}"/>
    <cellStyle name="Currency 2 6 10 2 3 4 2 2" xfId="13282" xr:uid="{00000000-0005-0000-0000-0000BF330000}"/>
    <cellStyle name="Currency 2 6 10 2 3 4 2 3" xfId="13283" xr:uid="{00000000-0005-0000-0000-0000C0330000}"/>
    <cellStyle name="Currency 2 6 10 2 3 4 3" xfId="13284" xr:uid="{00000000-0005-0000-0000-0000C1330000}"/>
    <cellStyle name="Currency 2 6 10 2 3 4 4" xfId="13285" xr:uid="{00000000-0005-0000-0000-0000C2330000}"/>
    <cellStyle name="Currency 2 6 10 2 4" xfId="13286" xr:uid="{00000000-0005-0000-0000-0000C3330000}"/>
    <cellStyle name="Currency 2 6 10 2 4 2" xfId="13287" xr:uid="{00000000-0005-0000-0000-0000C4330000}"/>
    <cellStyle name="Currency 2 6 10 2 4 2 2" xfId="13288" xr:uid="{00000000-0005-0000-0000-0000C5330000}"/>
    <cellStyle name="Currency 2 6 10 2 4 2 2 2" xfId="13289" xr:uid="{00000000-0005-0000-0000-0000C6330000}"/>
    <cellStyle name="Currency 2 6 10 2 4 2 2 3" xfId="13290" xr:uid="{00000000-0005-0000-0000-0000C7330000}"/>
    <cellStyle name="Currency 2 6 10 2 4 2 3" xfId="13291" xr:uid="{00000000-0005-0000-0000-0000C8330000}"/>
    <cellStyle name="Currency 2 6 10 2 4 2 4" xfId="13292" xr:uid="{00000000-0005-0000-0000-0000C9330000}"/>
    <cellStyle name="Currency 2 6 10 2 4 3" xfId="13293" xr:uid="{00000000-0005-0000-0000-0000CA330000}"/>
    <cellStyle name="Currency 2 6 10 2 4 3 2" xfId="13294" xr:uid="{00000000-0005-0000-0000-0000CB330000}"/>
    <cellStyle name="Currency 2 6 10 2 4 3 2 2" xfId="13295" xr:uid="{00000000-0005-0000-0000-0000CC330000}"/>
    <cellStyle name="Currency 2 6 10 2 4 3 2 3" xfId="13296" xr:uid="{00000000-0005-0000-0000-0000CD330000}"/>
    <cellStyle name="Currency 2 6 10 2 4 3 3" xfId="13297" xr:uid="{00000000-0005-0000-0000-0000CE330000}"/>
    <cellStyle name="Currency 2 6 10 2 4 3 4" xfId="13298" xr:uid="{00000000-0005-0000-0000-0000CF330000}"/>
    <cellStyle name="Currency 2 6 10 2 4 4" xfId="13299" xr:uid="{00000000-0005-0000-0000-0000D0330000}"/>
    <cellStyle name="Currency 2 6 10 2 4 4 2" xfId="13300" xr:uid="{00000000-0005-0000-0000-0000D1330000}"/>
    <cellStyle name="Currency 2 6 10 2 4 4 3" xfId="13301" xr:uid="{00000000-0005-0000-0000-0000D2330000}"/>
    <cellStyle name="Currency 2 6 10 2 4 5" xfId="13302" xr:uid="{00000000-0005-0000-0000-0000D3330000}"/>
    <cellStyle name="Currency 2 6 10 2 4 6" xfId="13303" xr:uid="{00000000-0005-0000-0000-0000D4330000}"/>
    <cellStyle name="Currency 2 6 10 2 5" xfId="13304" xr:uid="{00000000-0005-0000-0000-0000D5330000}"/>
    <cellStyle name="Currency 2 6 10 2 5 2" xfId="13305" xr:uid="{00000000-0005-0000-0000-0000D6330000}"/>
    <cellStyle name="Currency 2 6 10 2 5 2 2" xfId="13306" xr:uid="{00000000-0005-0000-0000-0000D7330000}"/>
    <cellStyle name="Currency 2 6 10 2 5 2 3" xfId="13307" xr:uid="{00000000-0005-0000-0000-0000D8330000}"/>
    <cellStyle name="Currency 2 6 10 2 5 3" xfId="13308" xr:uid="{00000000-0005-0000-0000-0000D9330000}"/>
    <cellStyle name="Currency 2 6 10 2 5 4" xfId="13309" xr:uid="{00000000-0005-0000-0000-0000DA330000}"/>
    <cellStyle name="Currency 2 6 10 2 6" xfId="13310" xr:uid="{00000000-0005-0000-0000-0000DB330000}"/>
    <cellStyle name="Currency 2 6 10 2 6 2" xfId="13311" xr:uid="{00000000-0005-0000-0000-0000DC330000}"/>
    <cellStyle name="Currency 2 6 10 2 6 3" xfId="13312" xr:uid="{00000000-0005-0000-0000-0000DD330000}"/>
    <cellStyle name="Currency 2 6 10 2 7" xfId="13313" xr:uid="{00000000-0005-0000-0000-0000DE330000}"/>
    <cellStyle name="Currency 2 6 10 2 8" xfId="13314" xr:uid="{00000000-0005-0000-0000-0000DF330000}"/>
    <cellStyle name="Currency 2 6 10 3" xfId="13315" xr:uid="{00000000-0005-0000-0000-0000E0330000}"/>
    <cellStyle name="Currency 2 6 11" xfId="13316" xr:uid="{00000000-0005-0000-0000-0000E1330000}"/>
    <cellStyle name="Currency 2 6 11 2" xfId="13317" xr:uid="{00000000-0005-0000-0000-0000E2330000}"/>
    <cellStyle name="Currency 2 6 11 2 2" xfId="13318" xr:uid="{00000000-0005-0000-0000-0000E3330000}"/>
    <cellStyle name="Currency 2 6 11 2 2 2" xfId="13319" xr:uid="{00000000-0005-0000-0000-0000E4330000}"/>
    <cellStyle name="Currency 2 6 11 2 2 2 2" xfId="13320" xr:uid="{00000000-0005-0000-0000-0000E5330000}"/>
    <cellStyle name="Currency 2 6 11 2 2 2 3" xfId="13321" xr:uid="{00000000-0005-0000-0000-0000E6330000}"/>
    <cellStyle name="Currency 2 6 11 2 2 2 3 2" xfId="13322" xr:uid="{00000000-0005-0000-0000-0000E7330000}"/>
    <cellStyle name="Currency 2 6 11 2 2 2 3 2 2" xfId="13323" xr:uid="{00000000-0005-0000-0000-0000E8330000}"/>
    <cellStyle name="Currency 2 6 11 2 2 2 3 2 3" xfId="13324" xr:uid="{00000000-0005-0000-0000-0000E9330000}"/>
    <cellStyle name="Currency 2 6 11 2 2 2 3 3" xfId="13325" xr:uid="{00000000-0005-0000-0000-0000EA330000}"/>
    <cellStyle name="Currency 2 6 11 2 2 2 3 4" xfId="13326" xr:uid="{00000000-0005-0000-0000-0000EB330000}"/>
    <cellStyle name="Currency 2 6 11 2 2 2 4" xfId="13327" xr:uid="{00000000-0005-0000-0000-0000EC330000}"/>
    <cellStyle name="Currency 2 6 11 2 2 2 4 2" xfId="13328" xr:uid="{00000000-0005-0000-0000-0000ED330000}"/>
    <cellStyle name="Currency 2 6 11 2 2 2 4 3" xfId="13329" xr:uid="{00000000-0005-0000-0000-0000EE330000}"/>
    <cellStyle name="Currency 2 6 11 2 2 2 5" xfId="13330" xr:uid="{00000000-0005-0000-0000-0000EF330000}"/>
    <cellStyle name="Currency 2 6 11 2 2 2 6" xfId="13331" xr:uid="{00000000-0005-0000-0000-0000F0330000}"/>
    <cellStyle name="Currency 2 6 11 2 2 3" xfId="13332" xr:uid="{00000000-0005-0000-0000-0000F1330000}"/>
    <cellStyle name="Currency 2 6 11 2 2 3 2" xfId="13333" xr:uid="{00000000-0005-0000-0000-0000F2330000}"/>
    <cellStyle name="Currency 2 6 11 2 2 3 2 2" xfId="13334" xr:uid="{00000000-0005-0000-0000-0000F3330000}"/>
    <cellStyle name="Currency 2 6 11 2 2 3 2 2 2" xfId="13335" xr:uid="{00000000-0005-0000-0000-0000F4330000}"/>
    <cellStyle name="Currency 2 6 11 2 2 3 2 2 3" xfId="13336" xr:uid="{00000000-0005-0000-0000-0000F5330000}"/>
    <cellStyle name="Currency 2 6 11 2 2 3 2 3" xfId="13337" xr:uid="{00000000-0005-0000-0000-0000F6330000}"/>
    <cellStyle name="Currency 2 6 11 2 2 3 2 4" xfId="13338" xr:uid="{00000000-0005-0000-0000-0000F7330000}"/>
    <cellStyle name="Currency 2 6 11 2 2 3 3" xfId="13339" xr:uid="{00000000-0005-0000-0000-0000F8330000}"/>
    <cellStyle name="Currency 2 6 11 2 2 3 3 2" xfId="13340" xr:uid="{00000000-0005-0000-0000-0000F9330000}"/>
    <cellStyle name="Currency 2 6 11 2 2 3 3 2 2" xfId="13341" xr:uid="{00000000-0005-0000-0000-0000FA330000}"/>
    <cellStyle name="Currency 2 6 11 2 2 3 3 2 3" xfId="13342" xr:uid="{00000000-0005-0000-0000-0000FB330000}"/>
    <cellStyle name="Currency 2 6 11 2 2 3 3 3" xfId="13343" xr:uid="{00000000-0005-0000-0000-0000FC330000}"/>
    <cellStyle name="Currency 2 6 11 2 2 3 3 4" xfId="13344" xr:uid="{00000000-0005-0000-0000-0000FD330000}"/>
    <cellStyle name="Currency 2 6 11 2 2 3 4" xfId="13345" xr:uid="{00000000-0005-0000-0000-0000FE330000}"/>
    <cellStyle name="Currency 2 6 11 2 2 3 4 2" xfId="13346" xr:uid="{00000000-0005-0000-0000-0000FF330000}"/>
    <cellStyle name="Currency 2 6 11 2 2 3 4 3" xfId="13347" xr:uid="{00000000-0005-0000-0000-000000340000}"/>
    <cellStyle name="Currency 2 6 11 2 2 3 5" xfId="13348" xr:uid="{00000000-0005-0000-0000-000001340000}"/>
    <cellStyle name="Currency 2 6 11 2 2 3 6" xfId="13349" xr:uid="{00000000-0005-0000-0000-000002340000}"/>
    <cellStyle name="Currency 2 6 11 2 2 4" xfId="13350" xr:uid="{00000000-0005-0000-0000-000003340000}"/>
    <cellStyle name="Currency 2 6 11 2 2 4 2" xfId="13351" xr:uid="{00000000-0005-0000-0000-000004340000}"/>
    <cellStyle name="Currency 2 6 11 2 2 4 2 2" xfId="13352" xr:uid="{00000000-0005-0000-0000-000005340000}"/>
    <cellStyle name="Currency 2 6 11 2 2 4 2 3" xfId="13353" xr:uid="{00000000-0005-0000-0000-000006340000}"/>
    <cellStyle name="Currency 2 6 11 2 2 4 3" xfId="13354" xr:uid="{00000000-0005-0000-0000-000007340000}"/>
    <cellStyle name="Currency 2 6 11 2 2 4 4" xfId="13355" xr:uid="{00000000-0005-0000-0000-000008340000}"/>
    <cellStyle name="Currency 2 6 11 2 2 5" xfId="13356" xr:uid="{00000000-0005-0000-0000-000009340000}"/>
    <cellStyle name="Currency 2 6 11 2 2 5 2" xfId="13357" xr:uid="{00000000-0005-0000-0000-00000A340000}"/>
    <cellStyle name="Currency 2 6 11 2 2 5 3" xfId="13358" xr:uid="{00000000-0005-0000-0000-00000B340000}"/>
    <cellStyle name="Currency 2 6 11 2 2 6" xfId="13359" xr:uid="{00000000-0005-0000-0000-00000C340000}"/>
    <cellStyle name="Currency 2 6 11 2 2 7" xfId="13360" xr:uid="{00000000-0005-0000-0000-00000D340000}"/>
    <cellStyle name="Currency 2 6 11 2 3" xfId="13361" xr:uid="{00000000-0005-0000-0000-00000E340000}"/>
    <cellStyle name="Currency 2 6 11 2 3 2" xfId="13362" xr:uid="{00000000-0005-0000-0000-00000F340000}"/>
    <cellStyle name="Currency 2 6 11 2 3 3" xfId="13363" xr:uid="{00000000-0005-0000-0000-000010340000}"/>
    <cellStyle name="Currency 2 6 11 2 3 3 2" xfId="13364" xr:uid="{00000000-0005-0000-0000-000011340000}"/>
    <cellStyle name="Currency 2 6 11 2 3 3 2 2" xfId="13365" xr:uid="{00000000-0005-0000-0000-000012340000}"/>
    <cellStyle name="Currency 2 6 11 2 3 3 2 3" xfId="13366" xr:uid="{00000000-0005-0000-0000-000013340000}"/>
    <cellStyle name="Currency 2 6 11 2 3 3 3" xfId="13367" xr:uid="{00000000-0005-0000-0000-000014340000}"/>
    <cellStyle name="Currency 2 6 11 2 3 3 4" xfId="13368" xr:uid="{00000000-0005-0000-0000-000015340000}"/>
    <cellStyle name="Currency 2 6 11 2 3 4" xfId="13369" xr:uid="{00000000-0005-0000-0000-000016340000}"/>
    <cellStyle name="Currency 2 6 11 2 3 4 2" xfId="13370" xr:uid="{00000000-0005-0000-0000-000017340000}"/>
    <cellStyle name="Currency 2 6 11 2 3 4 2 2" xfId="13371" xr:uid="{00000000-0005-0000-0000-000018340000}"/>
    <cellStyle name="Currency 2 6 11 2 3 4 2 3" xfId="13372" xr:uid="{00000000-0005-0000-0000-000019340000}"/>
    <cellStyle name="Currency 2 6 11 2 3 4 3" xfId="13373" xr:uid="{00000000-0005-0000-0000-00001A340000}"/>
    <cellStyle name="Currency 2 6 11 2 3 4 4" xfId="13374" xr:uid="{00000000-0005-0000-0000-00001B340000}"/>
    <cellStyle name="Currency 2 6 11 2 4" xfId="13375" xr:uid="{00000000-0005-0000-0000-00001C340000}"/>
    <cellStyle name="Currency 2 6 11 2 4 2" xfId="13376" xr:uid="{00000000-0005-0000-0000-00001D340000}"/>
    <cellStyle name="Currency 2 6 11 2 4 2 2" xfId="13377" xr:uid="{00000000-0005-0000-0000-00001E340000}"/>
    <cellStyle name="Currency 2 6 11 2 4 2 2 2" xfId="13378" xr:uid="{00000000-0005-0000-0000-00001F340000}"/>
    <cellStyle name="Currency 2 6 11 2 4 2 2 3" xfId="13379" xr:uid="{00000000-0005-0000-0000-000020340000}"/>
    <cellStyle name="Currency 2 6 11 2 4 2 3" xfId="13380" xr:uid="{00000000-0005-0000-0000-000021340000}"/>
    <cellStyle name="Currency 2 6 11 2 4 2 4" xfId="13381" xr:uid="{00000000-0005-0000-0000-000022340000}"/>
    <cellStyle name="Currency 2 6 11 2 4 3" xfId="13382" xr:uid="{00000000-0005-0000-0000-000023340000}"/>
    <cellStyle name="Currency 2 6 11 2 4 3 2" xfId="13383" xr:uid="{00000000-0005-0000-0000-000024340000}"/>
    <cellStyle name="Currency 2 6 11 2 4 3 2 2" xfId="13384" xr:uid="{00000000-0005-0000-0000-000025340000}"/>
    <cellStyle name="Currency 2 6 11 2 4 3 2 3" xfId="13385" xr:uid="{00000000-0005-0000-0000-000026340000}"/>
    <cellStyle name="Currency 2 6 11 2 4 3 3" xfId="13386" xr:uid="{00000000-0005-0000-0000-000027340000}"/>
    <cellStyle name="Currency 2 6 11 2 4 3 4" xfId="13387" xr:uid="{00000000-0005-0000-0000-000028340000}"/>
    <cellStyle name="Currency 2 6 11 2 4 4" xfId="13388" xr:uid="{00000000-0005-0000-0000-000029340000}"/>
    <cellStyle name="Currency 2 6 11 2 4 4 2" xfId="13389" xr:uid="{00000000-0005-0000-0000-00002A340000}"/>
    <cellStyle name="Currency 2 6 11 2 4 4 3" xfId="13390" xr:uid="{00000000-0005-0000-0000-00002B340000}"/>
    <cellStyle name="Currency 2 6 11 2 4 5" xfId="13391" xr:uid="{00000000-0005-0000-0000-00002C340000}"/>
    <cellStyle name="Currency 2 6 11 2 4 6" xfId="13392" xr:uid="{00000000-0005-0000-0000-00002D340000}"/>
    <cellStyle name="Currency 2 6 11 2 5" xfId="13393" xr:uid="{00000000-0005-0000-0000-00002E340000}"/>
    <cellStyle name="Currency 2 6 11 2 5 2" xfId="13394" xr:uid="{00000000-0005-0000-0000-00002F340000}"/>
    <cellStyle name="Currency 2 6 11 2 5 2 2" xfId="13395" xr:uid="{00000000-0005-0000-0000-000030340000}"/>
    <cellStyle name="Currency 2 6 11 2 5 2 3" xfId="13396" xr:uid="{00000000-0005-0000-0000-000031340000}"/>
    <cellStyle name="Currency 2 6 11 2 5 3" xfId="13397" xr:uid="{00000000-0005-0000-0000-000032340000}"/>
    <cellStyle name="Currency 2 6 11 2 5 4" xfId="13398" xr:uid="{00000000-0005-0000-0000-000033340000}"/>
    <cellStyle name="Currency 2 6 11 2 6" xfId="13399" xr:uid="{00000000-0005-0000-0000-000034340000}"/>
    <cellStyle name="Currency 2 6 11 2 6 2" xfId="13400" xr:uid="{00000000-0005-0000-0000-000035340000}"/>
    <cellStyle name="Currency 2 6 11 2 6 3" xfId="13401" xr:uid="{00000000-0005-0000-0000-000036340000}"/>
    <cellStyle name="Currency 2 6 11 2 7" xfId="13402" xr:uid="{00000000-0005-0000-0000-000037340000}"/>
    <cellStyle name="Currency 2 6 11 2 8" xfId="13403" xr:uid="{00000000-0005-0000-0000-000038340000}"/>
    <cellStyle name="Currency 2 6 11 3" xfId="13404" xr:uid="{00000000-0005-0000-0000-000039340000}"/>
    <cellStyle name="Currency 2 6 12" xfId="13405" xr:uid="{00000000-0005-0000-0000-00003A340000}"/>
    <cellStyle name="Currency 2 6 12 2" xfId="13406" xr:uid="{00000000-0005-0000-0000-00003B340000}"/>
    <cellStyle name="Currency 2 6 12 2 2" xfId="13407" xr:uid="{00000000-0005-0000-0000-00003C340000}"/>
    <cellStyle name="Currency 2 6 12 2 2 2" xfId="13408" xr:uid="{00000000-0005-0000-0000-00003D340000}"/>
    <cellStyle name="Currency 2 6 12 2 2 3" xfId="13409" xr:uid="{00000000-0005-0000-0000-00003E340000}"/>
    <cellStyle name="Currency 2 6 12 2 2 3 2" xfId="13410" xr:uid="{00000000-0005-0000-0000-00003F340000}"/>
    <cellStyle name="Currency 2 6 12 2 2 3 2 2" xfId="13411" xr:uid="{00000000-0005-0000-0000-000040340000}"/>
    <cellStyle name="Currency 2 6 12 2 2 3 2 3" xfId="13412" xr:uid="{00000000-0005-0000-0000-000041340000}"/>
    <cellStyle name="Currency 2 6 12 2 2 3 3" xfId="13413" xr:uid="{00000000-0005-0000-0000-000042340000}"/>
    <cellStyle name="Currency 2 6 12 2 2 3 4" xfId="13414" xr:uid="{00000000-0005-0000-0000-000043340000}"/>
    <cellStyle name="Currency 2 6 12 2 2 4" xfId="13415" xr:uid="{00000000-0005-0000-0000-000044340000}"/>
    <cellStyle name="Currency 2 6 12 2 2 4 2" xfId="13416" xr:uid="{00000000-0005-0000-0000-000045340000}"/>
    <cellStyle name="Currency 2 6 12 2 2 4 3" xfId="13417" xr:uid="{00000000-0005-0000-0000-000046340000}"/>
    <cellStyle name="Currency 2 6 12 2 2 5" xfId="13418" xr:uid="{00000000-0005-0000-0000-000047340000}"/>
    <cellStyle name="Currency 2 6 12 2 2 6" xfId="13419" xr:uid="{00000000-0005-0000-0000-000048340000}"/>
    <cellStyle name="Currency 2 6 12 2 3" xfId="13420" xr:uid="{00000000-0005-0000-0000-000049340000}"/>
    <cellStyle name="Currency 2 6 12 2 3 2" xfId="13421" xr:uid="{00000000-0005-0000-0000-00004A340000}"/>
    <cellStyle name="Currency 2 6 12 2 3 2 2" xfId="13422" xr:uid="{00000000-0005-0000-0000-00004B340000}"/>
    <cellStyle name="Currency 2 6 12 2 3 2 2 2" xfId="13423" xr:uid="{00000000-0005-0000-0000-00004C340000}"/>
    <cellStyle name="Currency 2 6 12 2 3 2 2 3" xfId="13424" xr:uid="{00000000-0005-0000-0000-00004D340000}"/>
    <cellStyle name="Currency 2 6 12 2 3 2 3" xfId="13425" xr:uid="{00000000-0005-0000-0000-00004E340000}"/>
    <cellStyle name="Currency 2 6 12 2 3 2 4" xfId="13426" xr:uid="{00000000-0005-0000-0000-00004F340000}"/>
    <cellStyle name="Currency 2 6 12 2 3 3" xfId="13427" xr:uid="{00000000-0005-0000-0000-000050340000}"/>
    <cellStyle name="Currency 2 6 12 2 3 3 2" xfId="13428" xr:uid="{00000000-0005-0000-0000-000051340000}"/>
    <cellStyle name="Currency 2 6 12 2 3 3 2 2" xfId="13429" xr:uid="{00000000-0005-0000-0000-000052340000}"/>
    <cellStyle name="Currency 2 6 12 2 3 3 2 3" xfId="13430" xr:uid="{00000000-0005-0000-0000-000053340000}"/>
    <cellStyle name="Currency 2 6 12 2 3 3 3" xfId="13431" xr:uid="{00000000-0005-0000-0000-000054340000}"/>
    <cellStyle name="Currency 2 6 12 2 3 3 4" xfId="13432" xr:uid="{00000000-0005-0000-0000-000055340000}"/>
    <cellStyle name="Currency 2 6 12 2 3 4" xfId="13433" xr:uid="{00000000-0005-0000-0000-000056340000}"/>
    <cellStyle name="Currency 2 6 12 2 3 4 2" xfId="13434" xr:uid="{00000000-0005-0000-0000-000057340000}"/>
    <cellStyle name="Currency 2 6 12 2 3 4 3" xfId="13435" xr:uid="{00000000-0005-0000-0000-000058340000}"/>
    <cellStyle name="Currency 2 6 12 2 3 5" xfId="13436" xr:uid="{00000000-0005-0000-0000-000059340000}"/>
    <cellStyle name="Currency 2 6 12 2 3 6" xfId="13437" xr:uid="{00000000-0005-0000-0000-00005A340000}"/>
    <cellStyle name="Currency 2 6 12 2 4" xfId="13438" xr:uid="{00000000-0005-0000-0000-00005B340000}"/>
    <cellStyle name="Currency 2 6 12 2 4 2" xfId="13439" xr:uid="{00000000-0005-0000-0000-00005C340000}"/>
    <cellStyle name="Currency 2 6 12 2 4 2 2" xfId="13440" xr:uid="{00000000-0005-0000-0000-00005D340000}"/>
    <cellStyle name="Currency 2 6 12 2 4 2 3" xfId="13441" xr:uid="{00000000-0005-0000-0000-00005E340000}"/>
    <cellStyle name="Currency 2 6 12 2 4 3" xfId="13442" xr:uid="{00000000-0005-0000-0000-00005F340000}"/>
    <cellStyle name="Currency 2 6 12 2 4 4" xfId="13443" xr:uid="{00000000-0005-0000-0000-000060340000}"/>
    <cellStyle name="Currency 2 6 12 2 5" xfId="13444" xr:uid="{00000000-0005-0000-0000-000061340000}"/>
    <cellStyle name="Currency 2 6 12 2 5 2" xfId="13445" xr:uid="{00000000-0005-0000-0000-000062340000}"/>
    <cellStyle name="Currency 2 6 12 2 5 3" xfId="13446" xr:uid="{00000000-0005-0000-0000-000063340000}"/>
    <cellStyle name="Currency 2 6 12 2 6" xfId="13447" xr:uid="{00000000-0005-0000-0000-000064340000}"/>
    <cellStyle name="Currency 2 6 12 2 7" xfId="13448" xr:uid="{00000000-0005-0000-0000-000065340000}"/>
    <cellStyle name="Currency 2 6 12 3" xfId="13449" xr:uid="{00000000-0005-0000-0000-000066340000}"/>
    <cellStyle name="Currency 2 6 12 3 2" xfId="13450" xr:uid="{00000000-0005-0000-0000-000067340000}"/>
    <cellStyle name="Currency 2 6 12 3 3" xfId="13451" xr:uid="{00000000-0005-0000-0000-000068340000}"/>
    <cellStyle name="Currency 2 6 12 3 3 2" xfId="13452" xr:uid="{00000000-0005-0000-0000-000069340000}"/>
    <cellStyle name="Currency 2 6 12 3 3 2 2" xfId="13453" xr:uid="{00000000-0005-0000-0000-00006A340000}"/>
    <cellStyle name="Currency 2 6 12 3 3 2 3" xfId="13454" xr:uid="{00000000-0005-0000-0000-00006B340000}"/>
    <cellStyle name="Currency 2 6 12 3 3 3" xfId="13455" xr:uid="{00000000-0005-0000-0000-00006C340000}"/>
    <cellStyle name="Currency 2 6 12 3 3 4" xfId="13456" xr:uid="{00000000-0005-0000-0000-00006D340000}"/>
    <cellStyle name="Currency 2 6 12 3 4" xfId="13457" xr:uid="{00000000-0005-0000-0000-00006E340000}"/>
    <cellStyle name="Currency 2 6 12 3 4 2" xfId="13458" xr:uid="{00000000-0005-0000-0000-00006F340000}"/>
    <cellStyle name="Currency 2 6 12 3 4 2 2" xfId="13459" xr:uid="{00000000-0005-0000-0000-000070340000}"/>
    <cellStyle name="Currency 2 6 12 3 4 2 3" xfId="13460" xr:uid="{00000000-0005-0000-0000-000071340000}"/>
    <cellStyle name="Currency 2 6 12 3 4 3" xfId="13461" xr:uid="{00000000-0005-0000-0000-000072340000}"/>
    <cellStyle name="Currency 2 6 12 3 4 4" xfId="13462" xr:uid="{00000000-0005-0000-0000-000073340000}"/>
    <cellStyle name="Currency 2 6 12 4" xfId="13463" xr:uid="{00000000-0005-0000-0000-000074340000}"/>
    <cellStyle name="Currency 2 6 12 4 2" xfId="13464" xr:uid="{00000000-0005-0000-0000-000075340000}"/>
    <cellStyle name="Currency 2 6 12 4 2 2" xfId="13465" xr:uid="{00000000-0005-0000-0000-000076340000}"/>
    <cellStyle name="Currency 2 6 12 4 2 2 2" xfId="13466" xr:uid="{00000000-0005-0000-0000-000077340000}"/>
    <cellStyle name="Currency 2 6 12 4 2 2 3" xfId="13467" xr:uid="{00000000-0005-0000-0000-000078340000}"/>
    <cellStyle name="Currency 2 6 12 4 2 3" xfId="13468" xr:uid="{00000000-0005-0000-0000-000079340000}"/>
    <cellStyle name="Currency 2 6 12 4 2 4" xfId="13469" xr:uid="{00000000-0005-0000-0000-00007A340000}"/>
    <cellStyle name="Currency 2 6 12 4 3" xfId="13470" xr:uid="{00000000-0005-0000-0000-00007B340000}"/>
    <cellStyle name="Currency 2 6 12 4 3 2" xfId="13471" xr:uid="{00000000-0005-0000-0000-00007C340000}"/>
    <cellStyle name="Currency 2 6 12 4 3 2 2" xfId="13472" xr:uid="{00000000-0005-0000-0000-00007D340000}"/>
    <cellStyle name="Currency 2 6 12 4 3 2 3" xfId="13473" xr:uid="{00000000-0005-0000-0000-00007E340000}"/>
    <cellStyle name="Currency 2 6 12 4 3 3" xfId="13474" xr:uid="{00000000-0005-0000-0000-00007F340000}"/>
    <cellStyle name="Currency 2 6 12 4 3 4" xfId="13475" xr:uid="{00000000-0005-0000-0000-000080340000}"/>
    <cellStyle name="Currency 2 6 12 4 4" xfId="13476" xr:uid="{00000000-0005-0000-0000-000081340000}"/>
    <cellStyle name="Currency 2 6 12 4 4 2" xfId="13477" xr:uid="{00000000-0005-0000-0000-000082340000}"/>
    <cellStyle name="Currency 2 6 12 4 4 3" xfId="13478" xr:uid="{00000000-0005-0000-0000-000083340000}"/>
    <cellStyle name="Currency 2 6 12 4 5" xfId="13479" xr:uid="{00000000-0005-0000-0000-000084340000}"/>
    <cellStyle name="Currency 2 6 12 4 6" xfId="13480" xr:uid="{00000000-0005-0000-0000-000085340000}"/>
    <cellStyle name="Currency 2 6 12 5" xfId="13481" xr:uid="{00000000-0005-0000-0000-000086340000}"/>
    <cellStyle name="Currency 2 6 12 5 2" xfId="13482" xr:uid="{00000000-0005-0000-0000-000087340000}"/>
    <cellStyle name="Currency 2 6 12 5 2 2" xfId="13483" xr:uid="{00000000-0005-0000-0000-000088340000}"/>
    <cellStyle name="Currency 2 6 12 5 2 3" xfId="13484" xr:uid="{00000000-0005-0000-0000-000089340000}"/>
    <cellStyle name="Currency 2 6 12 5 3" xfId="13485" xr:uid="{00000000-0005-0000-0000-00008A340000}"/>
    <cellStyle name="Currency 2 6 12 5 4" xfId="13486" xr:uid="{00000000-0005-0000-0000-00008B340000}"/>
    <cellStyle name="Currency 2 6 12 6" xfId="13487" xr:uid="{00000000-0005-0000-0000-00008C340000}"/>
    <cellStyle name="Currency 2 6 12 6 2" xfId="13488" xr:uid="{00000000-0005-0000-0000-00008D340000}"/>
    <cellStyle name="Currency 2 6 12 6 3" xfId="13489" xr:uid="{00000000-0005-0000-0000-00008E340000}"/>
    <cellStyle name="Currency 2 6 12 7" xfId="13490" xr:uid="{00000000-0005-0000-0000-00008F340000}"/>
    <cellStyle name="Currency 2 6 12 8" xfId="13491" xr:uid="{00000000-0005-0000-0000-000090340000}"/>
    <cellStyle name="Currency 2 6 13" xfId="13492" xr:uid="{00000000-0005-0000-0000-000091340000}"/>
    <cellStyle name="Currency 2 6 13 2" xfId="13493" xr:uid="{00000000-0005-0000-0000-000092340000}"/>
    <cellStyle name="Currency 2 6 13 2 2" xfId="13494" xr:uid="{00000000-0005-0000-0000-000093340000}"/>
    <cellStyle name="Currency 2 6 13 2 2 2" xfId="13495" xr:uid="{00000000-0005-0000-0000-000094340000}"/>
    <cellStyle name="Currency 2 6 13 2 2 3" xfId="13496" xr:uid="{00000000-0005-0000-0000-000095340000}"/>
    <cellStyle name="Currency 2 6 13 2 2 3 2" xfId="13497" xr:uid="{00000000-0005-0000-0000-000096340000}"/>
    <cellStyle name="Currency 2 6 13 2 2 3 2 2" xfId="13498" xr:uid="{00000000-0005-0000-0000-000097340000}"/>
    <cellStyle name="Currency 2 6 13 2 2 3 2 3" xfId="13499" xr:uid="{00000000-0005-0000-0000-000098340000}"/>
    <cellStyle name="Currency 2 6 13 2 2 3 3" xfId="13500" xr:uid="{00000000-0005-0000-0000-000099340000}"/>
    <cellStyle name="Currency 2 6 13 2 2 3 4" xfId="13501" xr:uid="{00000000-0005-0000-0000-00009A340000}"/>
    <cellStyle name="Currency 2 6 13 2 2 4" xfId="13502" xr:uid="{00000000-0005-0000-0000-00009B340000}"/>
    <cellStyle name="Currency 2 6 13 2 2 4 2" xfId="13503" xr:uid="{00000000-0005-0000-0000-00009C340000}"/>
    <cellStyle name="Currency 2 6 13 2 2 4 3" xfId="13504" xr:uid="{00000000-0005-0000-0000-00009D340000}"/>
    <cellStyle name="Currency 2 6 13 2 2 5" xfId="13505" xr:uid="{00000000-0005-0000-0000-00009E340000}"/>
    <cellStyle name="Currency 2 6 13 2 2 6" xfId="13506" xr:uid="{00000000-0005-0000-0000-00009F340000}"/>
    <cellStyle name="Currency 2 6 13 2 3" xfId="13507" xr:uid="{00000000-0005-0000-0000-0000A0340000}"/>
    <cellStyle name="Currency 2 6 13 2 3 2" xfId="13508" xr:uid="{00000000-0005-0000-0000-0000A1340000}"/>
    <cellStyle name="Currency 2 6 13 2 3 2 2" xfId="13509" xr:uid="{00000000-0005-0000-0000-0000A2340000}"/>
    <cellStyle name="Currency 2 6 13 2 3 2 2 2" xfId="13510" xr:uid="{00000000-0005-0000-0000-0000A3340000}"/>
    <cellStyle name="Currency 2 6 13 2 3 2 2 3" xfId="13511" xr:uid="{00000000-0005-0000-0000-0000A4340000}"/>
    <cellStyle name="Currency 2 6 13 2 3 2 3" xfId="13512" xr:uid="{00000000-0005-0000-0000-0000A5340000}"/>
    <cellStyle name="Currency 2 6 13 2 3 2 4" xfId="13513" xr:uid="{00000000-0005-0000-0000-0000A6340000}"/>
    <cellStyle name="Currency 2 6 13 2 3 3" xfId="13514" xr:uid="{00000000-0005-0000-0000-0000A7340000}"/>
    <cellStyle name="Currency 2 6 13 2 3 3 2" xfId="13515" xr:uid="{00000000-0005-0000-0000-0000A8340000}"/>
    <cellStyle name="Currency 2 6 13 2 3 3 2 2" xfId="13516" xr:uid="{00000000-0005-0000-0000-0000A9340000}"/>
    <cellStyle name="Currency 2 6 13 2 3 3 2 3" xfId="13517" xr:uid="{00000000-0005-0000-0000-0000AA340000}"/>
    <cellStyle name="Currency 2 6 13 2 3 3 3" xfId="13518" xr:uid="{00000000-0005-0000-0000-0000AB340000}"/>
    <cellStyle name="Currency 2 6 13 2 3 3 4" xfId="13519" xr:uid="{00000000-0005-0000-0000-0000AC340000}"/>
    <cellStyle name="Currency 2 6 13 2 3 4" xfId="13520" xr:uid="{00000000-0005-0000-0000-0000AD340000}"/>
    <cellStyle name="Currency 2 6 13 2 3 4 2" xfId="13521" xr:uid="{00000000-0005-0000-0000-0000AE340000}"/>
    <cellStyle name="Currency 2 6 13 2 3 4 3" xfId="13522" xr:uid="{00000000-0005-0000-0000-0000AF340000}"/>
    <cellStyle name="Currency 2 6 13 2 3 5" xfId="13523" xr:uid="{00000000-0005-0000-0000-0000B0340000}"/>
    <cellStyle name="Currency 2 6 13 2 3 6" xfId="13524" xr:uid="{00000000-0005-0000-0000-0000B1340000}"/>
    <cellStyle name="Currency 2 6 13 2 4" xfId="13525" xr:uid="{00000000-0005-0000-0000-0000B2340000}"/>
    <cellStyle name="Currency 2 6 13 2 4 2" xfId="13526" xr:uid="{00000000-0005-0000-0000-0000B3340000}"/>
    <cellStyle name="Currency 2 6 13 2 4 2 2" xfId="13527" xr:uid="{00000000-0005-0000-0000-0000B4340000}"/>
    <cellStyle name="Currency 2 6 13 2 4 2 3" xfId="13528" xr:uid="{00000000-0005-0000-0000-0000B5340000}"/>
    <cellStyle name="Currency 2 6 13 2 4 3" xfId="13529" xr:uid="{00000000-0005-0000-0000-0000B6340000}"/>
    <cellStyle name="Currency 2 6 13 2 4 4" xfId="13530" xr:uid="{00000000-0005-0000-0000-0000B7340000}"/>
    <cellStyle name="Currency 2 6 13 3" xfId="13531" xr:uid="{00000000-0005-0000-0000-0000B8340000}"/>
    <cellStyle name="Currency 2 6 13 3 2" xfId="13532" xr:uid="{00000000-0005-0000-0000-0000B9340000}"/>
    <cellStyle name="Currency 2 6 13 3 3" xfId="13533" xr:uid="{00000000-0005-0000-0000-0000BA340000}"/>
    <cellStyle name="Currency 2 6 13 3 3 2" xfId="13534" xr:uid="{00000000-0005-0000-0000-0000BB340000}"/>
    <cellStyle name="Currency 2 6 13 3 3 2 2" xfId="13535" xr:uid="{00000000-0005-0000-0000-0000BC340000}"/>
    <cellStyle name="Currency 2 6 13 3 3 2 3" xfId="13536" xr:uid="{00000000-0005-0000-0000-0000BD340000}"/>
    <cellStyle name="Currency 2 6 13 3 3 3" xfId="13537" xr:uid="{00000000-0005-0000-0000-0000BE340000}"/>
    <cellStyle name="Currency 2 6 13 3 3 4" xfId="13538" xr:uid="{00000000-0005-0000-0000-0000BF340000}"/>
    <cellStyle name="Currency 2 6 13 3 4" xfId="13539" xr:uid="{00000000-0005-0000-0000-0000C0340000}"/>
    <cellStyle name="Currency 2 6 13 3 4 2" xfId="13540" xr:uid="{00000000-0005-0000-0000-0000C1340000}"/>
    <cellStyle name="Currency 2 6 13 3 4 2 2" xfId="13541" xr:uid="{00000000-0005-0000-0000-0000C2340000}"/>
    <cellStyle name="Currency 2 6 13 3 4 2 3" xfId="13542" xr:uid="{00000000-0005-0000-0000-0000C3340000}"/>
    <cellStyle name="Currency 2 6 13 3 4 3" xfId="13543" xr:uid="{00000000-0005-0000-0000-0000C4340000}"/>
    <cellStyle name="Currency 2 6 13 3 4 4" xfId="13544" xr:uid="{00000000-0005-0000-0000-0000C5340000}"/>
    <cellStyle name="Currency 2 6 13 4" xfId="13545" xr:uid="{00000000-0005-0000-0000-0000C6340000}"/>
    <cellStyle name="Currency 2 6 13 4 2" xfId="13546" xr:uid="{00000000-0005-0000-0000-0000C7340000}"/>
    <cellStyle name="Currency 2 6 13 4 2 2" xfId="13547" xr:uid="{00000000-0005-0000-0000-0000C8340000}"/>
    <cellStyle name="Currency 2 6 13 4 2 2 2" xfId="13548" xr:uid="{00000000-0005-0000-0000-0000C9340000}"/>
    <cellStyle name="Currency 2 6 13 4 2 2 3" xfId="13549" xr:uid="{00000000-0005-0000-0000-0000CA340000}"/>
    <cellStyle name="Currency 2 6 13 4 2 3" xfId="13550" xr:uid="{00000000-0005-0000-0000-0000CB340000}"/>
    <cellStyle name="Currency 2 6 13 4 2 4" xfId="13551" xr:uid="{00000000-0005-0000-0000-0000CC340000}"/>
    <cellStyle name="Currency 2 6 13 4 3" xfId="13552" xr:uid="{00000000-0005-0000-0000-0000CD340000}"/>
    <cellStyle name="Currency 2 6 13 4 3 2" xfId="13553" xr:uid="{00000000-0005-0000-0000-0000CE340000}"/>
    <cellStyle name="Currency 2 6 13 4 3 2 2" xfId="13554" xr:uid="{00000000-0005-0000-0000-0000CF340000}"/>
    <cellStyle name="Currency 2 6 13 4 3 2 3" xfId="13555" xr:uid="{00000000-0005-0000-0000-0000D0340000}"/>
    <cellStyle name="Currency 2 6 13 4 3 3" xfId="13556" xr:uid="{00000000-0005-0000-0000-0000D1340000}"/>
    <cellStyle name="Currency 2 6 13 4 3 4" xfId="13557" xr:uid="{00000000-0005-0000-0000-0000D2340000}"/>
    <cellStyle name="Currency 2 6 13 4 4" xfId="13558" xr:uid="{00000000-0005-0000-0000-0000D3340000}"/>
    <cellStyle name="Currency 2 6 13 4 4 2" xfId="13559" xr:uid="{00000000-0005-0000-0000-0000D4340000}"/>
    <cellStyle name="Currency 2 6 13 4 4 3" xfId="13560" xr:uid="{00000000-0005-0000-0000-0000D5340000}"/>
    <cellStyle name="Currency 2 6 13 4 5" xfId="13561" xr:uid="{00000000-0005-0000-0000-0000D6340000}"/>
    <cellStyle name="Currency 2 6 13 4 6" xfId="13562" xr:uid="{00000000-0005-0000-0000-0000D7340000}"/>
    <cellStyle name="Currency 2 6 13 5" xfId="13563" xr:uid="{00000000-0005-0000-0000-0000D8340000}"/>
    <cellStyle name="Currency 2 6 13 5 2" xfId="13564" xr:uid="{00000000-0005-0000-0000-0000D9340000}"/>
    <cellStyle name="Currency 2 6 13 5 2 2" xfId="13565" xr:uid="{00000000-0005-0000-0000-0000DA340000}"/>
    <cellStyle name="Currency 2 6 13 5 2 3" xfId="13566" xr:uid="{00000000-0005-0000-0000-0000DB340000}"/>
    <cellStyle name="Currency 2 6 13 5 3" xfId="13567" xr:uid="{00000000-0005-0000-0000-0000DC340000}"/>
    <cellStyle name="Currency 2 6 13 5 4" xfId="13568" xr:uid="{00000000-0005-0000-0000-0000DD340000}"/>
    <cellStyle name="Currency 2 6 13 6" xfId="13569" xr:uid="{00000000-0005-0000-0000-0000DE340000}"/>
    <cellStyle name="Currency 2 6 13 6 2" xfId="13570" xr:uid="{00000000-0005-0000-0000-0000DF340000}"/>
    <cellStyle name="Currency 2 6 13 6 3" xfId="13571" xr:uid="{00000000-0005-0000-0000-0000E0340000}"/>
    <cellStyle name="Currency 2 6 13 7" xfId="13572" xr:uid="{00000000-0005-0000-0000-0000E1340000}"/>
    <cellStyle name="Currency 2 6 13 8" xfId="13573" xr:uid="{00000000-0005-0000-0000-0000E2340000}"/>
    <cellStyle name="Currency 2 6 14" xfId="13574" xr:uid="{00000000-0005-0000-0000-0000E3340000}"/>
    <cellStyle name="Currency 2 6 15" xfId="13575" xr:uid="{00000000-0005-0000-0000-0000E4340000}"/>
    <cellStyle name="Currency 2 6 16" xfId="13576" xr:uid="{00000000-0005-0000-0000-0000E5340000}"/>
    <cellStyle name="Currency 2 6 16 2" xfId="13577" xr:uid="{00000000-0005-0000-0000-0000E6340000}"/>
    <cellStyle name="Currency 2 6 16 2 2" xfId="13578" xr:uid="{00000000-0005-0000-0000-0000E7340000}"/>
    <cellStyle name="Currency 2 6 16 2 2 2" xfId="13579" xr:uid="{00000000-0005-0000-0000-0000E8340000}"/>
    <cellStyle name="Currency 2 6 16 2 2 3" xfId="13580" xr:uid="{00000000-0005-0000-0000-0000E9340000}"/>
    <cellStyle name="Currency 2 6 16 2 3" xfId="13581" xr:uid="{00000000-0005-0000-0000-0000EA340000}"/>
    <cellStyle name="Currency 2 6 16 2 4" xfId="13582" xr:uid="{00000000-0005-0000-0000-0000EB340000}"/>
    <cellStyle name="Currency 2 6 16 3" xfId="13583" xr:uid="{00000000-0005-0000-0000-0000EC340000}"/>
    <cellStyle name="Currency 2 6 16 3 2" xfId="13584" xr:uid="{00000000-0005-0000-0000-0000ED340000}"/>
    <cellStyle name="Currency 2 6 16 3 3" xfId="13585" xr:uid="{00000000-0005-0000-0000-0000EE340000}"/>
    <cellStyle name="Currency 2 6 16 4" xfId="13586" xr:uid="{00000000-0005-0000-0000-0000EF340000}"/>
    <cellStyle name="Currency 2 6 16 5" xfId="13587" xr:uid="{00000000-0005-0000-0000-0000F0340000}"/>
    <cellStyle name="Currency 2 6 17" xfId="13588" xr:uid="{00000000-0005-0000-0000-0000F1340000}"/>
    <cellStyle name="Currency 2 6 17 2" xfId="13589" xr:uid="{00000000-0005-0000-0000-0000F2340000}"/>
    <cellStyle name="Currency 2 6 17 2 2" xfId="13590" xr:uid="{00000000-0005-0000-0000-0000F3340000}"/>
    <cellStyle name="Currency 2 6 17 2 2 2" xfId="13591" xr:uid="{00000000-0005-0000-0000-0000F4340000}"/>
    <cellStyle name="Currency 2 6 17 2 3" xfId="13592" xr:uid="{00000000-0005-0000-0000-0000F5340000}"/>
    <cellStyle name="Currency 2 6 17 3" xfId="13593" xr:uid="{00000000-0005-0000-0000-0000F6340000}"/>
    <cellStyle name="Currency 2 6 17 4" xfId="13594" xr:uid="{00000000-0005-0000-0000-0000F7340000}"/>
    <cellStyle name="Currency 2 6 2" xfId="13595" xr:uid="{00000000-0005-0000-0000-0000F8340000}"/>
    <cellStyle name="Currency 2 6 2 2" xfId="13596" xr:uid="{00000000-0005-0000-0000-0000F9340000}"/>
    <cellStyle name="Currency 2 6 2 2 2" xfId="13597" xr:uid="{00000000-0005-0000-0000-0000FA340000}"/>
    <cellStyle name="Currency 2 6 2 2 2 2" xfId="13598" xr:uid="{00000000-0005-0000-0000-0000FB340000}"/>
    <cellStyle name="Currency 2 6 2 2 2 2 2" xfId="13599" xr:uid="{00000000-0005-0000-0000-0000FC340000}"/>
    <cellStyle name="Currency 2 6 2 2 2 2 3" xfId="13600" xr:uid="{00000000-0005-0000-0000-0000FD340000}"/>
    <cellStyle name="Currency 2 6 2 2 2 2 3 2" xfId="13601" xr:uid="{00000000-0005-0000-0000-0000FE340000}"/>
    <cellStyle name="Currency 2 6 2 2 2 2 3 2 2" xfId="13602" xr:uid="{00000000-0005-0000-0000-0000FF340000}"/>
    <cellStyle name="Currency 2 6 2 2 2 2 3 2 3" xfId="13603" xr:uid="{00000000-0005-0000-0000-000000350000}"/>
    <cellStyle name="Currency 2 6 2 2 2 2 3 3" xfId="13604" xr:uid="{00000000-0005-0000-0000-000001350000}"/>
    <cellStyle name="Currency 2 6 2 2 2 2 3 4" xfId="13605" xr:uid="{00000000-0005-0000-0000-000002350000}"/>
    <cellStyle name="Currency 2 6 2 2 2 2 4" xfId="13606" xr:uid="{00000000-0005-0000-0000-000003350000}"/>
    <cellStyle name="Currency 2 6 2 2 2 2 4 2" xfId="13607" xr:uid="{00000000-0005-0000-0000-000004350000}"/>
    <cellStyle name="Currency 2 6 2 2 2 2 4 3" xfId="13608" xr:uid="{00000000-0005-0000-0000-000005350000}"/>
    <cellStyle name="Currency 2 6 2 2 2 2 5" xfId="13609" xr:uid="{00000000-0005-0000-0000-000006350000}"/>
    <cellStyle name="Currency 2 6 2 2 2 2 6" xfId="13610" xr:uid="{00000000-0005-0000-0000-000007350000}"/>
    <cellStyle name="Currency 2 6 2 2 2 3" xfId="13611" xr:uid="{00000000-0005-0000-0000-000008350000}"/>
    <cellStyle name="Currency 2 6 2 2 2 3 2" xfId="13612" xr:uid="{00000000-0005-0000-0000-000009350000}"/>
    <cellStyle name="Currency 2 6 2 2 2 3 2 2" xfId="13613" xr:uid="{00000000-0005-0000-0000-00000A350000}"/>
    <cellStyle name="Currency 2 6 2 2 2 3 2 2 2" xfId="13614" xr:uid="{00000000-0005-0000-0000-00000B350000}"/>
    <cellStyle name="Currency 2 6 2 2 2 3 2 2 3" xfId="13615" xr:uid="{00000000-0005-0000-0000-00000C350000}"/>
    <cellStyle name="Currency 2 6 2 2 2 3 2 3" xfId="13616" xr:uid="{00000000-0005-0000-0000-00000D350000}"/>
    <cellStyle name="Currency 2 6 2 2 2 3 2 4" xfId="13617" xr:uid="{00000000-0005-0000-0000-00000E350000}"/>
    <cellStyle name="Currency 2 6 2 2 2 3 3" xfId="13618" xr:uid="{00000000-0005-0000-0000-00000F350000}"/>
    <cellStyle name="Currency 2 6 2 2 2 3 3 2" xfId="13619" xr:uid="{00000000-0005-0000-0000-000010350000}"/>
    <cellStyle name="Currency 2 6 2 2 2 3 3 2 2" xfId="13620" xr:uid="{00000000-0005-0000-0000-000011350000}"/>
    <cellStyle name="Currency 2 6 2 2 2 3 3 2 3" xfId="13621" xr:uid="{00000000-0005-0000-0000-000012350000}"/>
    <cellStyle name="Currency 2 6 2 2 2 3 3 3" xfId="13622" xr:uid="{00000000-0005-0000-0000-000013350000}"/>
    <cellStyle name="Currency 2 6 2 2 2 3 3 4" xfId="13623" xr:uid="{00000000-0005-0000-0000-000014350000}"/>
    <cellStyle name="Currency 2 6 2 2 2 3 4" xfId="13624" xr:uid="{00000000-0005-0000-0000-000015350000}"/>
    <cellStyle name="Currency 2 6 2 2 2 3 4 2" xfId="13625" xr:uid="{00000000-0005-0000-0000-000016350000}"/>
    <cellStyle name="Currency 2 6 2 2 2 3 4 3" xfId="13626" xr:uid="{00000000-0005-0000-0000-000017350000}"/>
    <cellStyle name="Currency 2 6 2 2 2 3 5" xfId="13627" xr:uid="{00000000-0005-0000-0000-000018350000}"/>
    <cellStyle name="Currency 2 6 2 2 2 3 6" xfId="13628" xr:uid="{00000000-0005-0000-0000-000019350000}"/>
    <cellStyle name="Currency 2 6 2 2 2 4" xfId="13629" xr:uid="{00000000-0005-0000-0000-00001A350000}"/>
    <cellStyle name="Currency 2 6 2 2 2 4 2" xfId="13630" xr:uid="{00000000-0005-0000-0000-00001B350000}"/>
    <cellStyle name="Currency 2 6 2 2 2 4 2 2" xfId="13631" xr:uid="{00000000-0005-0000-0000-00001C350000}"/>
    <cellStyle name="Currency 2 6 2 2 2 4 2 3" xfId="13632" xr:uid="{00000000-0005-0000-0000-00001D350000}"/>
    <cellStyle name="Currency 2 6 2 2 2 4 3" xfId="13633" xr:uid="{00000000-0005-0000-0000-00001E350000}"/>
    <cellStyle name="Currency 2 6 2 2 2 4 4" xfId="13634" xr:uid="{00000000-0005-0000-0000-00001F350000}"/>
    <cellStyle name="Currency 2 6 2 2 2 5" xfId="13635" xr:uid="{00000000-0005-0000-0000-000020350000}"/>
    <cellStyle name="Currency 2 6 2 2 2 5 2" xfId="13636" xr:uid="{00000000-0005-0000-0000-000021350000}"/>
    <cellStyle name="Currency 2 6 2 2 2 5 3" xfId="13637" xr:uid="{00000000-0005-0000-0000-000022350000}"/>
    <cellStyle name="Currency 2 6 2 2 2 6" xfId="13638" xr:uid="{00000000-0005-0000-0000-000023350000}"/>
    <cellStyle name="Currency 2 6 2 2 2 7" xfId="13639" xr:uid="{00000000-0005-0000-0000-000024350000}"/>
    <cellStyle name="Currency 2 6 2 2 3" xfId="13640" xr:uid="{00000000-0005-0000-0000-000025350000}"/>
    <cellStyle name="Currency 2 6 2 2 3 2" xfId="13641" xr:uid="{00000000-0005-0000-0000-000026350000}"/>
    <cellStyle name="Currency 2 6 2 2 3 3" xfId="13642" xr:uid="{00000000-0005-0000-0000-000027350000}"/>
    <cellStyle name="Currency 2 6 2 2 3 3 2" xfId="13643" xr:uid="{00000000-0005-0000-0000-000028350000}"/>
    <cellStyle name="Currency 2 6 2 2 3 3 2 2" xfId="13644" xr:uid="{00000000-0005-0000-0000-000029350000}"/>
    <cellStyle name="Currency 2 6 2 2 3 3 2 3" xfId="13645" xr:uid="{00000000-0005-0000-0000-00002A350000}"/>
    <cellStyle name="Currency 2 6 2 2 3 3 3" xfId="13646" xr:uid="{00000000-0005-0000-0000-00002B350000}"/>
    <cellStyle name="Currency 2 6 2 2 3 3 4" xfId="13647" xr:uid="{00000000-0005-0000-0000-00002C350000}"/>
    <cellStyle name="Currency 2 6 2 2 3 4" xfId="13648" xr:uid="{00000000-0005-0000-0000-00002D350000}"/>
    <cellStyle name="Currency 2 6 2 2 3 4 2" xfId="13649" xr:uid="{00000000-0005-0000-0000-00002E350000}"/>
    <cellStyle name="Currency 2 6 2 2 3 4 2 2" xfId="13650" xr:uid="{00000000-0005-0000-0000-00002F350000}"/>
    <cellStyle name="Currency 2 6 2 2 3 4 2 3" xfId="13651" xr:uid="{00000000-0005-0000-0000-000030350000}"/>
    <cellStyle name="Currency 2 6 2 2 3 4 3" xfId="13652" xr:uid="{00000000-0005-0000-0000-000031350000}"/>
    <cellStyle name="Currency 2 6 2 2 3 4 4" xfId="13653" xr:uid="{00000000-0005-0000-0000-000032350000}"/>
    <cellStyle name="Currency 2 6 2 2 4" xfId="13654" xr:uid="{00000000-0005-0000-0000-000033350000}"/>
    <cellStyle name="Currency 2 6 2 2 4 2" xfId="13655" xr:uid="{00000000-0005-0000-0000-000034350000}"/>
    <cellStyle name="Currency 2 6 2 2 4 2 2" xfId="13656" xr:uid="{00000000-0005-0000-0000-000035350000}"/>
    <cellStyle name="Currency 2 6 2 2 4 2 2 2" xfId="13657" xr:uid="{00000000-0005-0000-0000-000036350000}"/>
    <cellStyle name="Currency 2 6 2 2 4 2 2 3" xfId="13658" xr:uid="{00000000-0005-0000-0000-000037350000}"/>
    <cellStyle name="Currency 2 6 2 2 4 2 3" xfId="13659" xr:uid="{00000000-0005-0000-0000-000038350000}"/>
    <cellStyle name="Currency 2 6 2 2 4 2 4" xfId="13660" xr:uid="{00000000-0005-0000-0000-000039350000}"/>
    <cellStyle name="Currency 2 6 2 2 4 3" xfId="13661" xr:uid="{00000000-0005-0000-0000-00003A350000}"/>
    <cellStyle name="Currency 2 6 2 2 4 3 2" xfId="13662" xr:uid="{00000000-0005-0000-0000-00003B350000}"/>
    <cellStyle name="Currency 2 6 2 2 4 3 2 2" xfId="13663" xr:uid="{00000000-0005-0000-0000-00003C350000}"/>
    <cellStyle name="Currency 2 6 2 2 4 3 2 3" xfId="13664" xr:uid="{00000000-0005-0000-0000-00003D350000}"/>
    <cellStyle name="Currency 2 6 2 2 4 3 3" xfId="13665" xr:uid="{00000000-0005-0000-0000-00003E350000}"/>
    <cellStyle name="Currency 2 6 2 2 4 3 4" xfId="13666" xr:uid="{00000000-0005-0000-0000-00003F350000}"/>
    <cellStyle name="Currency 2 6 2 2 4 4" xfId="13667" xr:uid="{00000000-0005-0000-0000-000040350000}"/>
    <cellStyle name="Currency 2 6 2 2 4 4 2" xfId="13668" xr:uid="{00000000-0005-0000-0000-000041350000}"/>
    <cellStyle name="Currency 2 6 2 2 4 4 3" xfId="13669" xr:uid="{00000000-0005-0000-0000-000042350000}"/>
    <cellStyle name="Currency 2 6 2 2 4 5" xfId="13670" xr:uid="{00000000-0005-0000-0000-000043350000}"/>
    <cellStyle name="Currency 2 6 2 2 4 6" xfId="13671" xr:uid="{00000000-0005-0000-0000-000044350000}"/>
    <cellStyle name="Currency 2 6 2 2 5" xfId="13672" xr:uid="{00000000-0005-0000-0000-000045350000}"/>
    <cellStyle name="Currency 2 6 2 2 5 2" xfId="13673" xr:uid="{00000000-0005-0000-0000-000046350000}"/>
    <cellStyle name="Currency 2 6 2 2 5 2 2" xfId="13674" xr:uid="{00000000-0005-0000-0000-000047350000}"/>
    <cellStyle name="Currency 2 6 2 2 5 2 3" xfId="13675" xr:uid="{00000000-0005-0000-0000-000048350000}"/>
    <cellStyle name="Currency 2 6 2 2 5 3" xfId="13676" xr:uid="{00000000-0005-0000-0000-000049350000}"/>
    <cellStyle name="Currency 2 6 2 2 5 4" xfId="13677" xr:uid="{00000000-0005-0000-0000-00004A350000}"/>
    <cellStyle name="Currency 2 6 2 2 6" xfId="13678" xr:uid="{00000000-0005-0000-0000-00004B350000}"/>
    <cellStyle name="Currency 2 6 2 2 6 2" xfId="13679" xr:uid="{00000000-0005-0000-0000-00004C350000}"/>
    <cellStyle name="Currency 2 6 2 2 6 3" xfId="13680" xr:uid="{00000000-0005-0000-0000-00004D350000}"/>
    <cellStyle name="Currency 2 6 2 2 7" xfId="13681" xr:uid="{00000000-0005-0000-0000-00004E350000}"/>
    <cellStyle name="Currency 2 6 2 2 8" xfId="13682" xr:uid="{00000000-0005-0000-0000-00004F350000}"/>
    <cellStyle name="Currency 2 6 2 3" xfId="13683" xr:uid="{00000000-0005-0000-0000-000050350000}"/>
    <cellStyle name="Currency 2 6 3" xfId="13684" xr:uid="{00000000-0005-0000-0000-000051350000}"/>
    <cellStyle name="Currency 2 6 3 2" xfId="13685" xr:uid="{00000000-0005-0000-0000-000052350000}"/>
    <cellStyle name="Currency 2 6 3 2 2" xfId="13686" xr:uid="{00000000-0005-0000-0000-000053350000}"/>
    <cellStyle name="Currency 2 6 3 2 2 2" xfId="13687" xr:uid="{00000000-0005-0000-0000-000054350000}"/>
    <cellStyle name="Currency 2 6 3 2 2 2 2" xfId="13688" xr:uid="{00000000-0005-0000-0000-000055350000}"/>
    <cellStyle name="Currency 2 6 3 2 2 2 3" xfId="13689" xr:uid="{00000000-0005-0000-0000-000056350000}"/>
    <cellStyle name="Currency 2 6 3 2 2 2 3 2" xfId="13690" xr:uid="{00000000-0005-0000-0000-000057350000}"/>
    <cellStyle name="Currency 2 6 3 2 2 2 3 2 2" xfId="13691" xr:uid="{00000000-0005-0000-0000-000058350000}"/>
    <cellStyle name="Currency 2 6 3 2 2 2 3 2 3" xfId="13692" xr:uid="{00000000-0005-0000-0000-000059350000}"/>
    <cellStyle name="Currency 2 6 3 2 2 2 3 3" xfId="13693" xr:uid="{00000000-0005-0000-0000-00005A350000}"/>
    <cellStyle name="Currency 2 6 3 2 2 2 3 4" xfId="13694" xr:uid="{00000000-0005-0000-0000-00005B350000}"/>
    <cellStyle name="Currency 2 6 3 2 2 2 4" xfId="13695" xr:uid="{00000000-0005-0000-0000-00005C350000}"/>
    <cellStyle name="Currency 2 6 3 2 2 2 4 2" xfId="13696" xr:uid="{00000000-0005-0000-0000-00005D350000}"/>
    <cellStyle name="Currency 2 6 3 2 2 2 4 3" xfId="13697" xr:uid="{00000000-0005-0000-0000-00005E350000}"/>
    <cellStyle name="Currency 2 6 3 2 2 2 5" xfId="13698" xr:uid="{00000000-0005-0000-0000-00005F350000}"/>
    <cellStyle name="Currency 2 6 3 2 2 2 6" xfId="13699" xr:uid="{00000000-0005-0000-0000-000060350000}"/>
    <cellStyle name="Currency 2 6 3 2 2 3" xfId="13700" xr:uid="{00000000-0005-0000-0000-000061350000}"/>
    <cellStyle name="Currency 2 6 3 2 2 3 2" xfId="13701" xr:uid="{00000000-0005-0000-0000-000062350000}"/>
    <cellStyle name="Currency 2 6 3 2 2 3 2 2" xfId="13702" xr:uid="{00000000-0005-0000-0000-000063350000}"/>
    <cellStyle name="Currency 2 6 3 2 2 3 2 2 2" xfId="13703" xr:uid="{00000000-0005-0000-0000-000064350000}"/>
    <cellStyle name="Currency 2 6 3 2 2 3 2 2 3" xfId="13704" xr:uid="{00000000-0005-0000-0000-000065350000}"/>
    <cellStyle name="Currency 2 6 3 2 2 3 2 3" xfId="13705" xr:uid="{00000000-0005-0000-0000-000066350000}"/>
    <cellStyle name="Currency 2 6 3 2 2 3 2 4" xfId="13706" xr:uid="{00000000-0005-0000-0000-000067350000}"/>
    <cellStyle name="Currency 2 6 3 2 2 3 3" xfId="13707" xr:uid="{00000000-0005-0000-0000-000068350000}"/>
    <cellStyle name="Currency 2 6 3 2 2 3 3 2" xfId="13708" xr:uid="{00000000-0005-0000-0000-000069350000}"/>
    <cellStyle name="Currency 2 6 3 2 2 3 3 2 2" xfId="13709" xr:uid="{00000000-0005-0000-0000-00006A350000}"/>
    <cellStyle name="Currency 2 6 3 2 2 3 3 2 3" xfId="13710" xr:uid="{00000000-0005-0000-0000-00006B350000}"/>
    <cellStyle name="Currency 2 6 3 2 2 3 3 3" xfId="13711" xr:uid="{00000000-0005-0000-0000-00006C350000}"/>
    <cellStyle name="Currency 2 6 3 2 2 3 3 4" xfId="13712" xr:uid="{00000000-0005-0000-0000-00006D350000}"/>
    <cellStyle name="Currency 2 6 3 2 2 3 4" xfId="13713" xr:uid="{00000000-0005-0000-0000-00006E350000}"/>
    <cellStyle name="Currency 2 6 3 2 2 3 4 2" xfId="13714" xr:uid="{00000000-0005-0000-0000-00006F350000}"/>
    <cellStyle name="Currency 2 6 3 2 2 3 4 3" xfId="13715" xr:uid="{00000000-0005-0000-0000-000070350000}"/>
    <cellStyle name="Currency 2 6 3 2 2 3 5" xfId="13716" xr:uid="{00000000-0005-0000-0000-000071350000}"/>
    <cellStyle name="Currency 2 6 3 2 2 3 6" xfId="13717" xr:uid="{00000000-0005-0000-0000-000072350000}"/>
    <cellStyle name="Currency 2 6 3 2 2 4" xfId="13718" xr:uid="{00000000-0005-0000-0000-000073350000}"/>
    <cellStyle name="Currency 2 6 3 2 2 4 2" xfId="13719" xr:uid="{00000000-0005-0000-0000-000074350000}"/>
    <cellStyle name="Currency 2 6 3 2 2 4 2 2" xfId="13720" xr:uid="{00000000-0005-0000-0000-000075350000}"/>
    <cellStyle name="Currency 2 6 3 2 2 4 2 3" xfId="13721" xr:uid="{00000000-0005-0000-0000-000076350000}"/>
    <cellStyle name="Currency 2 6 3 2 2 4 3" xfId="13722" xr:uid="{00000000-0005-0000-0000-000077350000}"/>
    <cellStyle name="Currency 2 6 3 2 2 4 4" xfId="13723" xr:uid="{00000000-0005-0000-0000-000078350000}"/>
    <cellStyle name="Currency 2 6 3 2 2 5" xfId="13724" xr:uid="{00000000-0005-0000-0000-000079350000}"/>
    <cellStyle name="Currency 2 6 3 2 2 5 2" xfId="13725" xr:uid="{00000000-0005-0000-0000-00007A350000}"/>
    <cellStyle name="Currency 2 6 3 2 2 5 3" xfId="13726" xr:uid="{00000000-0005-0000-0000-00007B350000}"/>
    <cellStyle name="Currency 2 6 3 2 2 6" xfId="13727" xr:uid="{00000000-0005-0000-0000-00007C350000}"/>
    <cellStyle name="Currency 2 6 3 2 2 7" xfId="13728" xr:uid="{00000000-0005-0000-0000-00007D350000}"/>
    <cellStyle name="Currency 2 6 3 2 3" xfId="13729" xr:uid="{00000000-0005-0000-0000-00007E350000}"/>
    <cellStyle name="Currency 2 6 3 2 3 2" xfId="13730" xr:uid="{00000000-0005-0000-0000-00007F350000}"/>
    <cellStyle name="Currency 2 6 3 2 3 3" xfId="13731" xr:uid="{00000000-0005-0000-0000-000080350000}"/>
    <cellStyle name="Currency 2 6 3 2 3 3 2" xfId="13732" xr:uid="{00000000-0005-0000-0000-000081350000}"/>
    <cellStyle name="Currency 2 6 3 2 3 3 2 2" xfId="13733" xr:uid="{00000000-0005-0000-0000-000082350000}"/>
    <cellStyle name="Currency 2 6 3 2 3 3 2 3" xfId="13734" xr:uid="{00000000-0005-0000-0000-000083350000}"/>
    <cellStyle name="Currency 2 6 3 2 3 3 3" xfId="13735" xr:uid="{00000000-0005-0000-0000-000084350000}"/>
    <cellStyle name="Currency 2 6 3 2 3 3 4" xfId="13736" xr:uid="{00000000-0005-0000-0000-000085350000}"/>
    <cellStyle name="Currency 2 6 3 2 3 4" xfId="13737" xr:uid="{00000000-0005-0000-0000-000086350000}"/>
    <cellStyle name="Currency 2 6 3 2 3 4 2" xfId="13738" xr:uid="{00000000-0005-0000-0000-000087350000}"/>
    <cellStyle name="Currency 2 6 3 2 3 4 2 2" xfId="13739" xr:uid="{00000000-0005-0000-0000-000088350000}"/>
    <cellStyle name="Currency 2 6 3 2 3 4 2 3" xfId="13740" xr:uid="{00000000-0005-0000-0000-000089350000}"/>
    <cellStyle name="Currency 2 6 3 2 3 4 3" xfId="13741" xr:uid="{00000000-0005-0000-0000-00008A350000}"/>
    <cellStyle name="Currency 2 6 3 2 3 4 4" xfId="13742" xr:uid="{00000000-0005-0000-0000-00008B350000}"/>
    <cellStyle name="Currency 2 6 3 2 4" xfId="13743" xr:uid="{00000000-0005-0000-0000-00008C350000}"/>
    <cellStyle name="Currency 2 6 3 2 4 2" xfId="13744" xr:uid="{00000000-0005-0000-0000-00008D350000}"/>
    <cellStyle name="Currency 2 6 3 2 4 2 2" xfId="13745" xr:uid="{00000000-0005-0000-0000-00008E350000}"/>
    <cellStyle name="Currency 2 6 3 2 4 2 2 2" xfId="13746" xr:uid="{00000000-0005-0000-0000-00008F350000}"/>
    <cellStyle name="Currency 2 6 3 2 4 2 2 3" xfId="13747" xr:uid="{00000000-0005-0000-0000-000090350000}"/>
    <cellStyle name="Currency 2 6 3 2 4 2 3" xfId="13748" xr:uid="{00000000-0005-0000-0000-000091350000}"/>
    <cellStyle name="Currency 2 6 3 2 4 2 4" xfId="13749" xr:uid="{00000000-0005-0000-0000-000092350000}"/>
    <cellStyle name="Currency 2 6 3 2 4 3" xfId="13750" xr:uid="{00000000-0005-0000-0000-000093350000}"/>
    <cellStyle name="Currency 2 6 3 2 4 3 2" xfId="13751" xr:uid="{00000000-0005-0000-0000-000094350000}"/>
    <cellStyle name="Currency 2 6 3 2 4 3 2 2" xfId="13752" xr:uid="{00000000-0005-0000-0000-000095350000}"/>
    <cellStyle name="Currency 2 6 3 2 4 3 2 3" xfId="13753" xr:uid="{00000000-0005-0000-0000-000096350000}"/>
    <cellStyle name="Currency 2 6 3 2 4 3 3" xfId="13754" xr:uid="{00000000-0005-0000-0000-000097350000}"/>
    <cellStyle name="Currency 2 6 3 2 4 3 4" xfId="13755" xr:uid="{00000000-0005-0000-0000-000098350000}"/>
    <cellStyle name="Currency 2 6 3 2 4 4" xfId="13756" xr:uid="{00000000-0005-0000-0000-000099350000}"/>
    <cellStyle name="Currency 2 6 3 2 4 4 2" xfId="13757" xr:uid="{00000000-0005-0000-0000-00009A350000}"/>
    <cellStyle name="Currency 2 6 3 2 4 4 3" xfId="13758" xr:uid="{00000000-0005-0000-0000-00009B350000}"/>
    <cellStyle name="Currency 2 6 3 2 4 5" xfId="13759" xr:uid="{00000000-0005-0000-0000-00009C350000}"/>
    <cellStyle name="Currency 2 6 3 2 4 6" xfId="13760" xr:uid="{00000000-0005-0000-0000-00009D350000}"/>
    <cellStyle name="Currency 2 6 3 2 5" xfId="13761" xr:uid="{00000000-0005-0000-0000-00009E350000}"/>
    <cellStyle name="Currency 2 6 3 2 5 2" xfId="13762" xr:uid="{00000000-0005-0000-0000-00009F350000}"/>
    <cellStyle name="Currency 2 6 3 2 5 2 2" xfId="13763" xr:uid="{00000000-0005-0000-0000-0000A0350000}"/>
    <cellStyle name="Currency 2 6 3 2 5 2 3" xfId="13764" xr:uid="{00000000-0005-0000-0000-0000A1350000}"/>
    <cellStyle name="Currency 2 6 3 2 5 3" xfId="13765" xr:uid="{00000000-0005-0000-0000-0000A2350000}"/>
    <cellStyle name="Currency 2 6 3 2 5 4" xfId="13766" xr:uid="{00000000-0005-0000-0000-0000A3350000}"/>
    <cellStyle name="Currency 2 6 3 2 6" xfId="13767" xr:uid="{00000000-0005-0000-0000-0000A4350000}"/>
    <cellStyle name="Currency 2 6 3 2 6 2" xfId="13768" xr:uid="{00000000-0005-0000-0000-0000A5350000}"/>
    <cellStyle name="Currency 2 6 3 2 6 3" xfId="13769" xr:uid="{00000000-0005-0000-0000-0000A6350000}"/>
    <cellStyle name="Currency 2 6 3 2 7" xfId="13770" xr:uid="{00000000-0005-0000-0000-0000A7350000}"/>
    <cellStyle name="Currency 2 6 3 2 8" xfId="13771" xr:uid="{00000000-0005-0000-0000-0000A8350000}"/>
    <cellStyle name="Currency 2 6 3 3" xfId="13772" xr:uid="{00000000-0005-0000-0000-0000A9350000}"/>
    <cellStyle name="Currency 2 6 4" xfId="13773" xr:uid="{00000000-0005-0000-0000-0000AA350000}"/>
    <cellStyle name="Currency 2 6 4 2" xfId="13774" xr:uid="{00000000-0005-0000-0000-0000AB350000}"/>
    <cellStyle name="Currency 2 6 4 2 2" xfId="13775" xr:uid="{00000000-0005-0000-0000-0000AC350000}"/>
    <cellStyle name="Currency 2 6 4 2 2 2" xfId="13776" xr:uid="{00000000-0005-0000-0000-0000AD350000}"/>
    <cellStyle name="Currency 2 6 4 2 2 2 2" xfId="13777" xr:uid="{00000000-0005-0000-0000-0000AE350000}"/>
    <cellStyle name="Currency 2 6 4 2 2 2 3" xfId="13778" xr:uid="{00000000-0005-0000-0000-0000AF350000}"/>
    <cellStyle name="Currency 2 6 4 2 2 2 3 2" xfId="13779" xr:uid="{00000000-0005-0000-0000-0000B0350000}"/>
    <cellStyle name="Currency 2 6 4 2 2 2 3 2 2" xfId="13780" xr:uid="{00000000-0005-0000-0000-0000B1350000}"/>
    <cellStyle name="Currency 2 6 4 2 2 2 3 2 3" xfId="13781" xr:uid="{00000000-0005-0000-0000-0000B2350000}"/>
    <cellStyle name="Currency 2 6 4 2 2 2 3 3" xfId="13782" xr:uid="{00000000-0005-0000-0000-0000B3350000}"/>
    <cellStyle name="Currency 2 6 4 2 2 2 3 4" xfId="13783" xr:uid="{00000000-0005-0000-0000-0000B4350000}"/>
    <cellStyle name="Currency 2 6 4 2 2 2 4" xfId="13784" xr:uid="{00000000-0005-0000-0000-0000B5350000}"/>
    <cellStyle name="Currency 2 6 4 2 2 2 4 2" xfId="13785" xr:uid="{00000000-0005-0000-0000-0000B6350000}"/>
    <cellStyle name="Currency 2 6 4 2 2 2 4 3" xfId="13786" xr:uid="{00000000-0005-0000-0000-0000B7350000}"/>
    <cellStyle name="Currency 2 6 4 2 2 2 5" xfId="13787" xr:uid="{00000000-0005-0000-0000-0000B8350000}"/>
    <cellStyle name="Currency 2 6 4 2 2 2 6" xfId="13788" xr:uid="{00000000-0005-0000-0000-0000B9350000}"/>
    <cellStyle name="Currency 2 6 4 2 2 3" xfId="13789" xr:uid="{00000000-0005-0000-0000-0000BA350000}"/>
    <cellStyle name="Currency 2 6 4 2 2 3 2" xfId="13790" xr:uid="{00000000-0005-0000-0000-0000BB350000}"/>
    <cellStyle name="Currency 2 6 4 2 2 3 2 2" xfId="13791" xr:uid="{00000000-0005-0000-0000-0000BC350000}"/>
    <cellStyle name="Currency 2 6 4 2 2 3 2 2 2" xfId="13792" xr:uid="{00000000-0005-0000-0000-0000BD350000}"/>
    <cellStyle name="Currency 2 6 4 2 2 3 2 2 3" xfId="13793" xr:uid="{00000000-0005-0000-0000-0000BE350000}"/>
    <cellStyle name="Currency 2 6 4 2 2 3 2 3" xfId="13794" xr:uid="{00000000-0005-0000-0000-0000BF350000}"/>
    <cellStyle name="Currency 2 6 4 2 2 3 2 4" xfId="13795" xr:uid="{00000000-0005-0000-0000-0000C0350000}"/>
    <cellStyle name="Currency 2 6 4 2 2 3 3" xfId="13796" xr:uid="{00000000-0005-0000-0000-0000C1350000}"/>
    <cellStyle name="Currency 2 6 4 2 2 3 3 2" xfId="13797" xr:uid="{00000000-0005-0000-0000-0000C2350000}"/>
    <cellStyle name="Currency 2 6 4 2 2 3 3 2 2" xfId="13798" xr:uid="{00000000-0005-0000-0000-0000C3350000}"/>
    <cellStyle name="Currency 2 6 4 2 2 3 3 2 3" xfId="13799" xr:uid="{00000000-0005-0000-0000-0000C4350000}"/>
    <cellStyle name="Currency 2 6 4 2 2 3 3 3" xfId="13800" xr:uid="{00000000-0005-0000-0000-0000C5350000}"/>
    <cellStyle name="Currency 2 6 4 2 2 3 3 4" xfId="13801" xr:uid="{00000000-0005-0000-0000-0000C6350000}"/>
    <cellStyle name="Currency 2 6 4 2 2 3 4" xfId="13802" xr:uid="{00000000-0005-0000-0000-0000C7350000}"/>
    <cellStyle name="Currency 2 6 4 2 2 3 4 2" xfId="13803" xr:uid="{00000000-0005-0000-0000-0000C8350000}"/>
    <cellStyle name="Currency 2 6 4 2 2 3 4 3" xfId="13804" xr:uid="{00000000-0005-0000-0000-0000C9350000}"/>
    <cellStyle name="Currency 2 6 4 2 2 3 5" xfId="13805" xr:uid="{00000000-0005-0000-0000-0000CA350000}"/>
    <cellStyle name="Currency 2 6 4 2 2 3 6" xfId="13806" xr:uid="{00000000-0005-0000-0000-0000CB350000}"/>
    <cellStyle name="Currency 2 6 4 2 2 4" xfId="13807" xr:uid="{00000000-0005-0000-0000-0000CC350000}"/>
    <cellStyle name="Currency 2 6 4 2 2 4 2" xfId="13808" xr:uid="{00000000-0005-0000-0000-0000CD350000}"/>
    <cellStyle name="Currency 2 6 4 2 2 4 2 2" xfId="13809" xr:uid="{00000000-0005-0000-0000-0000CE350000}"/>
    <cellStyle name="Currency 2 6 4 2 2 4 2 3" xfId="13810" xr:uid="{00000000-0005-0000-0000-0000CF350000}"/>
    <cellStyle name="Currency 2 6 4 2 2 4 3" xfId="13811" xr:uid="{00000000-0005-0000-0000-0000D0350000}"/>
    <cellStyle name="Currency 2 6 4 2 2 4 4" xfId="13812" xr:uid="{00000000-0005-0000-0000-0000D1350000}"/>
    <cellStyle name="Currency 2 6 4 2 2 5" xfId="13813" xr:uid="{00000000-0005-0000-0000-0000D2350000}"/>
    <cellStyle name="Currency 2 6 4 2 2 5 2" xfId="13814" xr:uid="{00000000-0005-0000-0000-0000D3350000}"/>
    <cellStyle name="Currency 2 6 4 2 2 5 3" xfId="13815" xr:uid="{00000000-0005-0000-0000-0000D4350000}"/>
    <cellStyle name="Currency 2 6 4 2 2 6" xfId="13816" xr:uid="{00000000-0005-0000-0000-0000D5350000}"/>
    <cellStyle name="Currency 2 6 4 2 2 7" xfId="13817" xr:uid="{00000000-0005-0000-0000-0000D6350000}"/>
    <cellStyle name="Currency 2 6 4 2 3" xfId="13818" xr:uid="{00000000-0005-0000-0000-0000D7350000}"/>
    <cellStyle name="Currency 2 6 4 2 3 2" xfId="13819" xr:uid="{00000000-0005-0000-0000-0000D8350000}"/>
    <cellStyle name="Currency 2 6 4 2 3 3" xfId="13820" xr:uid="{00000000-0005-0000-0000-0000D9350000}"/>
    <cellStyle name="Currency 2 6 4 2 3 3 2" xfId="13821" xr:uid="{00000000-0005-0000-0000-0000DA350000}"/>
    <cellStyle name="Currency 2 6 4 2 3 3 2 2" xfId="13822" xr:uid="{00000000-0005-0000-0000-0000DB350000}"/>
    <cellStyle name="Currency 2 6 4 2 3 3 2 3" xfId="13823" xr:uid="{00000000-0005-0000-0000-0000DC350000}"/>
    <cellStyle name="Currency 2 6 4 2 3 3 3" xfId="13824" xr:uid="{00000000-0005-0000-0000-0000DD350000}"/>
    <cellStyle name="Currency 2 6 4 2 3 3 4" xfId="13825" xr:uid="{00000000-0005-0000-0000-0000DE350000}"/>
    <cellStyle name="Currency 2 6 4 2 3 4" xfId="13826" xr:uid="{00000000-0005-0000-0000-0000DF350000}"/>
    <cellStyle name="Currency 2 6 4 2 3 4 2" xfId="13827" xr:uid="{00000000-0005-0000-0000-0000E0350000}"/>
    <cellStyle name="Currency 2 6 4 2 3 4 2 2" xfId="13828" xr:uid="{00000000-0005-0000-0000-0000E1350000}"/>
    <cellStyle name="Currency 2 6 4 2 3 4 2 3" xfId="13829" xr:uid="{00000000-0005-0000-0000-0000E2350000}"/>
    <cellStyle name="Currency 2 6 4 2 3 4 3" xfId="13830" xr:uid="{00000000-0005-0000-0000-0000E3350000}"/>
    <cellStyle name="Currency 2 6 4 2 3 4 4" xfId="13831" xr:uid="{00000000-0005-0000-0000-0000E4350000}"/>
    <cellStyle name="Currency 2 6 4 2 4" xfId="13832" xr:uid="{00000000-0005-0000-0000-0000E5350000}"/>
    <cellStyle name="Currency 2 6 4 2 4 2" xfId="13833" xr:uid="{00000000-0005-0000-0000-0000E6350000}"/>
    <cellStyle name="Currency 2 6 4 2 4 2 2" xfId="13834" xr:uid="{00000000-0005-0000-0000-0000E7350000}"/>
    <cellStyle name="Currency 2 6 4 2 4 2 2 2" xfId="13835" xr:uid="{00000000-0005-0000-0000-0000E8350000}"/>
    <cellStyle name="Currency 2 6 4 2 4 2 2 3" xfId="13836" xr:uid="{00000000-0005-0000-0000-0000E9350000}"/>
    <cellStyle name="Currency 2 6 4 2 4 2 3" xfId="13837" xr:uid="{00000000-0005-0000-0000-0000EA350000}"/>
    <cellStyle name="Currency 2 6 4 2 4 2 4" xfId="13838" xr:uid="{00000000-0005-0000-0000-0000EB350000}"/>
    <cellStyle name="Currency 2 6 4 2 4 3" xfId="13839" xr:uid="{00000000-0005-0000-0000-0000EC350000}"/>
    <cellStyle name="Currency 2 6 4 2 4 3 2" xfId="13840" xr:uid="{00000000-0005-0000-0000-0000ED350000}"/>
    <cellStyle name="Currency 2 6 4 2 4 3 2 2" xfId="13841" xr:uid="{00000000-0005-0000-0000-0000EE350000}"/>
    <cellStyle name="Currency 2 6 4 2 4 3 2 3" xfId="13842" xr:uid="{00000000-0005-0000-0000-0000EF350000}"/>
    <cellStyle name="Currency 2 6 4 2 4 3 3" xfId="13843" xr:uid="{00000000-0005-0000-0000-0000F0350000}"/>
    <cellStyle name="Currency 2 6 4 2 4 3 4" xfId="13844" xr:uid="{00000000-0005-0000-0000-0000F1350000}"/>
    <cellStyle name="Currency 2 6 4 2 4 4" xfId="13845" xr:uid="{00000000-0005-0000-0000-0000F2350000}"/>
    <cellStyle name="Currency 2 6 4 2 4 4 2" xfId="13846" xr:uid="{00000000-0005-0000-0000-0000F3350000}"/>
    <cellStyle name="Currency 2 6 4 2 4 4 3" xfId="13847" xr:uid="{00000000-0005-0000-0000-0000F4350000}"/>
    <cellStyle name="Currency 2 6 4 2 4 5" xfId="13848" xr:uid="{00000000-0005-0000-0000-0000F5350000}"/>
    <cellStyle name="Currency 2 6 4 2 4 6" xfId="13849" xr:uid="{00000000-0005-0000-0000-0000F6350000}"/>
    <cellStyle name="Currency 2 6 4 2 5" xfId="13850" xr:uid="{00000000-0005-0000-0000-0000F7350000}"/>
    <cellStyle name="Currency 2 6 4 2 5 2" xfId="13851" xr:uid="{00000000-0005-0000-0000-0000F8350000}"/>
    <cellStyle name="Currency 2 6 4 2 5 2 2" xfId="13852" xr:uid="{00000000-0005-0000-0000-0000F9350000}"/>
    <cellStyle name="Currency 2 6 4 2 5 2 3" xfId="13853" xr:uid="{00000000-0005-0000-0000-0000FA350000}"/>
    <cellStyle name="Currency 2 6 4 2 5 3" xfId="13854" xr:uid="{00000000-0005-0000-0000-0000FB350000}"/>
    <cellStyle name="Currency 2 6 4 2 5 4" xfId="13855" xr:uid="{00000000-0005-0000-0000-0000FC350000}"/>
    <cellStyle name="Currency 2 6 4 2 6" xfId="13856" xr:uid="{00000000-0005-0000-0000-0000FD350000}"/>
    <cellStyle name="Currency 2 6 4 2 6 2" xfId="13857" xr:uid="{00000000-0005-0000-0000-0000FE350000}"/>
    <cellStyle name="Currency 2 6 4 2 6 3" xfId="13858" xr:uid="{00000000-0005-0000-0000-0000FF350000}"/>
    <cellStyle name="Currency 2 6 4 2 7" xfId="13859" xr:uid="{00000000-0005-0000-0000-000000360000}"/>
    <cellStyle name="Currency 2 6 4 2 8" xfId="13860" xr:uid="{00000000-0005-0000-0000-000001360000}"/>
    <cellStyle name="Currency 2 6 4 3" xfId="13861" xr:uid="{00000000-0005-0000-0000-000002360000}"/>
    <cellStyle name="Currency 2 6 5" xfId="13862" xr:uid="{00000000-0005-0000-0000-000003360000}"/>
    <cellStyle name="Currency 2 6 5 2" xfId="13863" xr:uid="{00000000-0005-0000-0000-000004360000}"/>
    <cellStyle name="Currency 2 6 5 2 2" xfId="13864" xr:uid="{00000000-0005-0000-0000-000005360000}"/>
    <cellStyle name="Currency 2 6 5 2 2 2" xfId="13865" xr:uid="{00000000-0005-0000-0000-000006360000}"/>
    <cellStyle name="Currency 2 6 5 2 2 2 2" xfId="13866" xr:uid="{00000000-0005-0000-0000-000007360000}"/>
    <cellStyle name="Currency 2 6 5 2 2 2 3" xfId="13867" xr:uid="{00000000-0005-0000-0000-000008360000}"/>
    <cellStyle name="Currency 2 6 5 2 2 2 3 2" xfId="13868" xr:uid="{00000000-0005-0000-0000-000009360000}"/>
    <cellStyle name="Currency 2 6 5 2 2 2 3 2 2" xfId="13869" xr:uid="{00000000-0005-0000-0000-00000A360000}"/>
    <cellStyle name="Currency 2 6 5 2 2 2 3 2 3" xfId="13870" xr:uid="{00000000-0005-0000-0000-00000B360000}"/>
    <cellStyle name="Currency 2 6 5 2 2 2 3 3" xfId="13871" xr:uid="{00000000-0005-0000-0000-00000C360000}"/>
    <cellStyle name="Currency 2 6 5 2 2 2 3 4" xfId="13872" xr:uid="{00000000-0005-0000-0000-00000D360000}"/>
    <cellStyle name="Currency 2 6 5 2 2 2 4" xfId="13873" xr:uid="{00000000-0005-0000-0000-00000E360000}"/>
    <cellStyle name="Currency 2 6 5 2 2 2 4 2" xfId="13874" xr:uid="{00000000-0005-0000-0000-00000F360000}"/>
    <cellStyle name="Currency 2 6 5 2 2 2 4 3" xfId="13875" xr:uid="{00000000-0005-0000-0000-000010360000}"/>
    <cellStyle name="Currency 2 6 5 2 2 2 5" xfId="13876" xr:uid="{00000000-0005-0000-0000-000011360000}"/>
    <cellStyle name="Currency 2 6 5 2 2 2 6" xfId="13877" xr:uid="{00000000-0005-0000-0000-000012360000}"/>
    <cellStyle name="Currency 2 6 5 2 2 3" xfId="13878" xr:uid="{00000000-0005-0000-0000-000013360000}"/>
    <cellStyle name="Currency 2 6 5 2 2 3 2" xfId="13879" xr:uid="{00000000-0005-0000-0000-000014360000}"/>
    <cellStyle name="Currency 2 6 5 2 2 3 2 2" xfId="13880" xr:uid="{00000000-0005-0000-0000-000015360000}"/>
    <cellStyle name="Currency 2 6 5 2 2 3 2 2 2" xfId="13881" xr:uid="{00000000-0005-0000-0000-000016360000}"/>
    <cellStyle name="Currency 2 6 5 2 2 3 2 2 3" xfId="13882" xr:uid="{00000000-0005-0000-0000-000017360000}"/>
    <cellStyle name="Currency 2 6 5 2 2 3 2 3" xfId="13883" xr:uid="{00000000-0005-0000-0000-000018360000}"/>
    <cellStyle name="Currency 2 6 5 2 2 3 2 4" xfId="13884" xr:uid="{00000000-0005-0000-0000-000019360000}"/>
    <cellStyle name="Currency 2 6 5 2 2 3 3" xfId="13885" xr:uid="{00000000-0005-0000-0000-00001A360000}"/>
    <cellStyle name="Currency 2 6 5 2 2 3 3 2" xfId="13886" xr:uid="{00000000-0005-0000-0000-00001B360000}"/>
    <cellStyle name="Currency 2 6 5 2 2 3 3 2 2" xfId="13887" xr:uid="{00000000-0005-0000-0000-00001C360000}"/>
    <cellStyle name="Currency 2 6 5 2 2 3 3 2 3" xfId="13888" xr:uid="{00000000-0005-0000-0000-00001D360000}"/>
    <cellStyle name="Currency 2 6 5 2 2 3 3 3" xfId="13889" xr:uid="{00000000-0005-0000-0000-00001E360000}"/>
    <cellStyle name="Currency 2 6 5 2 2 3 3 4" xfId="13890" xr:uid="{00000000-0005-0000-0000-00001F360000}"/>
    <cellStyle name="Currency 2 6 5 2 2 3 4" xfId="13891" xr:uid="{00000000-0005-0000-0000-000020360000}"/>
    <cellStyle name="Currency 2 6 5 2 2 3 4 2" xfId="13892" xr:uid="{00000000-0005-0000-0000-000021360000}"/>
    <cellStyle name="Currency 2 6 5 2 2 3 4 3" xfId="13893" xr:uid="{00000000-0005-0000-0000-000022360000}"/>
    <cellStyle name="Currency 2 6 5 2 2 3 5" xfId="13894" xr:uid="{00000000-0005-0000-0000-000023360000}"/>
    <cellStyle name="Currency 2 6 5 2 2 3 6" xfId="13895" xr:uid="{00000000-0005-0000-0000-000024360000}"/>
    <cellStyle name="Currency 2 6 5 2 2 4" xfId="13896" xr:uid="{00000000-0005-0000-0000-000025360000}"/>
    <cellStyle name="Currency 2 6 5 2 2 4 2" xfId="13897" xr:uid="{00000000-0005-0000-0000-000026360000}"/>
    <cellStyle name="Currency 2 6 5 2 2 4 2 2" xfId="13898" xr:uid="{00000000-0005-0000-0000-000027360000}"/>
    <cellStyle name="Currency 2 6 5 2 2 4 2 3" xfId="13899" xr:uid="{00000000-0005-0000-0000-000028360000}"/>
    <cellStyle name="Currency 2 6 5 2 2 4 3" xfId="13900" xr:uid="{00000000-0005-0000-0000-000029360000}"/>
    <cellStyle name="Currency 2 6 5 2 2 4 4" xfId="13901" xr:uid="{00000000-0005-0000-0000-00002A360000}"/>
    <cellStyle name="Currency 2 6 5 2 2 5" xfId="13902" xr:uid="{00000000-0005-0000-0000-00002B360000}"/>
    <cellStyle name="Currency 2 6 5 2 2 5 2" xfId="13903" xr:uid="{00000000-0005-0000-0000-00002C360000}"/>
    <cellStyle name="Currency 2 6 5 2 2 5 3" xfId="13904" xr:uid="{00000000-0005-0000-0000-00002D360000}"/>
    <cellStyle name="Currency 2 6 5 2 2 6" xfId="13905" xr:uid="{00000000-0005-0000-0000-00002E360000}"/>
    <cellStyle name="Currency 2 6 5 2 2 7" xfId="13906" xr:uid="{00000000-0005-0000-0000-00002F360000}"/>
    <cellStyle name="Currency 2 6 5 2 3" xfId="13907" xr:uid="{00000000-0005-0000-0000-000030360000}"/>
    <cellStyle name="Currency 2 6 5 2 3 2" xfId="13908" xr:uid="{00000000-0005-0000-0000-000031360000}"/>
    <cellStyle name="Currency 2 6 5 2 3 3" xfId="13909" xr:uid="{00000000-0005-0000-0000-000032360000}"/>
    <cellStyle name="Currency 2 6 5 2 3 3 2" xfId="13910" xr:uid="{00000000-0005-0000-0000-000033360000}"/>
    <cellStyle name="Currency 2 6 5 2 3 3 2 2" xfId="13911" xr:uid="{00000000-0005-0000-0000-000034360000}"/>
    <cellStyle name="Currency 2 6 5 2 3 3 2 3" xfId="13912" xr:uid="{00000000-0005-0000-0000-000035360000}"/>
    <cellStyle name="Currency 2 6 5 2 3 3 3" xfId="13913" xr:uid="{00000000-0005-0000-0000-000036360000}"/>
    <cellStyle name="Currency 2 6 5 2 3 3 4" xfId="13914" xr:uid="{00000000-0005-0000-0000-000037360000}"/>
    <cellStyle name="Currency 2 6 5 2 3 4" xfId="13915" xr:uid="{00000000-0005-0000-0000-000038360000}"/>
    <cellStyle name="Currency 2 6 5 2 3 4 2" xfId="13916" xr:uid="{00000000-0005-0000-0000-000039360000}"/>
    <cellStyle name="Currency 2 6 5 2 3 4 2 2" xfId="13917" xr:uid="{00000000-0005-0000-0000-00003A360000}"/>
    <cellStyle name="Currency 2 6 5 2 3 4 2 3" xfId="13918" xr:uid="{00000000-0005-0000-0000-00003B360000}"/>
    <cellStyle name="Currency 2 6 5 2 3 4 3" xfId="13919" xr:uid="{00000000-0005-0000-0000-00003C360000}"/>
    <cellStyle name="Currency 2 6 5 2 3 4 4" xfId="13920" xr:uid="{00000000-0005-0000-0000-00003D360000}"/>
    <cellStyle name="Currency 2 6 5 2 4" xfId="13921" xr:uid="{00000000-0005-0000-0000-00003E360000}"/>
    <cellStyle name="Currency 2 6 5 2 4 2" xfId="13922" xr:uid="{00000000-0005-0000-0000-00003F360000}"/>
    <cellStyle name="Currency 2 6 5 2 4 2 2" xfId="13923" xr:uid="{00000000-0005-0000-0000-000040360000}"/>
    <cellStyle name="Currency 2 6 5 2 4 2 2 2" xfId="13924" xr:uid="{00000000-0005-0000-0000-000041360000}"/>
    <cellStyle name="Currency 2 6 5 2 4 2 2 3" xfId="13925" xr:uid="{00000000-0005-0000-0000-000042360000}"/>
    <cellStyle name="Currency 2 6 5 2 4 2 3" xfId="13926" xr:uid="{00000000-0005-0000-0000-000043360000}"/>
    <cellStyle name="Currency 2 6 5 2 4 2 4" xfId="13927" xr:uid="{00000000-0005-0000-0000-000044360000}"/>
    <cellStyle name="Currency 2 6 5 2 4 3" xfId="13928" xr:uid="{00000000-0005-0000-0000-000045360000}"/>
    <cellStyle name="Currency 2 6 5 2 4 3 2" xfId="13929" xr:uid="{00000000-0005-0000-0000-000046360000}"/>
    <cellStyle name="Currency 2 6 5 2 4 3 2 2" xfId="13930" xr:uid="{00000000-0005-0000-0000-000047360000}"/>
    <cellStyle name="Currency 2 6 5 2 4 3 2 3" xfId="13931" xr:uid="{00000000-0005-0000-0000-000048360000}"/>
    <cellStyle name="Currency 2 6 5 2 4 3 3" xfId="13932" xr:uid="{00000000-0005-0000-0000-000049360000}"/>
    <cellStyle name="Currency 2 6 5 2 4 3 4" xfId="13933" xr:uid="{00000000-0005-0000-0000-00004A360000}"/>
    <cellStyle name="Currency 2 6 5 2 4 4" xfId="13934" xr:uid="{00000000-0005-0000-0000-00004B360000}"/>
    <cellStyle name="Currency 2 6 5 2 4 4 2" xfId="13935" xr:uid="{00000000-0005-0000-0000-00004C360000}"/>
    <cellStyle name="Currency 2 6 5 2 4 4 3" xfId="13936" xr:uid="{00000000-0005-0000-0000-00004D360000}"/>
    <cellStyle name="Currency 2 6 5 2 4 5" xfId="13937" xr:uid="{00000000-0005-0000-0000-00004E360000}"/>
    <cellStyle name="Currency 2 6 5 2 4 6" xfId="13938" xr:uid="{00000000-0005-0000-0000-00004F360000}"/>
    <cellStyle name="Currency 2 6 5 2 5" xfId="13939" xr:uid="{00000000-0005-0000-0000-000050360000}"/>
    <cellStyle name="Currency 2 6 5 2 5 2" xfId="13940" xr:uid="{00000000-0005-0000-0000-000051360000}"/>
    <cellStyle name="Currency 2 6 5 2 5 2 2" xfId="13941" xr:uid="{00000000-0005-0000-0000-000052360000}"/>
    <cellStyle name="Currency 2 6 5 2 5 2 3" xfId="13942" xr:uid="{00000000-0005-0000-0000-000053360000}"/>
    <cellStyle name="Currency 2 6 5 2 5 3" xfId="13943" xr:uid="{00000000-0005-0000-0000-000054360000}"/>
    <cellStyle name="Currency 2 6 5 2 5 4" xfId="13944" xr:uid="{00000000-0005-0000-0000-000055360000}"/>
    <cellStyle name="Currency 2 6 5 2 6" xfId="13945" xr:uid="{00000000-0005-0000-0000-000056360000}"/>
    <cellStyle name="Currency 2 6 5 2 6 2" xfId="13946" xr:uid="{00000000-0005-0000-0000-000057360000}"/>
    <cellStyle name="Currency 2 6 5 2 6 3" xfId="13947" xr:uid="{00000000-0005-0000-0000-000058360000}"/>
    <cellStyle name="Currency 2 6 5 2 7" xfId="13948" xr:uid="{00000000-0005-0000-0000-000059360000}"/>
    <cellStyle name="Currency 2 6 5 2 8" xfId="13949" xr:uid="{00000000-0005-0000-0000-00005A360000}"/>
    <cellStyle name="Currency 2 6 5 3" xfId="13950" xr:uid="{00000000-0005-0000-0000-00005B360000}"/>
    <cellStyle name="Currency 2 6 6" xfId="13951" xr:uid="{00000000-0005-0000-0000-00005C360000}"/>
    <cellStyle name="Currency 2 6 6 2" xfId="13952" xr:uid="{00000000-0005-0000-0000-00005D360000}"/>
    <cellStyle name="Currency 2 6 6 2 2" xfId="13953" xr:uid="{00000000-0005-0000-0000-00005E360000}"/>
    <cellStyle name="Currency 2 6 6 2 2 2" xfId="13954" xr:uid="{00000000-0005-0000-0000-00005F360000}"/>
    <cellStyle name="Currency 2 6 6 2 2 2 2" xfId="13955" xr:uid="{00000000-0005-0000-0000-000060360000}"/>
    <cellStyle name="Currency 2 6 6 2 2 2 3" xfId="13956" xr:uid="{00000000-0005-0000-0000-000061360000}"/>
    <cellStyle name="Currency 2 6 6 2 2 2 3 2" xfId="13957" xr:uid="{00000000-0005-0000-0000-000062360000}"/>
    <cellStyle name="Currency 2 6 6 2 2 2 3 2 2" xfId="13958" xr:uid="{00000000-0005-0000-0000-000063360000}"/>
    <cellStyle name="Currency 2 6 6 2 2 2 3 2 3" xfId="13959" xr:uid="{00000000-0005-0000-0000-000064360000}"/>
    <cellStyle name="Currency 2 6 6 2 2 2 3 3" xfId="13960" xr:uid="{00000000-0005-0000-0000-000065360000}"/>
    <cellStyle name="Currency 2 6 6 2 2 2 3 4" xfId="13961" xr:uid="{00000000-0005-0000-0000-000066360000}"/>
    <cellStyle name="Currency 2 6 6 2 2 2 4" xfId="13962" xr:uid="{00000000-0005-0000-0000-000067360000}"/>
    <cellStyle name="Currency 2 6 6 2 2 2 4 2" xfId="13963" xr:uid="{00000000-0005-0000-0000-000068360000}"/>
    <cellStyle name="Currency 2 6 6 2 2 2 4 3" xfId="13964" xr:uid="{00000000-0005-0000-0000-000069360000}"/>
    <cellStyle name="Currency 2 6 6 2 2 2 5" xfId="13965" xr:uid="{00000000-0005-0000-0000-00006A360000}"/>
    <cellStyle name="Currency 2 6 6 2 2 2 6" xfId="13966" xr:uid="{00000000-0005-0000-0000-00006B360000}"/>
    <cellStyle name="Currency 2 6 6 2 2 3" xfId="13967" xr:uid="{00000000-0005-0000-0000-00006C360000}"/>
    <cellStyle name="Currency 2 6 6 2 2 3 2" xfId="13968" xr:uid="{00000000-0005-0000-0000-00006D360000}"/>
    <cellStyle name="Currency 2 6 6 2 2 3 2 2" xfId="13969" xr:uid="{00000000-0005-0000-0000-00006E360000}"/>
    <cellStyle name="Currency 2 6 6 2 2 3 2 2 2" xfId="13970" xr:uid="{00000000-0005-0000-0000-00006F360000}"/>
    <cellStyle name="Currency 2 6 6 2 2 3 2 2 3" xfId="13971" xr:uid="{00000000-0005-0000-0000-000070360000}"/>
    <cellStyle name="Currency 2 6 6 2 2 3 2 3" xfId="13972" xr:uid="{00000000-0005-0000-0000-000071360000}"/>
    <cellStyle name="Currency 2 6 6 2 2 3 2 4" xfId="13973" xr:uid="{00000000-0005-0000-0000-000072360000}"/>
    <cellStyle name="Currency 2 6 6 2 2 3 3" xfId="13974" xr:uid="{00000000-0005-0000-0000-000073360000}"/>
    <cellStyle name="Currency 2 6 6 2 2 3 3 2" xfId="13975" xr:uid="{00000000-0005-0000-0000-000074360000}"/>
    <cellStyle name="Currency 2 6 6 2 2 3 3 2 2" xfId="13976" xr:uid="{00000000-0005-0000-0000-000075360000}"/>
    <cellStyle name="Currency 2 6 6 2 2 3 3 2 3" xfId="13977" xr:uid="{00000000-0005-0000-0000-000076360000}"/>
    <cellStyle name="Currency 2 6 6 2 2 3 3 3" xfId="13978" xr:uid="{00000000-0005-0000-0000-000077360000}"/>
    <cellStyle name="Currency 2 6 6 2 2 3 3 4" xfId="13979" xr:uid="{00000000-0005-0000-0000-000078360000}"/>
    <cellStyle name="Currency 2 6 6 2 2 3 4" xfId="13980" xr:uid="{00000000-0005-0000-0000-000079360000}"/>
    <cellStyle name="Currency 2 6 6 2 2 3 4 2" xfId="13981" xr:uid="{00000000-0005-0000-0000-00007A360000}"/>
    <cellStyle name="Currency 2 6 6 2 2 3 4 3" xfId="13982" xr:uid="{00000000-0005-0000-0000-00007B360000}"/>
    <cellStyle name="Currency 2 6 6 2 2 3 5" xfId="13983" xr:uid="{00000000-0005-0000-0000-00007C360000}"/>
    <cellStyle name="Currency 2 6 6 2 2 3 6" xfId="13984" xr:uid="{00000000-0005-0000-0000-00007D360000}"/>
    <cellStyle name="Currency 2 6 6 2 2 4" xfId="13985" xr:uid="{00000000-0005-0000-0000-00007E360000}"/>
    <cellStyle name="Currency 2 6 6 2 2 4 2" xfId="13986" xr:uid="{00000000-0005-0000-0000-00007F360000}"/>
    <cellStyle name="Currency 2 6 6 2 2 4 2 2" xfId="13987" xr:uid="{00000000-0005-0000-0000-000080360000}"/>
    <cellStyle name="Currency 2 6 6 2 2 4 2 3" xfId="13988" xr:uid="{00000000-0005-0000-0000-000081360000}"/>
    <cellStyle name="Currency 2 6 6 2 2 4 3" xfId="13989" xr:uid="{00000000-0005-0000-0000-000082360000}"/>
    <cellStyle name="Currency 2 6 6 2 2 4 4" xfId="13990" xr:uid="{00000000-0005-0000-0000-000083360000}"/>
    <cellStyle name="Currency 2 6 6 2 2 5" xfId="13991" xr:uid="{00000000-0005-0000-0000-000084360000}"/>
    <cellStyle name="Currency 2 6 6 2 2 5 2" xfId="13992" xr:uid="{00000000-0005-0000-0000-000085360000}"/>
    <cellStyle name="Currency 2 6 6 2 2 5 3" xfId="13993" xr:uid="{00000000-0005-0000-0000-000086360000}"/>
    <cellStyle name="Currency 2 6 6 2 2 6" xfId="13994" xr:uid="{00000000-0005-0000-0000-000087360000}"/>
    <cellStyle name="Currency 2 6 6 2 2 7" xfId="13995" xr:uid="{00000000-0005-0000-0000-000088360000}"/>
    <cellStyle name="Currency 2 6 6 2 3" xfId="13996" xr:uid="{00000000-0005-0000-0000-000089360000}"/>
    <cellStyle name="Currency 2 6 6 2 3 2" xfId="13997" xr:uid="{00000000-0005-0000-0000-00008A360000}"/>
    <cellStyle name="Currency 2 6 6 2 3 3" xfId="13998" xr:uid="{00000000-0005-0000-0000-00008B360000}"/>
    <cellStyle name="Currency 2 6 6 2 3 3 2" xfId="13999" xr:uid="{00000000-0005-0000-0000-00008C360000}"/>
    <cellStyle name="Currency 2 6 6 2 3 3 2 2" xfId="14000" xr:uid="{00000000-0005-0000-0000-00008D360000}"/>
    <cellStyle name="Currency 2 6 6 2 3 3 2 3" xfId="14001" xr:uid="{00000000-0005-0000-0000-00008E360000}"/>
    <cellStyle name="Currency 2 6 6 2 3 3 3" xfId="14002" xr:uid="{00000000-0005-0000-0000-00008F360000}"/>
    <cellStyle name="Currency 2 6 6 2 3 3 4" xfId="14003" xr:uid="{00000000-0005-0000-0000-000090360000}"/>
    <cellStyle name="Currency 2 6 6 2 3 4" xfId="14004" xr:uid="{00000000-0005-0000-0000-000091360000}"/>
    <cellStyle name="Currency 2 6 6 2 3 4 2" xfId="14005" xr:uid="{00000000-0005-0000-0000-000092360000}"/>
    <cellStyle name="Currency 2 6 6 2 3 4 2 2" xfId="14006" xr:uid="{00000000-0005-0000-0000-000093360000}"/>
    <cellStyle name="Currency 2 6 6 2 3 4 2 3" xfId="14007" xr:uid="{00000000-0005-0000-0000-000094360000}"/>
    <cellStyle name="Currency 2 6 6 2 3 4 3" xfId="14008" xr:uid="{00000000-0005-0000-0000-000095360000}"/>
    <cellStyle name="Currency 2 6 6 2 3 4 4" xfId="14009" xr:uid="{00000000-0005-0000-0000-000096360000}"/>
    <cellStyle name="Currency 2 6 6 2 4" xfId="14010" xr:uid="{00000000-0005-0000-0000-000097360000}"/>
    <cellStyle name="Currency 2 6 6 2 4 2" xfId="14011" xr:uid="{00000000-0005-0000-0000-000098360000}"/>
    <cellStyle name="Currency 2 6 6 2 4 2 2" xfId="14012" xr:uid="{00000000-0005-0000-0000-000099360000}"/>
    <cellStyle name="Currency 2 6 6 2 4 2 2 2" xfId="14013" xr:uid="{00000000-0005-0000-0000-00009A360000}"/>
    <cellStyle name="Currency 2 6 6 2 4 2 2 3" xfId="14014" xr:uid="{00000000-0005-0000-0000-00009B360000}"/>
    <cellStyle name="Currency 2 6 6 2 4 2 3" xfId="14015" xr:uid="{00000000-0005-0000-0000-00009C360000}"/>
    <cellStyle name="Currency 2 6 6 2 4 2 4" xfId="14016" xr:uid="{00000000-0005-0000-0000-00009D360000}"/>
    <cellStyle name="Currency 2 6 6 2 4 3" xfId="14017" xr:uid="{00000000-0005-0000-0000-00009E360000}"/>
    <cellStyle name="Currency 2 6 6 2 4 3 2" xfId="14018" xr:uid="{00000000-0005-0000-0000-00009F360000}"/>
    <cellStyle name="Currency 2 6 6 2 4 3 2 2" xfId="14019" xr:uid="{00000000-0005-0000-0000-0000A0360000}"/>
    <cellStyle name="Currency 2 6 6 2 4 3 2 3" xfId="14020" xr:uid="{00000000-0005-0000-0000-0000A1360000}"/>
    <cellStyle name="Currency 2 6 6 2 4 3 3" xfId="14021" xr:uid="{00000000-0005-0000-0000-0000A2360000}"/>
    <cellStyle name="Currency 2 6 6 2 4 3 4" xfId="14022" xr:uid="{00000000-0005-0000-0000-0000A3360000}"/>
    <cellStyle name="Currency 2 6 6 2 4 4" xfId="14023" xr:uid="{00000000-0005-0000-0000-0000A4360000}"/>
    <cellStyle name="Currency 2 6 6 2 4 4 2" xfId="14024" xr:uid="{00000000-0005-0000-0000-0000A5360000}"/>
    <cellStyle name="Currency 2 6 6 2 4 4 3" xfId="14025" xr:uid="{00000000-0005-0000-0000-0000A6360000}"/>
    <cellStyle name="Currency 2 6 6 2 4 5" xfId="14026" xr:uid="{00000000-0005-0000-0000-0000A7360000}"/>
    <cellStyle name="Currency 2 6 6 2 4 6" xfId="14027" xr:uid="{00000000-0005-0000-0000-0000A8360000}"/>
    <cellStyle name="Currency 2 6 6 2 5" xfId="14028" xr:uid="{00000000-0005-0000-0000-0000A9360000}"/>
    <cellStyle name="Currency 2 6 6 2 5 2" xfId="14029" xr:uid="{00000000-0005-0000-0000-0000AA360000}"/>
    <cellStyle name="Currency 2 6 6 2 5 2 2" xfId="14030" xr:uid="{00000000-0005-0000-0000-0000AB360000}"/>
    <cellStyle name="Currency 2 6 6 2 5 2 3" xfId="14031" xr:uid="{00000000-0005-0000-0000-0000AC360000}"/>
    <cellStyle name="Currency 2 6 6 2 5 3" xfId="14032" xr:uid="{00000000-0005-0000-0000-0000AD360000}"/>
    <cellStyle name="Currency 2 6 6 2 5 4" xfId="14033" xr:uid="{00000000-0005-0000-0000-0000AE360000}"/>
    <cellStyle name="Currency 2 6 6 2 6" xfId="14034" xr:uid="{00000000-0005-0000-0000-0000AF360000}"/>
    <cellStyle name="Currency 2 6 6 2 6 2" xfId="14035" xr:uid="{00000000-0005-0000-0000-0000B0360000}"/>
    <cellStyle name="Currency 2 6 6 2 6 3" xfId="14036" xr:uid="{00000000-0005-0000-0000-0000B1360000}"/>
    <cellStyle name="Currency 2 6 6 2 7" xfId="14037" xr:uid="{00000000-0005-0000-0000-0000B2360000}"/>
    <cellStyle name="Currency 2 6 6 2 8" xfId="14038" xr:uid="{00000000-0005-0000-0000-0000B3360000}"/>
    <cellStyle name="Currency 2 6 6 3" xfId="14039" xr:uid="{00000000-0005-0000-0000-0000B4360000}"/>
    <cellStyle name="Currency 2 6 7" xfId="14040" xr:uid="{00000000-0005-0000-0000-0000B5360000}"/>
    <cellStyle name="Currency 2 6 7 2" xfId="14041" xr:uid="{00000000-0005-0000-0000-0000B6360000}"/>
    <cellStyle name="Currency 2 6 7 2 2" xfId="14042" xr:uid="{00000000-0005-0000-0000-0000B7360000}"/>
    <cellStyle name="Currency 2 6 7 2 2 2" xfId="14043" xr:uid="{00000000-0005-0000-0000-0000B8360000}"/>
    <cellStyle name="Currency 2 6 7 2 2 2 2" xfId="14044" xr:uid="{00000000-0005-0000-0000-0000B9360000}"/>
    <cellStyle name="Currency 2 6 7 2 2 2 3" xfId="14045" xr:uid="{00000000-0005-0000-0000-0000BA360000}"/>
    <cellStyle name="Currency 2 6 7 2 2 2 3 2" xfId="14046" xr:uid="{00000000-0005-0000-0000-0000BB360000}"/>
    <cellStyle name="Currency 2 6 7 2 2 2 3 2 2" xfId="14047" xr:uid="{00000000-0005-0000-0000-0000BC360000}"/>
    <cellStyle name="Currency 2 6 7 2 2 2 3 2 3" xfId="14048" xr:uid="{00000000-0005-0000-0000-0000BD360000}"/>
    <cellStyle name="Currency 2 6 7 2 2 2 3 3" xfId="14049" xr:uid="{00000000-0005-0000-0000-0000BE360000}"/>
    <cellStyle name="Currency 2 6 7 2 2 2 3 4" xfId="14050" xr:uid="{00000000-0005-0000-0000-0000BF360000}"/>
    <cellStyle name="Currency 2 6 7 2 2 2 4" xfId="14051" xr:uid="{00000000-0005-0000-0000-0000C0360000}"/>
    <cellStyle name="Currency 2 6 7 2 2 2 4 2" xfId="14052" xr:uid="{00000000-0005-0000-0000-0000C1360000}"/>
    <cellStyle name="Currency 2 6 7 2 2 2 4 3" xfId="14053" xr:uid="{00000000-0005-0000-0000-0000C2360000}"/>
    <cellStyle name="Currency 2 6 7 2 2 2 5" xfId="14054" xr:uid="{00000000-0005-0000-0000-0000C3360000}"/>
    <cellStyle name="Currency 2 6 7 2 2 2 6" xfId="14055" xr:uid="{00000000-0005-0000-0000-0000C4360000}"/>
    <cellStyle name="Currency 2 6 7 2 2 3" xfId="14056" xr:uid="{00000000-0005-0000-0000-0000C5360000}"/>
    <cellStyle name="Currency 2 6 7 2 2 3 2" xfId="14057" xr:uid="{00000000-0005-0000-0000-0000C6360000}"/>
    <cellStyle name="Currency 2 6 7 2 2 3 2 2" xfId="14058" xr:uid="{00000000-0005-0000-0000-0000C7360000}"/>
    <cellStyle name="Currency 2 6 7 2 2 3 2 2 2" xfId="14059" xr:uid="{00000000-0005-0000-0000-0000C8360000}"/>
    <cellStyle name="Currency 2 6 7 2 2 3 2 2 3" xfId="14060" xr:uid="{00000000-0005-0000-0000-0000C9360000}"/>
    <cellStyle name="Currency 2 6 7 2 2 3 2 3" xfId="14061" xr:uid="{00000000-0005-0000-0000-0000CA360000}"/>
    <cellStyle name="Currency 2 6 7 2 2 3 2 4" xfId="14062" xr:uid="{00000000-0005-0000-0000-0000CB360000}"/>
    <cellStyle name="Currency 2 6 7 2 2 3 3" xfId="14063" xr:uid="{00000000-0005-0000-0000-0000CC360000}"/>
    <cellStyle name="Currency 2 6 7 2 2 3 3 2" xfId="14064" xr:uid="{00000000-0005-0000-0000-0000CD360000}"/>
    <cellStyle name="Currency 2 6 7 2 2 3 3 2 2" xfId="14065" xr:uid="{00000000-0005-0000-0000-0000CE360000}"/>
    <cellStyle name="Currency 2 6 7 2 2 3 3 2 3" xfId="14066" xr:uid="{00000000-0005-0000-0000-0000CF360000}"/>
    <cellStyle name="Currency 2 6 7 2 2 3 3 3" xfId="14067" xr:uid="{00000000-0005-0000-0000-0000D0360000}"/>
    <cellStyle name="Currency 2 6 7 2 2 3 3 4" xfId="14068" xr:uid="{00000000-0005-0000-0000-0000D1360000}"/>
    <cellStyle name="Currency 2 6 7 2 2 3 4" xfId="14069" xr:uid="{00000000-0005-0000-0000-0000D2360000}"/>
    <cellStyle name="Currency 2 6 7 2 2 3 4 2" xfId="14070" xr:uid="{00000000-0005-0000-0000-0000D3360000}"/>
    <cellStyle name="Currency 2 6 7 2 2 3 4 3" xfId="14071" xr:uid="{00000000-0005-0000-0000-0000D4360000}"/>
    <cellStyle name="Currency 2 6 7 2 2 3 5" xfId="14072" xr:uid="{00000000-0005-0000-0000-0000D5360000}"/>
    <cellStyle name="Currency 2 6 7 2 2 3 6" xfId="14073" xr:uid="{00000000-0005-0000-0000-0000D6360000}"/>
    <cellStyle name="Currency 2 6 7 2 2 4" xfId="14074" xr:uid="{00000000-0005-0000-0000-0000D7360000}"/>
    <cellStyle name="Currency 2 6 7 2 2 4 2" xfId="14075" xr:uid="{00000000-0005-0000-0000-0000D8360000}"/>
    <cellStyle name="Currency 2 6 7 2 2 4 2 2" xfId="14076" xr:uid="{00000000-0005-0000-0000-0000D9360000}"/>
    <cellStyle name="Currency 2 6 7 2 2 4 2 3" xfId="14077" xr:uid="{00000000-0005-0000-0000-0000DA360000}"/>
    <cellStyle name="Currency 2 6 7 2 2 4 3" xfId="14078" xr:uid="{00000000-0005-0000-0000-0000DB360000}"/>
    <cellStyle name="Currency 2 6 7 2 2 4 4" xfId="14079" xr:uid="{00000000-0005-0000-0000-0000DC360000}"/>
    <cellStyle name="Currency 2 6 7 2 2 5" xfId="14080" xr:uid="{00000000-0005-0000-0000-0000DD360000}"/>
    <cellStyle name="Currency 2 6 7 2 2 5 2" xfId="14081" xr:uid="{00000000-0005-0000-0000-0000DE360000}"/>
    <cellStyle name="Currency 2 6 7 2 2 5 3" xfId="14082" xr:uid="{00000000-0005-0000-0000-0000DF360000}"/>
    <cellStyle name="Currency 2 6 7 2 2 6" xfId="14083" xr:uid="{00000000-0005-0000-0000-0000E0360000}"/>
    <cellStyle name="Currency 2 6 7 2 2 7" xfId="14084" xr:uid="{00000000-0005-0000-0000-0000E1360000}"/>
    <cellStyle name="Currency 2 6 7 2 3" xfId="14085" xr:uid="{00000000-0005-0000-0000-0000E2360000}"/>
    <cellStyle name="Currency 2 6 7 2 3 2" xfId="14086" xr:uid="{00000000-0005-0000-0000-0000E3360000}"/>
    <cellStyle name="Currency 2 6 7 2 3 3" xfId="14087" xr:uid="{00000000-0005-0000-0000-0000E4360000}"/>
    <cellStyle name="Currency 2 6 7 2 3 3 2" xfId="14088" xr:uid="{00000000-0005-0000-0000-0000E5360000}"/>
    <cellStyle name="Currency 2 6 7 2 3 3 2 2" xfId="14089" xr:uid="{00000000-0005-0000-0000-0000E6360000}"/>
    <cellStyle name="Currency 2 6 7 2 3 3 2 3" xfId="14090" xr:uid="{00000000-0005-0000-0000-0000E7360000}"/>
    <cellStyle name="Currency 2 6 7 2 3 3 3" xfId="14091" xr:uid="{00000000-0005-0000-0000-0000E8360000}"/>
    <cellStyle name="Currency 2 6 7 2 3 3 4" xfId="14092" xr:uid="{00000000-0005-0000-0000-0000E9360000}"/>
    <cellStyle name="Currency 2 6 7 2 3 4" xfId="14093" xr:uid="{00000000-0005-0000-0000-0000EA360000}"/>
    <cellStyle name="Currency 2 6 7 2 3 4 2" xfId="14094" xr:uid="{00000000-0005-0000-0000-0000EB360000}"/>
    <cellStyle name="Currency 2 6 7 2 3 4 2 2" xfId="14095" xr:uid="{00000000-0005-0000-0000-0000EC360000}"/>
    <cellStyle name="Currency 2 6 7 2 3 4 2 3" xfId="14096" xr:uid="{00000000-0005-0000-0000-0000ED360000}"/>
    <cellStyle name="Currency 2 6 7 2 3 4 3" xfId="14097" xr:uid="{00000000-0005-0000-0000-0000EE360000}"/>
    <cellStyle name="Currency 2 6 7 2 3 4 4" xfId="14098" xr:uid="{00000000-0005-0000-0000-0000EF360000}"/>
    <cellStyle name="Currency 2 6 7 2 4" xfId="14099" xr:uid="{00000000-0005-0000-0000-0000F0360000}"/>
    <cellStyle name="Currency 2 6 7 2 4 2" xfId="14100" xr:uid="{00000000-0005-0000-0000-0000F1360000}"/>
    <cellStyle name="Currency 2 6 7 2 4 2 2" xfId="14101" xr:uid="{00000000-0005-0000-0000-0000F2360000}"/>
    <cellStyle name="Currency 2 6 7 2 4 2 2 2" xfId="14102" xr:uid="{00000000-0005-0000-0000-0000F3360000}"/>
    <cellStyle name="Currency 2 6 7 2 4 2 2 3" xfId="14103" xr:uid="{00000000-0005-0000-0000-0000F4360000}"/>
    <cellStyle name="Currency 2 6 7 2 4 2 3" xfId="14104" xr:uid="{00000000-0005-0000-0000-0000F5360000}"/>
    <cellStyle name="Currency 2 6 7 2 4 2 4" xfId="14105" xr:uid="{00000000-0005-0000-0000-0000F6360000}"/>
    <cellStyle name="Currency 2 6 7 2 4 3" xfId="14106" xr:uid="{00000000-0005-0000-0000-0000F7360000}"/>
    <cellStyle name="Currency 2 6 7 2 4 3 2" xfId="14107" xr:uid="{00000000-0005-0000-0000-0000F8360000}"/>
    <cellStyle name="Currency 2 6 7 2 4 3 2 2" xfId="14108" xr:uid="{00000000-0005-0000-0000-0000F9360000}"/>
    <cellStyle name="Currency 2 6 7 2 4 3 2 3" xfId="14109" xr:uid="{00000000-0005-0000-0000-0000FA360000}"/>
    <cellStyle name="Currency 2 6 7 2 4 3 3" xfId="14110" xr:uid="{00000000-0005-0000-0000-0000FB360000}"/>
    <cellStyle name="Currency 2 6 7 2 4 3 4" xfId="14111" xr:uid="{00000000-0005-0000-0000-0000FC360000}"/>
    <cellStyle name="Currency 2 6 7 2 4 4" xfId="14112" xr:uid="{00000000-0005-0000-0000-0000FD360000}"/>
    <cellStyle name="Currency 2 6 7 2 4 4 2" xfId="14113" xr:uid="{00000000-0005-0000-0000-0000FE360000}"/>
    <cellStyle name="Currency 2 6 7 2 4 4 3" xfId="14114" xr:uid="{00000000-0005-0000-0000-0000FF360000}"/>
    <cellStyle name="Currency 2 6 7 2 4 5" xfId="14115" xr:uid="{00000000-0005-0000-0000-000000370000}"/>
    <cellStyle name="Currency 2 6 7 2 4 6" xfId="14116" xr:uid="{00000000-0005-0000-0000-000001370000}"/>
    <cellStyle name="Currency 2 6 7 2 5" xfId="14117" xr:uid="{00000000-0005-0000-0000-000002370000}"/>
    <cellStyle name="Currency 2 6 7 2 5 2" xfId="14118" xr:uid="{00000000-0005-0000-0000-000003370000}"/>
    <cellStyle name="Currency 2 6 7 2 5 2 2" xfId="14119" xr:uid="{00000000-0005-0000-0000-000004370000}"/>
    <cellStyle name="Currency 2 6 7 2 5 2 3" xfId="14120" xr:uid="{00000000-0005-0000-0000-000005370000}"/>
    <cellStyle name="Currency 2 6 7 2 5 3" xfId="14121" xr:uid="{00000000-0005-0000-0000-000006370000}"/>
    <cellStyle name="Currency 2 6 7 2 5 4" xfId="14122" xr:uid="{00000000-0005-0000-0000-000007370000}"/>
    <cellStyle name="Currency 2 6 7 2 6" xfId="14123" xr:uid="{00000000-0005-0000-0000-000008370000}"/>
    <cellStyle name="Currency 2 6 7 2 6 2" xfId="14124" xr:uid="{00000000-0005-0000-0000-000009370000}"/>
    <cellStyle name="Currency 2 6 7 2 6 3" xfId="14125" xr:uid="{00000000-0005-0000-0000-00000A370000}"/>
    <cellStyle name="Currency 2 6 7 2 7" xfId="14126" xr:uid="{00000000-0005-0000-0000-00000B370000}"/>
    <cellStyle name="Currency 2 6 7 2 8" xfId="14127" xr:uid="{00000000-0005-0000-0000-00000C370000}"/>
    <cellStyle name="Currency 2 6 7 3" xfId="14128" xr:uid="{00000000-0005-0000-0000-00000D370000}"/>
    <cellStyle name="Currency 2 6 8" xfId="14129" xr:uid="{00000000-0005-0000-0000-00000E370000}"/>
    <cellStyle name="Currency 2 6 8 2" xfId="14130" xr:uid="{00000000-0005-0000-0000-00000F370000}"/>
    <cellStyle name="Currency 2 6 8 2 2" xfId="14131" xr:uid="{00000000-0005-0000-0000-000010370000}"/>
    <cellStyle name="Currency 2 6 8 2 2 2" xfId="14132" xr:uid="{00000000-0005-0000-0000-000011370000}"/>
    <cellStyle name="Currency 2 6 8 2 2 2 2" xfId="14133" xr:uid="{00000000-0005-0000-0000-000012370000}"/>
    <cellStyle name="Currency 2 6 8 2 2 2 3" xfId="14134" xr:uid="{00000000-0005-0000-0000-000013370000}"/>
    <cellStyle name="Currency 2 6 8 2 2 2 3 2" xfId="14135" xr:uid="{00000000-0005-0000-0000-000014370000}"/>
    <cellStyle name="Currency 2 6 8 2 2 2 3 2 2" xfId="14136" xr:uid="{00000000-0005-0000-0000-000015370000}"/>
    <cellStyle name="Currency 2 6 8 2 2 2 3 2 3" xfId="14137" xr:uid="{00000000-0005-0000-0000-000016370000}"/>
    <cellStyle name="Currency 2 6 8 2 2 2 3 3" xfId="14138" xr:uid="{00000000-0005-0000-0000-000017370000}"/>
    <cellStyle name="Currency 2 6 8 2 2 2 3 4" xfId="14139" xr:uid="{00000000-0005-0000-0000-000018370000}"/>
    <cellStyle name="Currency 2 6 8 2 2 2 4" xfId="14140" xr:uid="{00000000-0005-0000-0000-000019370000}"/>
    <cellStyle name="Currency 2 6 8 2 2 2 4 2" xfId="14141" xr:uid="{00000000-0005-0000-0000-00001A370000}"/>
    <cellStyle name="Currency 2 6 8 2 2 2 4 3" xfId="14142" xr:uid="{00000000-0005-0000-0000-00001B370000}"/>
    <cellStyle name="Currency 2 6 8 2 2 2 5" xfId="14143" xr:uid="{00000000-0005-0000-0000-00001C370000}"/>
    <cellStyle name="Currency 2 6 8 2 2 2 6" xfId="14144" xr:uid="{00000000-0005-0000-0000-00001D370000}"/>
    <cellStyle name="Currency 2 6 8 2 2 3" xfId="14145" xr:uid="{00000000-0005-0000-0000-00001E370000}"/>
    <cellStyle name="Currency 2 6 8 2 2 3 2" xfId="14146" xr:uid="{00000000-0005-0000-0000-00001F370000}"/>
    <cellStyle name="Currency 2 6 8 2 2 3 2 2" xfId="14147" xr:uid="{00000000-0005-0000-0000-000020370000}"/>
    <cellStyle name="Currency 2 6 8 2 2 3 2 2 2" xfId="14148" xr:uid="{00000000-0005-0000-0000-000021370000}"/>
    <cellStyle name="Currency 2 6 8 2 2 3 2 2 3" xfId="14149" xr:uid="{00000000-0005-0000-0000-000022370000}"/>
    <cellStyle name="Currency 2 6 8 2 2 3 2 3" xfId="14150" xr:uid="{00000000-0005-0000-0000-000023370000}"/>
    <cellStyle name="Currency 2 6 8 2 2 3 2 4" xfId="14151" xr:uid="{00000000-0005-0000-0000-000024370000}"/>
    <cellStyle name="Currency 2 6 8 2 2 3 3" xfId="14152" xr:uid="{00000000-0005-0000-0000-000025370000}"/>
    <cellStyle name="Currency 2 6 8 2 2 3 3 2" xfId="14153" xr:uid="{00000000-0005-0000-0000-000026370000}"/>
    <cellStyle name="Currency 2 6 8 2 2 3 3 2 2" xfId="14154" xr:uid="{00000000-0005-0000-0000-000027370000}"/>
    <cellStyle name="Currency 2 6 8 2 2 3 3 2 3" xfId="14155" xr:uid="{00000000-0005-0000-0000-000028370000}"/>
    <cellStyle name="Currency 2 6 8 2 2 3 3 3" xfId="14156" xr:uid="{00000000-0005-0000-0000-000029370000}"/>
    <cellStyle name="Currency 2 6 8 2 2 3 3 4" xfId="14157" xr:uid="{00000000-0005-0000-0000-00002A370000}"/>
    <cellStyle name="Currency 2 6 8 2 2 3 4" xfId="14158" xr:uid="{00000000-0005-0000-0000-00002B370000}"/>
    <cellStyle name="Currency 2 6 8 2 2 3 4 2" xfId="14159" xr:uid="{00000000-0005-0000-0000-00002C370000}"/>
    <cellStyle name="Currency 2 6 8 2 2 3 4 3" xfId="14160" xr:uid="{00000000-0005-0000-0000-00002D370000}"/>
    <cellStyle name="Currency 2 6 8 2 2 3 5" xfId="14161" xr:uid="{00000000-0005-0000-0000-00002E370000}"/>
    <cellStyle name="Currency 2 6 8 2 2 3 6" xfId="14162" xr:uid="{00000000-0005-0000-0000-00002F370000}"/>
    <cellStyle name="Currency 2 6 8 2 2 4" xfId="14163" xr:uid="{00000000-0005-0000-0000-000030370000}"/>
    <cellStyle name="Currency 2 6 8 2 2 4 2" xfId="14164" xr:uid="{00000000-0005-0000-0000-000031370000}"/>
    <cellStyle name="Currency 2 6 8 2 2 4 2 2" xfId="14165" xr:uid="{00000000-0005-0000-0000-000032370000}"/>
    <cellStyle name="Currency 2 6 8 2 2 4 2 3" xfId="14166" xr:uid="{00000000-0005-0000-0000-000033370000}"/>
    <cellStyle name="Currency 2 6 8 2 2 4 3" xfId="14167" xr:uid="{00000000-0005-0000-0000-000034370000}"/>
    <cellStyle name="Currency 2 6 8 2 2 4 4" xfId="14168" xr:uid="{00000000-0005-0000-0000-000035370000}"/>
    <cellStyle name="Currency 2 6 8 2 2 5" xfId="14169" xr:uid="{00000000-0005-0000-0000-000036370000}"/>
    <cellStyle name="Currency 2 6 8 2 2 5 2" xfId="14170" xr:uid="{00000000-0005-0000-0000-000037370000}"/>
    <cellStyle name="Currency 2 6 8 2 2 5 3" xfId="14171" xr:uid="{00000000-0005-0000-0000-000038370000}"/>
    <cellStyle name="Currency 2 6 8 2 2 6" xfId="14172" xr:uid="{00000000-0005-0000-0000-000039370000}"/>
    <cellStyle name="Currency 2 6 8 2 2 7" xfId="14173" xr:uid="{00000000-0005-0000-0000-00003A370000}"/>
    <cellStyle name="Currency 2 6 8 2 3" xfId="14174" xr:uid="{00000000-0005-0000-0000-00003B370000}"/>
    <cellStyle name="Currency 2 6 8 2 3 2" xfId="14175" xr:uid="{00000000-0005-0000-0000-00003C370000}"/>
    <cellStyle name="Currency 2 6 8 2 3 3" xfId="14176" xr:uid="{00000000-0005-0000-0000-00003D370000}"/>
    <cellStyle name="Currency 2 6 8 2 3 3 2" xfId="14177" xr:uid="{00000000-0005-0000-0000-00003E370000}"/>
    <cellStyle name="Currency 2 6 8 2 3 3 2 2" xfId="14178" xr:uid="{00000000-0005-0000-0000-00003F370000}"/>
    <cellStyle name="Currency 2 6 8 2 3 3 2 3" xfId="14179" xr:uid="{00000000-0005-0000-0000-000040370000}"/>
    <cellStyle name="Currency 2 6 8 2 3 3 3" xfId="14180" xr:uid="{00000000-0005-0000-0000-000041370000}"/>
    <cellStyle name="Currency 2 6 8 2 3 3 4" xfId="14181" xr:uid="{00000000-0005-0000-0000-000042370000}"/>
    <cellStyle name="Currency 2 6 8 2 3 4" xfId="14182" xr:uid="{00000000-0005-0000-0000-000043370000}"/>
    <cellStyle name="Currency 2 6 8 2 3 4 2" xfId="14183" xr:uid="{00000000-0005-0000-0000-000044370000}"/>
    <cellStyle name="Currency 2 6 8 2 3 4 2 2" xfId="14184" xr:uid="{00000000-0005-0000-0000-000045370000}"/>
    <cellStyle name="Currency 2 6 8 2 3 4 2 3" xfId="14185" xr:uid="{00000000-0005-0000-0000-000046370000}"/>
    <cellStyle name="Currency 2 6 8 2 3 4 3" xfId="14186" xr:uid="{00000000-0005-0000-0000-000047370000}"/>
    <cellStyle name="Currency 2 6 8 2 3 4 4" xfId="14187" xr:uid="{00000000-0005-0000-0000-000048370000}"/>
    <cellStyle name="Currency 2 6 8 2 4" xfId="14188" xr:uid="{00000000-0005-0000-0000-000049370000}"/>
    <cellStyle name="Currency 2 6 8 2 4 2" xfId="14189" xr:uid="{00000000-0005-0000-0000-00004A370000}"/>
    <cellStyle name="Currency 2 6 8 2 4 2 2" xfId="14190" xr:uid="{00000000-0005-0000-0000-00004B370000}"/>
    <cellStyle name="Currency 2 6 8 2 4 2 2 2" xfId="14191" xr:uid="{00000000-0005-0000-0000-00004C370000}"/>
    <cellStyle name="Currency 2 6 8 2 4 2 2 3" xfId="14192" xr:uid="{00000000-0005-0000-0000-00004D370000}"/>
    <cellStyle name="Currency 2 6 8 2 4 2 3" xfId="14193" xr:uid="{00000000-0005-0000-0000-00004E370000}"/>
    <cellStyle name="Currency 2 6 8 2 4 2 4" xfId="14194" xr:uid="{00000000-0005-0000-0000-00004F370000}"/>
    <cellStyle name="Currency 2 6 8 2 4 3" xfId="14195" xr:uid="{00000000-0005-0000-0000-000050370000}"/>
    <cellStyle name="Currency 2 6 8 2 4 3 2" xfId="14196" xr:uid="{00000000-0005-0000-0000-000051370000}"/>
    <cellStyle name="Currency 2 6 8 2 4 3 2 2" xfId="14197" xr:uid="{00000000-0005-0000-0000-000052370000}"/>
    <cellStyle name="Currency 2 6 8 2 4 3 2 3" xfId="14198" xr:uid="{00000000-0005-0000-0000-000053370000}"/>
    <cellStyle name="Currency 2 6 8 2 4 3 3" xfId="14199" xr:uid="{00000000-0005-0000-0000-000054370000}"/>
    <cellStyle name="Currency 2 6 8 2 4 3 4" xfId="14200" xr:uid="{00000000-0005-0000-0000-000055370000}"/>
    <cellStyle name="Currency 2 6 8 2 4 4" xfId="14201" xr:uid="{00000000-0005-0000-0000-000056370000}"/>
    <cellStyle name="Currency 2 6 8 2 4 4 2" xfId="14202" xr:uid="{00000000-0005-0000-0000-000057370000}"/>
    <cellStyle name="Currency 2 6 8 2 4 4 3" xfId="14203" xr:uid="{00000000-0005-0000-0000-000058370000}"/>
    <cellStyle name="Currency 2 6 8 2 4 5" xfId="14204" xr:uid="{00000000-0005-0000-0000-000059370000}"/>
    <cellStyle name="Currency 2 6 8 2 4 6" xfId="14205" xr:uid="{00000000-0005-0000-0000-00005A370000}"/>
    <cellStyle name="Currency 2 6 8 2 5" xfId="14206" xr:uid="{00000000-0005-0000-0000-00005B370000}"/>
    <cellStyle name="Currency 2 6 8 2 5 2" xfId="14207" xr:uid="{00000000-0005-0000-0000-00005C370000}"/>
    <cellStyle name="Currency 2 6 8 2 5 2 2" xfId="14208" xr:uid="{00000000-0005-0000-0000-00005D370000}"/>
    <cellStyle name="Currency 2 6 8 2 5 2 3" xfId="14209" xr:uid="{00000000-0005-0000-0000-00005E370000}"/>
    <cellStyle name="Currency 2 6 8 2 5 3" xfId="14210" xr:uid="{00000000-0005-0000-0000-00005F370000}"/>
    <cellStyle name="Currency 2 6 8 2 5 4" xfId="14211" xr:uid="{00000000-0005-0000-0000-000060370000}"/>
    <cellStyle name="Currency 2 6 8 2 6" xfId="14212" xr:uid="{00000000-0005-0000-0000-000061370000}"/>
    <cellStyle name="Currency 2 6 8 2 6 2" xfId="14213" xr:uid="{00000000-0005-0000-0000-000062370000}"/>
    <cellStyle name="Currency 2 6 8 2 6 3" xfId="14214" xr:uid="{00000000-0005-0000-0000-000063370000}"/>
    <cellStyle name="Currency 2 6 8 2 7" xfId="14215" xr:uid="{00000000-0005-0000-0000-000064370000}"/>
    <cellStyle name="Currency 2 6 8 2 8" xfId="14216" xr:uid="{00000000-0005-0000-0000-000065370000}"/>
    <cellStyle name="Currency 2 6 8 3" xfId="14217" xr:uid="{00000000-0005-0000-0000-000066370000}"/>
    <cellStyle name="Currency 2 6 9" xfId="14218" xr:uid="{00000000-0005-0000-0000-000067370000}"/>
    <cellStyle name="Currency 2 6 9 2" xfId="14219" xr:uid="{00000000-0005-0000-0000-000068370000}"/>
    <cellStyle name="Currency 2 6 9 2 2" xfId="14220" xr:uid="{00000000-0005-0000-0000-000069370000}"/>
    <cellStyle name="Currency 2 6 9 2 2 2" xfId="14221" xr:uid="{00000000-0005-0000-0000-00006A370000}"/>
    <cellStyle name="Currency 2 6 9 2 2 2 2" xfId="14222" xr:uid="{00000000-0005-0000-0000-00006B370000}"/>
    <cellStyle name="Currency 2 6 9 2 2 2 3" xfId="14223" xr:uid="{00000000-0005-0000-0000-00006C370000}"/>
    <cellStyle name="Currency 2 6 9 2 2 2 3 2" xfId="14224" xr:uid="{00000000-0005-0000-0000-00006D370000}"/>
    <cellStyle name="Currency 2 6 9 2 2 2 3 2 2" xfId="14225" xr:uid="{00000000-0005-0000-0000-00006E370000}"/>
    <cellStyle name="Currency 2 6 9 2 2 2 3 2 3" xfId="14226" xr:uid="{00000000-0005-0000-0000-00006F370000}"/>
    <cellStyle name="Currency 2 6 9 2 2 2 3 3" xfId="14227" xr:uid="{00000000-0005-0000-0000-000070370000}"/>
    <cellStyle name="Currency 2 6 9 2 2 2 3 4" xfId="14228" xr:uid="{00000000-0005-0000-0000-000071370000}"/>
    <cellStyle name="Currency 2 6 9 2 2 2 4" xfId="14229" xr:uid="{00000000-0005-0000-0000-000072370000}"/>
    <cellStyle name="Currency 2 6 9 2 2 2 4 2" xfId="14230" xr:uid="{00000000-0005-0000-0000-000073370000}"/>
    <cellStyle name="Currency 2 6 9 2 2 2 4 3" xfId="14231" xr:uid="{00000000-0005-0000-0000-000074370000}"/>
    <cellStyle name="Currency 2 6 9 2 2 2 5" xfId="14232" xr:uid="{00000000-0005-0000-0000-000075370000}"/>
    <cellStyle name="Currency 2 6 9 2 2 2 6" xfId="14233" xr:uid="{00000000-0005-0000-0000-000076370000}"/>
    <cellStyle name="Currency 2 6 9 2 2 3" xfId="14234" xr:uid="{00000000-0005-0000-0000-000077370000}"/>
    <cellStyle name="Currency 2 6 9 2 2 3 2" xfId="14235" xr:uid="{00000000-0005-0000-0000-000078370000}"/>
    <cellStyle name="Currency 2 6 9 2 2 3 2 2" xfId="14236" xr:uid="{00000000-0005-0000-0000-000079370000}"/>
    <cellStyle name="Currency 2 6 9 2 2 3 2 2 2" xfId="14237" xr:uid="{00000000-0005-0000-0000-00007A370000}"/>
    <cellStyle name="Currency 2 6 9 2 2 3 2 2 3" xfId="14238" xr:uid="{00000000-0005-0000-0000-00007B370000}"/>
    <cellStyle name="Currency 2 6 9 2 2 3 2 3" xfId="14239" xr:uid="{00000000-0005-0000-0000-00007C370000}"/>
    <cellStyle name="Currency 2 6 9 2 2 3 2 4" xfId="14240" xr:uid="{00000000-0005-0000-0000-00007D370000}"/>
    <cellStyle name="Currency 2 6 9 2 2 3 3" xfId="14241" xr:uid="{00000000-0005-0000-0000-00007E370000}"/>
    <cellStyle name="Currency 2 6 9 2 2 3 3 2" xfId="14242" xr:uid="{00000000-0005-0000-0000-00007F370000}"/>
    <cellStyle name="Currency 2 6 9 2 2 3 3 2 2" xfId="14243" xr:uid="{00000000-0005-0000-0000-000080370000}"/>
    <cellStyle name="Currency 2 6 9 2 2 3 3 2 3" xfId="14244" xr:uid="{00000000-0005-0000-0000-000081370000}"/>
    <cellStyle name="Currency 2 6 9 2 2 3 3 3" xfId="14245" xr:uid="{00000000-0005-0000-0000-000082370000}"/>
    <cellStyle name="Currency 2 6 9 2 2 3 3 4" xfId="14246" xr:uid="{00000000-0005-0000-0000-000083370000}"/>
    <cellStyle name="Currency 2 6 9 2 2 3 4" xfId="14247" xr:uid="{00000000-0005-0000-0000-000084370000}"/>
    <cellStyle name="Currency 2 6 9 2 2 3 4 2" xfId="14248" xr:uid="{00000000-0005-0000-0000-000085370000}"/>
    <cellStyle name="Currency 2 6 9 2 2 3 4 3" xfId="14249" xr:uid="{00000000-0005-0000-0000-000086370000}"/>
    <cellStyle name="Currency 2 6 9 2 2 3 5" xfId="14250" xr:uid="{00000000-0005-0000-0000-000087370000}"/>
    <cellStyle name="Currency 2 6 9 2 2 3 6" xfId="14251" xr:uid="{00000000-0005-0000-0000-000088370000}"/>
    <cellStyle name="Currency 2 6 9 2 2 4" xfId="14252" xr:uid="{00000000-0005-0000-0000-000089370000}"/>
    <cellStyle name="Currency 2 6 9 2 2 4 2" xfId="14253" xr:uid="{00000000-0005-0000-0000-00008A370000}"/>
    <cellStyle name="Currency 2 6 9 2 2 4 2 2" xfId="14254" xr:uid="{00000000-0005-0000-0000-00008B370000}"/>
    <cellStyle name="Currency 2 6 9 2 2 4 2 3" xfId="14255" xr:uid="{00000000-0005-0000-0000-00008C370000}"/>
    <cellStyle name="Currency 2 6 9 2 2 4 3" xfId="14256" xr:uid="{00000000-0005-0000-0000-00008D370000}"/>
    <cellStyle name="Currency 2 6 9 2 2 4 4" xfId="14257" xr:uid="{00000000-0005-0000-0000-00008E370000}"/>
    <cellStyle name="Currency 2 6 9 2 2 5" xfId="14258" xr:uid="{00000000-0005-0000-0000-00008F370000}"/>
    <cellStyle name="Currency 2 6 9 2 2 5 2" xfId="14259" xr:uid="{00000000-0005-0000-0000-000090370000}"/>
    <cellStyle name="Currency 2 6 9 2 2 5 3" xfId="14260" xr:uid="{00000000-0005-0000-0000-000091370000}"/>
    <cellStyle name="Currency 2 6 9 2 2 6" xfId="14261" xr:uid="{00000000-0005-0000-0000-000092370000}"/>
    <cellStyle name="Currency 2 6 9 2 2 7" xfId="14262" xr:uid="{00000000-0005-0000-0000-000093370000}"/>
    <cellStyle name="Currency 2 6 9 2 3" xfId="14263" xr:uid="{00000000-0005-0000-0000-000094370000}"/>
    <cellStyle name="Currency 2 6 9 2 3 2" xfId="14264" xr:uid="{00000000-0005-0000-0000-000095370000}"/>
    <cellStyle name="Currency 2 6 9 2 3 3" xfId="14265" xr:uid="{00000000-0005-0000-0000-000096370000}"/>
    <cellStyle name="Currency 2 6 9 2 3 3 2" xfId="14266" xr:uid="{00000000-0005-0000-0000-000097370000}"/>
    <cellStyle name="Currency 2 6 9 2 3 3 2 2" xfId="14267" xr:uid="{00000000-0005-0000-0000-000098370000}"/>
    <cellStyle name="Currency 2 6 9 2 3 3 2 3" xfId="14268" xr:uid="{00000000-0005-0000-0000-000099370000}"/>
    <cellStyle name="Currency 2 6 9 2 3 3 3" xfId="14269" xr:uid="{00000000-0005-0000-0000-00009A370000}"/>
    <cellStyle name="Currency 2 6 9 2 3 3 4" xfId="14270" xr:uid="{00000000-0005-0000-0000-00009B370000}"/>
    <cellStyle name="Currency 2 6 9 2 3 4" xfId="14271" xr:uid="{00000000-0005-0000-0000-00009C370000}"/>
    <cellStyle name="Currency 2 6 9 2 3 4 2" xfId="14272" xr:uid="{00000000-0005-0000-0000-00009D370000}"/>
    <cellStyle name="Currency 2 6 9 2 3 4 2 2" xfId="14273" xr:uid="{00000000-0005-0000-0000-00009E370000}"/>
    <cellStyle name="Currency 2 6 9 2 3 4 2 3" xfId="14274" xr:uid="{00000000-0005-0000-0000-00009F370000}"/>
    <cellStyle name="Currency 2 6 9 2 3 4 3" xfId="14275" xr:uid="{00000000-0005-0000-0000-0000A0370000}"/>
    <cellStyle name="Currency 2 6 9 2 3 4 4" xfId="14276" xr:uid="{00000000-0005-0000-0000-0000A1370000}"/>
    <cellStyle name="Currency 2 6 9 2 4" xfId="14277" xr:uid="{00000000-0005-0000-0000-0000A2370000}"/>
    <cellStyle name="Currency 2 6 9 2 4 2" xfId="14278" xr:uid="{00000000-0005-0000-0000-0000A3370000}"/>
    <cellStyle name="Currency 2 6 9 2 4 2 2" xfId="14279" xr:uid="{00000000-0005-0000-0000-0000A4370000}"/>
    <cellStyle name="Currency 2 6 9 2 4 2 2 2" xfId="14280" xr:uid="{00000000-0005-0000-0000-0000A5370000}"/>
    <cellStyle name="Currency 2 6 9 2 4 2 2 3" xfId="14281" xr:uid="{00000000-0005-0000-0000-0000A6370000}"/>
    <cellStyle name="Currency 2 6 9 2 4 2 3" xfId="14282" xr:uid="{00000000-0005-0000-0000-0000A7370000}"/>
    <cellStyle name="Currency 2 6 9 2 4 2 4" xfId="14283" xr:uid="{00000000-0005-0000-0000-0000A8370000}"/>
    <cellStyle name="Currency 2 6 9 2 4 3" xfId="14284" xr:uid="{00000000-0005-0000-0000-0000A9370000}"/>
    <cellStyle name="Currency 2 6 9 2 4 3 2" xfId="14285" xr:uid="{00000000-0005-0000-0000-0000AA370000}"/>
    <cellStyle name="Currency 2 6 9 2 4 3 2 2" xfId="14286" xr:uid="{00000000-0005-0000-0000-0000AB370000}"/>
    <cellStyle name="Currency 2 6 9 2 4 3 2 3" xfId="14287" xr:uid="{00000000-0005-0000-0000-0000AC370000}"/>
    <cellStyle name="Currency 2 6 9 2 4 3 3" xfId="14288" xr:uid="{00000000-0005-0000-0000-0000AD370000}"/>
    <cellStyle name="Currency 2 6 9 2 4 3 4" xfId="14289" xr:uid="{00000000-0005-0000-0000-0000AE370000}"/>
    <cellStyle name="Currency 2 6 9 2 4 4" xfId="14290" xr:uid="{00000000-0005-0000-0000-0000AF370000}"/>
    <cellStyle name="Currency 2 6 9 2 4 4 2" xfId="14291" xr:uid="{00000000-0005-0000-0000-0000B0370000}"/>
    <cellStyle name="Currency 2 6 9 2 4 4 3" xfId="14292" xr:uid="{00000000-0005-0000-0000-0000B1370000}"/>
    <cellStyle name="Currency 2 6 9 2 4 5" xfId="14293" xr:uid="{00000000-0005-0000-0000-0000B2370000}"/>
    <cellStyle name="Currency 2 6 9 2 4 6" xfId="14294" xr:uid="{00000000-0005-0000-0000-0000B3370000}"/>
    <cellStyle name="Currency 2 6 9 2 5" xfId="14295" xr:uid="{00000000-0005-0000-0000-0000B4370000}"/>
    <cellStyle name="Currency 2 6 9 2 5 2" xfId="14296" xr:uid="{00000000-0005-0000-0000-0000B5370000}"/>
    <cellStyle name="Currency 2 6 9 2 5 2 2" xfId="14297" xr:uid="{00000000-0005-0000-0000-0000B6370000}"/>
    <cellStyle name="Currency 2 6 9 2 5 2 3" xfId="14298" xr:uid="{00000000-0005-0000-0000-0000B7370000}"/>
    <cellStyle name="Currency 2 6 9 2 5 3" xfId="14299" xr:uid="{00000000-0005-0000-0000-0000B8370000}"/>
    <cellStyle name="Currency 2 6 9 2 5 4" xfId="14300" xr:uid="{00000000-0005-0000-0000-0000B9370000}"/>
    <cellStyle name="Currency 2 6 9 2 6" xfId="14301" xr:uid="{00000000-0005-0000-0000-0000BA370000}"/>
    <cellStyle name="Currency 2 6 9 2 6 2" xfId="14302" xr:uid="{00000000-0005-0000-0000-0000BB370000}"/>
    <cellStyle name="Currency 2 6 9 2 6 3" xfId="14303" xr:uid="{00000000-0005-0000-0000-0000BC370000}"/>
    <cellStyle name="Currency 2 6 9 2 7" xfId="14304" xr:uid="{00000000-0005-0000-0000-0000BD370000}"/>
    <cellStyle name="Currency 2 6 9 2 8" xfId="14305" xr:uid="{00000000-0005-0000-0000-0000BE370000}"/>
    <cellStyle name="Currency 2 6 9 3" xfId="14306" xr:uid="{00000000-0005-0000-0000-0000BF370000}"/>
    <cellStyle name="Currency 2 7" xfId="14307" xr:uid="{00000000-0005-0000-0000-0000C0370000}"/>
    <cellStyle name="Currency 2 7 10" xfId="14308" xr:uid="{00000000-0005-0000-0000-0000C1370000}"/>
    <cellStyle name="Currency 2 7 10 2" xfId="14309" xr:uid="{00000000-0005-0000-0000-0000C2370000}"/>
    <cellStyle name="Currency 2 7 10 2 2" xfId="14310" xr:uid="{00000000-0005-0000-0000-0000C3370000}"/>
    <cellStyle name="Currency 2 7 10 2 2 2" xfId="14311" xr:uid="{00000000-0005-0000-0000-0000C4370000}"/>
    <cellStyle name="Currency 2 7 10 2 2 2 2" xfId="14312" xr:uid="{00000000-0005-0000-0000-0000C5370000}"/>
    <cellStyle name="Currency 2 7 10 2 2 2 3" xfId="14313" xr:uid="{00000000-0005-0000-0000-0000C6370000}"/>
    <cellStyle name="Currency 2 7 10 2 2 2 3 2" xfId="14314" xr:uid="{00000000-0005-0000-0000-0000C7370000}"/>
    <cellStyle name="Currency 2 7 10 2 2 2 3 2 2" xfId="14315" xr:uid="{00000000-0005-0000-0000-0000C8370000}"/>
    <cellStyle name="Currency 2 7 10 2 2 2 3 2 3" xfId="14316" xr:uid="{00000000-0005-0000-0000-0000C9370000}"/>
    <cellStyle name="Currency 2 7 10 2 2 2 3 3" xfId="14317" xr:uid="{00000000-0005-0000-0000-0000CA370000}"/>
    <cellStyle name="Currency 2 7 10 2 2 2 3 4" xfId="14318" xr:uid="{00000000-0005-0000-0000-0000CB370000}"/>
    <cellStyle name="Currency 2 7 10 2 2 2 4" xfId="14319" xr:uid="{00000000-0005-0000-0000-0000CC370000}"/>
    <cellStyle name="Currency 2 7 10 2 2 2 4 2" xfId="14320" xr:uid="{00000000-0005-0000-0000-0000CD370000}"/>
    <cellStyle name="Currency 2 7 10 2 2 2 4 3" xfId="14321" xr:uid="{00000000-0005-0000-0000-0000CE370000}"/>
    <cellStyle name="Currency 2 7 10 2 2 2 5" xfId="14322" xr:uid="{00000000-0005-0000-0000-0000CF370000}"/>
    <cellStyle name="Currency 2 7 10 2 2 2 6" xfId="14323" xr:uid="{00000000-0005-0000-0000-0000D0370000}"/>
    <cellStyle name="Currency 2 7 10 2 2 3" xfId="14324" xr:uid="{00000000-0005-0000-0000-0000D1370000}"/>
    <cellStyle name="Currency 2 7 10 2 2 3 2" xfId="14325" xr:uid="{00000000-0005-0000-0000-0000D2370000}"/>
    <cellStyle name="Currency 2 7 10 2 2 3 2 2" xfId="14326" xr:uid="{00000000-0005-0000-0000-0000D3370000}"/>
    <cellStyle name="Currency 2 7 10 2 2 3 2 2 2" xfId="14327" xr:uid="{00000000-0005-0000-0000-0000D4370000}"/>
    <cellStyle name="Currency 2 7 10 2 2 3 2 2 3" xfId="14328" xr:uid="{00000000-0005-0000-0000-0000D5370000}"/>
    <cellStyle name="Currency 2 7 10 2 2 3 2 3" xfId="14329" xr:uid="{00000000-0005-0000-0000-0000D6370000}"/>
    <cellStyle name="Currency 2 7 10 2 2 3 2 4" xfId="14330" xr:uid="{00000000-0005-0000-0000-0000D7370000}"/>
    <cellStyle name="Currency 2 7 10 2 2 3 3" xfId="14331" xr:uid="{00000000-0005-0000-0000-0000D8370000}"/>
    <cellStyle name="Currency 2 7 10 2 2 3 3 2" xfId="14332" xr:uid="{00000000-0005-0000-0000-0000D9370000}"/>
    <cellStyle name="Currency 2 7 10 2 2 3 3 2 2" xfId="14333" xr:uid="{00000000-0005-0000-0000-0000DA370000}"/>
    <cellStyle name="Currency 2 7 10 2 2 3 3 2 3" xfId="14334" xr:uid="{00000000-0005-0000-0000-0000DB370000}"/>
    <cellStyle name="Currency 2 7 10 2 2 3 3 3" xfId="14335" xr:uid="{00000000-0005-0000-0000-0000DC370000}"/>
    <cellStyle name="Currency 2 7 10 2 2 3 3 4" xfId="14336" xr:uid="{00000000-0005-0000-0000-0000DD370000}"/>
    <cellStyle name="Currency 2 7 10 2 2 3 4" xfId="14337" xr:uid="{00000000-0005-0000-0000-0000DE370000}"/>
    <cellStyle name="Currency 2 7 10 2 2 3 4 2" xfId="14338" xr:uid="{00000000-0005-0000-0000-0000DF370000}"/>
    <cellStyle name="Currency 2 7 10 2 2 3 4 3" xfId="14339" xr:uid="{00000000-0005-0000-0000-0000E0370000}"/>
    <cellStyle name="Currency 2 7 10 2 2 3 5" xfId="14340" xr:uid="{00000000-0005-0000-0000-0000E1370000}"/>
    <cellStyle name="Currency 2 7 10 2 2 3 6" xfId="14341" xr:uid="{00000000-0005-0000-0000-0000E2370000}"/>
    <cellStyle name="Currency 2 7 10 2 2 4" xfId="14342" xr:uid="{00000000-0005-0000-0000-0000E3370000}"/>
    <cellStyle name="Currency 2 7 10 2 2 4 2" xfId="14343" xr:uid="{00000000-0005-0000-0000-0000E4370000}"/>
    <cellStyle name="Currency 2 7 10 2 2 4 2 2" xfId="14344" xr:uid="{00000000-0005-0000-0000-0000E5370000}"/>
    <cellStyle name="Currency 2 7 10 2 2 4 2 3" xfId="14345" xr:uid="{00000000-0005-0000-0000-0000E6370000}"/>
    <cellStyle name="Currency 2 7 10 2 2 4 3" xfId="14346" xr:uid="{00000000-0005-0000-0000-0000E7370000}"/>
    <cellStyle name="Currency 2 7 10 2 2 4 4" xfId="14347" xr:uid="{00000000-0005-0000-0000-0000E8370000}"/>
    <cellStyle name="Currency 2 7 10 2 2 5" xfId="14348" xr:uid="{00000000-0005-0000-0000-0000E9370000}"/>
    <cellStyle name="Currency 2 7 10 2 2 5 2" xfId="14349" xr:uid="{00000000-0005-0000-0000-0000EA370000}"/>
    <cellStyle name="Currency 2 7 10 2 2 5 3" xfId="14350" xr:uid="{00000000-0005-0000-0000-0000EB370000}"/>
    <cellStyle name="Currency 2 7 10 2 2 6" xfId="14351" xr:uid="{00000000-0005-0000-0000-0000EC370000}"/>
    <cellStyle name="Currency 2 7 10 2 2 7" xfId="14352" xr:uid="{00000000-0005-0000-0000-0000ED370000}"/>
    <cellStyle name="Currency 2 7 10 2 3" xfId="14353" xr:uid="{00000000-0005-0000-0000-0000EE370000}"/>
    <cellStyle name="Currency 2 7 10 2 3 2" xfId="14354" xr:uid="{00000000-0005-0000-0000-0000EF370000}"/>
    <cellStyle name="Currency 2 7 10 2 3 3" xfId="14355" xr:uid="{00000000-0005-0000-0000-0000F0370000}"/>
    <cellStyle name="Currency 2 7 10 2 3 3 2" xfId="14356" xr:uid="{00000000-0005-0000-0000-0000F1370000}"/>
    <cellStyle name="Currency 2 7 10 2 3 3 2 2" xfId="14357" xr:uid="{00000000-0005-0000-0000-0000F2370000}"/>
    <cellStyle name="Currency 2 7 10 2 3 3 2 3" xfId="14358" xr:uid="{00000000-0005-0000-0000-0000F3370000}"/>
    <cellStyle name="Currency 2 7 10 2 3 3 3" xfId="14359" xr:uid="{00000000-0005-0000-0000-0000F4370000}"/>
    <cellStyle name="Currency 2 7 10 2 3 3 4" xfId="14360" xr:uid="{00000000-0005-0000-0000-0000F5370000}"/>
    <cellStyle name="Currency 2 7 10 2 3 4" xfId="14361" xr:uid="{00000000-0005-0000-0000-0000F6370000}"/>
    <cellStyle name="Currency 2 7 10 2 3 4 2" xfId="14362" xr:uid="{00000000-0005-0000-0000-0000F7370000}"/>
    <cellStyle name="Currency 2 7 10 2 3 4 2 2" xfId="14363" xr:uid="{00000000-0005-0000-0000-0000F8370000}"/>
    <cellStyle name="Currency 2 7 10 2 3 4 2 3" xfId="14364" xr:uid="{00000000-0005-0000-0000-0000F9370000}"/>
    <cellStyle name="Currency 2 7 10 2 3 4 3" xfId="14365" xr:uid="{00000000-0005-0000-0000-0000FA370000}"/>
    <cellStyle name="Currency 2 7 10 2 3 4 4" xfId="14366" xr:uid="{00000000-0005-0000-0000-0000FB370000}"/>
    <cellStyle name="Currency 2 7 10 2 4" xfId="14367" xr:uid="{00000000-0005-0000-0000-0000FC370000}"/>
    <cellStyle name="Currency 2 7 10 2 4 2" xfId="14368" xr:uid="{00000000-0005-0000-0000-0000FD370000}"/>
    <cellStyle name="Currency 2 7 10 2 4 2 2" xfId="14369" xr:uid="{00000000-0005-0000-0000-0000FE370000}"/>
    <cellStyle name="Currency 2 7 10 2 4 2 2 2" xfId="14370" xr:uid="{00000000-0005-0000-0000-0000FF370000}"/>
    <cellStyle name="Currency 2 7 10 2 4 2 2 3" xfId="14371" xr:uid="{00000000-0005-0000-0000-000000380000}"/>
    <cellStyle name="Currency 2 7 10 2 4 2 3" xfId="14372" xr:uid="{00000000-0005-0000-0000-000001380000}"/>
    <cellStyle name="Currency 2 7 10 2 4 2 4" xfId="14373" xr:uid="{00000000-0005-0000-0000-000002380000}"/>
    <cellStyle name="Currency 2 7 10 2 4 3" xfId="14374" xr:uid="{00000000-0005-0000-0000-000003380000}"/>
    <cellStyle name="Currency 2 7 10 2 4 3 2" xfId="14375" xr:uid="{00000000-0005-0000-0000-000004380000}"/>
    <cellStyle name="Currency 2 7 10 2 4 3 2 2" xfId="14376" xr:uid="{00000000-0005-0000-0000-000005380000}"/>
    <cellStyle name="Currency 2 7 10 2 4 3 2 3" xfId="14377" xr:uid="{00000000-0005-0000-0000-000006380000}"/>
    <cellStyle name="Currency 2 7 10 2 4 3 3" xfId="14378" xr:uid="{00000000-0005-0000-0000-000007380000}"/>
    <cellStyle name="Currency 2 7 10 2 4 3 4" xfId="14379" xr:uid="{00000000-0005-0000-0000-000008380000}"/>
    <cellStyle name="Currency 2 7 10 2 4 4" xfId="14380" xr:uid="{00000000-0005-0000-0000-000009380000}"/>
    <cellStyle name="Currency 2 7 10 2 4 4 2" xfId="14381" xr:uid="{00000000-0005-0000-0000-00000A380000}"/>
    <cellStyle name="Currency 2 7 10 2 4 4 3" xfId="14382" xr:uid="{00000000-0005-0000-0000-00000B380000}"/>
    <cellStyle name="Currency 2 7 10 2 4 5" xfId="14383" xr:uid="{00000000-0005-0000-0000-00000C380000}"/>
    <cellStyle name="Currency 2 7 10 2 4 6" xfId="14384" xr:uid="{00000000-0005-0000-0000-00000D380000}"/>
    <cellStyle name="Currency 2 7 10 2 5" xfId="14385" xr:uid="{00000000-0005-0000-0000-00000E380000}"/>
    <cellStyle name="Currency 2 7 10 2 5 2" xfId="14386" xr:uid="{00000000-0005-0000-0000-00000F380000}"/>
    <cellStyle name="Currency 2 7 10 2 5 2 2" xfId="14387" xr:uid="{00000000-0005-0000-0000-000010380000}"/>
    <cellStyle name="Currency 2 7 10 2 5 2 3" xfId="14388" xr:uid="{00000000-0005-0000-0000-000011380000}"/>
    <cellStyle name="Currency 2 7 10 2 5 3" xfId="14389" xr:uid="{00000000-0005-0000-0000-000012380000}"/>
    <cellStyle name="Currency 2 7 10 2 5 4" xfId="14390" xr:uid="{00000000-0005-0000-0000-000013380000}"/>
    <cellStyle name="Currency 2 7 10 2 6" xfId="14391" xr:uid="{00000000-0005-0000-0000-000014380000}"/>
    <cellStyle name="Currency 2 7 10 2 6 2" xfId="14392" xr:uid="{00000000-0005-0000-0000-000015380000}"/>
    <cellStyle name="Currency 2 7 10 2 6 3" xfId="14393" xr:uid="{00000000-0005-0000-0000-000016380000}"/>
    <cellStyle name="Currency 2 7 10 2 7" xfId="14394" xr:uid="{00000000-0005-0000-0000-000017380000}"/>
    <cellStyle name="Currency 2 7 10 2 8" xfId="14395" xr:uid="{00000000-0005-0000-0000-000018380000}"/>
    <cellStyle name="Currency 2 7 10 3" xfId="14396" xr:uid="{00000000-0005-0000-0000-000019380000}"/>
    <cellStyle name="Currency 2 7 11" xfId="14397" xr:uid="{00000000-0005-0000-0000-00001A380000}"/>
    <cellStyle name="Currency 2 7 11 2" xfId="14398" xr:uid="{00000000-0005-0000-0000-00001B380000}"/>
    <cellStyle name="Currency 2 7 11 2 2" xfId="14399" xr:uid="{00000000-0005-0000-0000-00001C380000}"/>
    <cellStyle name="Currency 2 7 11 2 2 2" xfId="14400" xr:uid="{00000000-0005-0000-0000-00001D380000}"/>
    <cellStyle name="Currency 2 7 11 2 2 2 2" xfId="14401" xr:uid="{00000000-0005-0000-0000-00001E380000}"/>
    <cellStyle name="Currency 2 7 11 2 2 2 3" xfId="14402" xr:uid="{00000000-0005-0000-0000-00001F380000}"/>
    <cellStyle name="Currency 2 7 11 2 2 2 3 2" xfId="14403" xr:uid="{00000000-0005-0000-0000-000020380000}"/>
    <cellStyle name="Currency 2 7 11 2 2 2 3 2 2" xfId="14404" xr:uid="{00000000-0005-0000-0000-000021380000}"/>
    <cellStyle name="Currency 2 7 11 2 2 2 3 2 3" xfId="14405" xr:uid="{00000000-0005-0000-0000-000022380000}"/>
    <cellStyle name="Currency 2 7 11 2 2 2 3 3" xfId="14406" xr:uid="{00000000-0005-0000-0000-000023380000}"/>
    <cellStyle name="Currency 2 7 11 2 2 2 3 4" xfId="14407" xr:uid="{00000000-0005-0000-0000-000024380000}"/>
    <cellStyle name="Currency 2 7 11 2 2 2 4" xfId="14408" xr:uid="{00000000-0005-0000-0000-000025380000}"/>
    <cellStyle name="Currency 2 7 11 2 2 2 4 2" xfId="14409" xr:uid="{00000000-0005-0000-0000-000026380000}"/>
    <cellStyle name="Currency 2 7 11 2 2 2 4 3" xfId="14410" xr:uid="{00000000-0005-0000-0000-000027380000}"/>
    <cellStyle name="Currency 2 7 11 2 2 2 5" xfId="14411" xr:uid="{00000000-0005-0000-0000-000028380000}"/>
    <cellStyle name="Currency 2 7 11 2 2 2 6" xfId="14412" xr:uid="{00000000-0005-0000-0000-000029380000}"/>
    <cellStyle name="Currency 2 7 11 2 2 3" xfId="14413" xr:uid="{00000000-0005-0000-0000-00002A380000}"/>
    <cellStyle name="Currency 2 7 11 2 2 3 2" xfId="14414" xr:uid="{00000000-0005-0000-0000-00002B380000}"/>
    <cellStyle name="Currency 2 7 11 2 2 3 2 2" xfId="14415" xr:uid="{00000000-0005-0000-0000-00002C380000}"/>
    <cellStyle name="Currency 2 7 11 2 2 3 2 2 2" xfId="14416" xr:uid="{00000000-0005-0000-0000-00002D380000}"/>
    <cellStyle name="Currency 2 7 11 2 2 3 2 2 3" xfId="14417" xr:uid="{00000000-0005-0000-0000-00002E380000}"/>
    <cellStyle name="Currency 2 7 11 2 2 3 2 3" xfId="14418" xr:uid="{00000000-0005-0000-0000-00002F380000}"/>
    <cellStyle name="Currency 2 7 11 2 2 3 2 4" xfId="14419" xr:uid="{00000000-0005-0000-0000-000030380000}"/>
    <cellStyle name="Currency 2 7 11 2 2 3 3" xfId="14420" xr:uid="{00000000-0005-0000-0000-000031380000}"/>
    <cellStyle name="Currency 2 7 11 2 2 3 3 2" xfId="14421" xr:uid="{00000000-0005-0000-0000-000032380000}"/>
    <cellStyle name="Currency 2 7 11 2 2 3 3 2 2" xfId="14422" xr:uid="{00000000-0005-0000-0000-000033380000}"/>
    <cellStyle name="Currency 2 7 11 2 2 3 3 2 3" xfId="14423" xr:uid="{00000000-0005-0000-0000-000034380000}"/>
    <cellStyle name="Currency 2 7 11 2 2 3 3 3" xfId="14424" xr:uid="{00000000-0005-0000-0000-000035380000}"/>
    <cellStyle name="Currency 2 7 11 2 2 3 3 4" xfId="14425" xr:uid="{00000000-0005-0000-0000-000036380000}"/>
    <cellStyle name="Currency 2 7 11 2 2 3 4" xfId="14426" xr:uid="{00000000-0005-0000-0000-000037380000}"/>
    <cellStyle name="Currency 2 7 11 2 2 3 4 2" xfId="14427" xr:uid="{00000000-0005-0000-0000-000038380000}"/>
    <cellStyle name="Currency 2 7 11 2 2 3 4 3" xfId="14428" xr:uid="{00000000-0005-0000-0000-000039380000}"/>
    <cellStyle name="Currency 2 7 11 2 2 3 5" xfId="14429" xr:uid="{00000000-0005-0000-0000-00003A380000}"/>
    <cellStyle name="Currency 2 7 11 2 2 3 6" xfId="14430" xr:uid="{00000000-0005-0000-0000-00003B380000}"/>
    <cellStyle name="Currency 2 7 11 2 2 4" xfId="14431" xr:uid="{00000000-0005-0000-0000-00003C380000}"/>
    <cellStyle name="Currency 2 7 11 2 2 4 2" xfId="14432" xr:uid="{00000000-0005-0000-0000-00003D380000}"/>
    <cellStyle name="Currency 2 7 11 2 2 4 2 2" xfId="14433" xr:uid="{00000000-0005-0000-0000-00003E380000}"/>
    <cellStyle name="Currency 2 7 11 2 2 4 2 3" xfId="14434" xr:uid="{00000000-0005-0000-0000-00003F380000}"/>
    <cellStyle name="Currency 2 7 11 2 2 4 3" xfId="14435" xr:uid="{00000000-0005-0000-0000-000040380000}"/>
    <cellStyle name="Currency 2 7 11 2 2 4 4" xfId="14436" xr:uid="{00000000-0005-0000-0000-000041380000}"/>
    <cellStyle name="Currency 2 7 11 2 2 5" xfId="14437" xr:uid="{00000000-0005-0000-0000-000042380000}"/>
    <cellStyle name="Currency 2 7 11 2 2 5 2" xfId="14438" xr:uid="{00000000-0005-0000-0000-000043380000}"/>
    <cellStyle name="Currency 2 7 11 2 2 5 3" xfId="14439" xr:uid="{00000000-0005-0000-0000-000044380000}"/>
    <cellStyle name="Currency 2 7 11 2 2 6" xfId="14440" xr:uid="{00000000-0005-0000-0000-000045380000}"/>
    <cellStyle name="Currency 2 7 11 2 2 7" xfId="14441" xr:uid="{00000000-0005-0000-0000-000046380000}"/>
    <cellStyle name="Currency 2 7 11 2 3" xfId="14442" xr:uid="{00000000-0005-0000-0000-000047380000}"/>
    <cellStyle name="Currency 2 7 11 2 3 2" xfId="14443" xr:uid="{00000000-0005-0000-0000-000048380000}"/>
    <cellStyle name="Currency 2 7 11 2 3 3" xfId="14444" xr:uid="{00000000-0005-0000-0000-000049380000}"/>
    <cellStyle name="Currency 2 7 11 2 3 3 2" xfId="14445" xr:uid="{00000000-0005-0000-0000-00004A380000}"/>
    <cellStyle name="Currency 2 7 11 2 3 3 2 2" xfId="14446" xr:uid="{00000000-0005-0000-0000-00004B380000}"/>
    <cellStyle name="Currency 2 7 11 2 3 3 2 3" xfId="14447" xr:uid="{00000000-0005-0000-0000-00004C380000}"/>
    <cellStyle name="Currency 2 7 11 2 3 3 3" xfId="14448" xr:uid="{00000000-0005-0000-0000-00004D380000}"/>
    <cellStyle name="Currency 2 7 11 2 3 3 4" xfId="14449" xr:uid="{00000000-0005-0000-0000-00004E380000}"/>
    <cellStyle name="Currency 2 7 11 2 3 4" xfId="14450" xr:uid="{00000000-0005-0000-0000-00004F380000}"/>
    <cellStyle name="Currency 2 7 11 2 3 4 2" xfId="14451" xr:uid="{00000000-0005-0000-0000-000050380000}"/>
    <cellStyle name="Currency 2 7 11 2 3 4 2 2" xfId="14452" xr:uid="{00000000-0005-0000-0000-000051380000}"/>
    <cellStyle name="Currency 2 7 11 2 3 4 2 3" xfId="14453" xr:uid="{00000000-0005-0000-0000-000052380000}"/>
    <cellStyle name="Currency 2 7 11 2 3 4 3" xfId="14454" xr:uid="{00000000-0005-0000-0000-000053380000}"/>
    <cellStyle name="Currency 2 7 11 2 3 4 4" xfId="14455" xr:uid="{00000000-0005-0000-0000-000054380000}"/>
    <cellStyle name="Currency 2 7 11 2 4" xfId="14456" xr:uid="{00000000-0005-0000-0000-000055380000}"/>
    <cellStyle name="Currency 2 7 11 2 4 2" xfId="14457" xr:uid="{00000000-0005-0000-0000-000056380000}"/>
    <cellStyle name="Currency 2 7 11 2 4 2 2" xfId="14458" xr:uid="{00000000-0005-0000-0000-000057380000}"/>
    <cellStyle name="Currency 2 7 11 2 4 2 2 2" xfId="14459" xr:uid="{00000000-0005-0000-0000-000058380000}"/>
    <cellStyle name="Currency 2 7 11 2 4 2 2 3" xfId="14460" xr:uid="{00000000-0005-0000-0000-000059380000}"/>
    <cellStyle name="Currency 2 7 11 2 4 2 3" xfId="14461" xr:uid="{00000000-0005-0000-0000-00005A380000}"/>
    <cellStyle name="Currency 2 7 11 2 4 2 4" xfId="14462" xr:uid="{00000000-0005-0000-0000-00005B380000}"/>
    <cellStyle name="Currency 2 7 11 2 4 3" xfId="14463" xr:uid="{00000000-0005-0000-0000-00005C380000}"/>
    <cellStyle name="Currency 2 7 11 2 4 3 2" xfId="14464" xr:uid="{00000000-0005-0000-0000-00005D380000}"/>
    <cellStyle name="Currency 2 7 11 2 4 3 2 2" xfId="14465" xr:uid="{00000000-0005-0000-0000-00005E380000}"/>
    <cellStyle name="Currency 2 7 11 2 4 3 2 3" xfId="14466" xr:uid="{00000000-0005-0000-0000-00005F380000}"/>
    <cellStyle name="Currency 2 7 11 2 4 3 3" xfId="14467" xr:uid="{00000000-0005-0000-0000-000060380000}"/>
    <cellStyle name="Currency 2 7 11 2 4 3 4" xfId="14468" xr:uid="{00000000-0005-0000-0000-000061380000}"/>
    <cellStyle name="Currency 2 7 11 2 4 4" xfId="14469" xr:uid="{00000000-0005-0000-0000-000062380000}"/>
    <cellStyle name="Currency 2 7 11 2 4 4 2" xfId="14470" xr:uid="{00000000-0005-0000-0000-000063380000}"/>
    <cellStyle name="Currency 2 7 11 2 4 4 3" xfId="14471" xr:uid="{00000000-0005-0000-0000-000064380000}"/>
    <cellStyle name="Currency 2 7 11 2 4 5" xfId="14472" xr:uid="{00000000-0005-0000-0000-000065380000}"/>
    <cellStyle name="Currency 2 7 11 2 4 6" xfId="14473" xr:uid="{00000000-0005-0000-0000-000066380000}"/>
    <cellStyle name="Currency 2 7 11 2 5" xfId="14474" xr:uid="{00000000-0005-0000-0000-000067380000}"/>
    <cellStyle name="Currency 2 7 11 2 5 2" xfId="14475" xr:uid="{00000000-0005-0000-0000-000068380000}"/>
    <cellStyle name="Currency 2 7 11 2 5 2 2" xfId="14476" xr:uid="{00000000-0005-0000-0000-000069380000}"/>
    <cellStyle name="Currency 2 7 11 2 5 2 3" xfId="14477" xr:uid="{00000000-0005-0000-0000-00006A380000}"/>
    <cellStyle name="Currency 2 7 11 2 5 3" xfId="14478" xr:uid="{00000000-0005-0000-0000-00006B380000}"/>
    <cellStyle name="Currency 2 7 11 2 5 4" xfId="14479" xr:uid="{00000000-0005-0000-0000-00006C380000}"/>
    <cellStyle name="Currency 2 7 11 2 6" xfId="14480" xr:uid="{00000000-0005-0000-0000-00006D380000}"/>
    <cellStyle name="Currency 2 7 11 2 6 2" xfId="14481" xr:uid="{00000000-0005-0000-0000-00006E380000}"/>
    <cellStyle name="Currency 2 7 11 2 6 3" xfId="14482" xr:uid="{00000000-0005-0000-0000-00006F380000}"/>
    <cellStyle name="Currency 2 7 11 2 7" xfId="14483" xr:uid="{00000000-0005-0000-0000-000070380000}"/>
    <cellStyle name="Currency 2 7 11 2 8" xfId="14484" xr:uid="{00000000-0005-0000-0000-000071380000}"/>
    <cellStyle name="Currency 2 7 11 3" xfId="14485" xr:uid="{00000000-0005-0000-0000-000072380000}"/>
    <cellStyle name="Currency 2 7 12" xfId="14486" xr:uid="{00000000-0005-0000-0000-000073380000}"/>
    <cellStyle name="Currency 2 7 12 2" xfId="14487" xr:uid="{00000000-0005-0000-0000-000074380000}"/>
    <cellStyle name="Currency 2 7 12 3" xfId="14488" xr:uid="{00000000-0005-0000-0000-000075380000}"/>
    <cellStyle name="Currency 2 7 12 3 2" xfId="14489" xr:uid="{00000000-0005-0000-0000-000076380000}"/>
    <cellStyle name="Currency 2 7 12 3 2 2" xfId="14490" xr:uid="{00000000-0005-0000-0000-000077380000}"/>
    <cellStyle name="Currency 2 7 13" xfId="14491" xr:uid="{00000000-0005-0000-0000-000078380000}"/>
    <cellStyle name="Currency 2 7 2" xfId="14492" xr:uid="{00000000-0005-0000-0000-000079380000}"/>
    <cellStyle name="Currency 2 7 2 2" xfId="14493" xr:uid="{00000000-0005-0000-0000-00007A380000}"/>
    <cellStyle name="Currency 2 7 2 2 2" xfId="14494" xr:uid="{00000000-0005-0000-0000-00007B380000}"/>
    <cellStyle name="Currency 2 7 2 2 2 2" xfId="14495" xr:uid="{00000000-0005-0000-0000-00007C380000}"/>
    <cellStyle name="Currency 2 7 2 2 2 2 2" xfId="14496" xr:uid="{00000000-0005-0000-0000-00007D380000}"/>
    <cellStyle name="Currency 2 7 2 2 2 2 3" xfId="14497" xr:uid="{00000000-0005-0000-0000-00007E380000}"/>
    <cellStyle name="Currency 2 7 2 2 2 2 3 2" xfId="14498" xr:uid="{00000000-0005-0000-0000-00007F380000}"/>
    <cellStyle name="Currency 2 7 2 2 2 2 3 2 2" xfId="14499" xr:uid="{00000000-0005-0000-0000-000080380000}"/>
    <cellStyle name="Currency 2 7 2 2 2 2 3 2 3" xfId="14500" xr:uid="{00000000-0005-0000-0000-000081380000}"/>
    <cellStyle name="Currency 2 7 2 2 2 2 3 3" xfId="14501" xr:uid="{00000000-0005-0000-0000-000082380000}"/>
    <cellStyle name="Currency 2 7 2 2 2 2 3 4" xfId="14502" xr:uid="{00000000-0005-0000-0000-000083380000}"/>
    <cellStyle name="Currency 2 7 2 2 2 2 4" xfId="14503" xr:uid="{00000000-0005-0000-0000-000084380000}"/>
    <cellStyle name="Currency 2 7 2 2 2 2 4 2" xfId="14504" xr:uid="{00000000-0005-0000-0000-000085380000}"/>
    <cellStyle name="Currency 2 7 2 2 2 2 4 3" xfId="14505" xr:uid="{00000000-0005-0000-0000-000086380000}"/>
    <cellStyle name="Currency 2 7 2 2 2 2 5" xfId="14506" xr:uid="{00000000-0005-0000-0000-000087380000}"/>
    <cellStyle name="Currency 2 7 2 2 2 2 6" xfId="14507" xr:uid="{00000000-0005-0000-0000-000088380000}"/>
    <cellStyle name="Currency 2 7 2 2 2 3" xfId="14508" xr:uid="{00000000-0005-0000-0000-000089380000}"/>
    <cellStyle name="Currency 2 7 2 2 2 3 2" xfId="14509" xr:uid="{00000000-0005-0000-0000-00008A380000}"/>
    <cellStyle name="Currency 2 7 2 2 2 3 2 2" xfId="14510" xr:uid="{00000000-0005-0000-0000-00008B380000}"/>
    <cellStyle name="Currency 2 7 2 2 2 3 2 2 2" xfId="14511" xr:uid="{00000000-0005-0000-0000-00008C380000}"/>
    <cellStyle name="Currency 2 7 2 2 2 3 2 2 3" xfId="14512" xr:uid="{00000000-0005-0000-0000-00008D380000}"/>
    <cellStyle name="Currency 2 7 2 2 2 3 2 3" xfId="14513" xr:uid="{00000000-0005-0000-0000-00008E380000}"/>
    <cellStyle name="Currency 2 7 2 2 2 3 2 4" xfId="14514" xr:uid="{00000000-0005-0000-0000-00008F380000}"/>
    <cellStyle name="Currency 2 7 2 2 2 3 3" xfId="14515" xr:uid="{00000000-0005-0000-0000-000090380000}"/>
    <cellStyle name="Currency 2 7 2 2 2 3 3 2" xfId="14516" xr:uid="{00000000-0005-0000-0000-000091380000}"/>
    <cellStyle name="Currency 2 7 2 2 2 3 3 2 2" xfId="14517" xr:uid="{00000000-0005-0000-0000-000092380000}"/>
    <cellStyle name="Currency 2 7 2 2 2 3 3 2 3" xfId="14518" xr:uid="{00000000-0005-0000-0000-000093380000}"/>
    <cellStyle name="Currency 2 7 2 2 2 3 3 3" xfId="14519" xr:uid="{00000000-0005-0000-0000-000094380000}"/>
    <cellStyle name="Currency 2 7 2 2 2 3 3 4" xfId="14520" xr:uid="{00000000-0005-0000-0000-000095380000}"/>
    <cellStyle name="Currency 2 7 2 2 2 3 4" xfId="14521" xr:uid="{00000000-0005-0000-0000-000096380000}"/>
    <cellStyle name="Currency 2 7 2 2 2 3 4 2" xfId="14522" xr:uid="{00000000-0005-0000-0000-000097380000}"/>
    <cellStyle name="Currency 2 7 2 2 2 3 4 3" xfId="14523" xr:uid="{00000000-0005-0000-0000-000098380000}"/>
    <cellStyle name="Currency 2 7 2 2 2 3 5" xfId="14524" xr:uid="{00000000-0005-0000-0000-000099380000}"/>
    <cellStyle name="Currency 2 7 2 2 2 3 6" xfId="14525" xr:uid="{00000000-0005-0000-0000-00009A380000}"/>
    <cellStyle name="Currency 2 7 2 2 2 4" xfId="14526" xr:uid="{00000000-0005-0000-0000-00009B380000}"/>
    <cellStyle name="Currency 2 7 2 2 2 4 2" xfId="14527" xr:uid="{00000000-0005-0000-0000-00009C380000}"/>
    <cellStyle name="Currency 2 7 2 2 2 4 2 2" xfId="14528" xr:uid="{00000000-0005-0000-0000-00009D380000}"/>
    <cellStyle name="Currency 2 7 2 2 2 4 2 3" xfId="14529" xr:uid="{00000000-0005-0000-0000-00009E380000}"/>
    <cellStyle name="Currency 2 7 2 2 2 4 3" xfId="14530" xr:uid="{00000000-0005-0000-0000-00009F380000}"/>
    <cellStyle name="Currency 2 7 2 2 2 4 4" xfId="14531" xr:uid="{00000000-0005-0000-0000-0000A0380000}"/>
    <cellStyle name="Currency 2 7 2 2 2 5" xfId="14532" xr:uid="{00000000-0005-0000-0000-0000A1380000}"/>
    <cellStyle name="Currency 2 7 2 2 2 5 2" xfId="14533" xr:uid="{00000000-0005-0000-0000-0000A2380000}"/>
    <cellStyle name="Currency 2 7 2 2 2 5 3" xfId="14534" xr:uid="{00000000-0005-0000-0000-0000A3380000}"/>
    <cellStyle name="Currency 2 7 2 2 2 6" xfId="14535" xr:uid="{00000000-0005-0000-0000-0000A4380000}"/>
    <cellStyle name="Currency 2 7 2 2 2 7" xfId="14536" xr:uid="{00000000-0005-0000-0000-0000A5380000}"/>
    <cellStyle name="Currency 2 7 2 2 3" xfId="14537" xr:uid="{00000000-0005-0000-0000-0000A6380000}"/>
    <cellStyle name="Currency 2 7 2 2 3 2" xfId="14538" xr:uid="{00000000-0005-0000-0000-0000A7380000}"/>
    <cellStyle name="Currency 2 7 2 2 3 3" xfId="14539" xr:uid="{00000000-0005-0000-0000-0000A8380000}"/>
    <cellStyle name="Currency 2 7 2 2 3 3 2" xfId="14540" xr:uid="{00000000-0005-0000-0000-0000A9380000}"/>
    <cellStyle name="Currency 2 7 2 2 3 3 2 2" xfId="14541" xr:uid="{00000000-0005-0000-0000-0000AA380000}"/>
    <cellStyle name="Currency 2 7 2 2 3 3 2 3" xfId="14542" xr:uid="{00000000-0005-0000-0000-0000AB380000}"/>
    <cellStyle name="Currency 2 7 2 2 3 3 3" xfId="14543" xr:uid="{00000000-0005-0000-0000-0000AC380000}"/>
    <cellStyle name="Currency 2 7 2 2 3 3 4" xfId="14544" xr:uid="{00000000-0005-0000-0000-0000AD380000}"/>
    <cellStyle name="Currency 2 7 2 2 3 4" xfId="14545" xr:uid="{00000000-0005-0000-0000-0000AE380000}"/>
    <cellStyle name="Currency 2 7 2 2 3 4 2" xfId="14546" xr:uid="{00000000-0005-0000-0000-0000AF380000}"/>
    <cellStyle name="Currency 2 7 2 2 3 4 2 2" xfId="14547" xr:uid="{00000000-0005-0000-0000-0000B0380000}"/>
    <cellStyle name="Currency 2 7 2 2 3 4 2 3" xfId="14548" xr:uid="{00000000-0005-0000-0000-0000B1380000}"/>
    <cellStyle name="Currency 2 7 2 2 3 4 3" xfId="14549" xr:uid="{00000000-0005-0000-0000-0000B2380000}"/>
    <cellStyle name="Currency 2 7 2 2 3 4 4" xfId="14550" xr:uid="{00000000-0005-0000-0000-0000B3380000}"/>
    <cellStyle name="Currency 2 7 2 2 4" xfId="14551" xr:uid="{00000000-0005-0000-0000-0000B4380000}"/>
    <cellStyle name="Currency 2 7 2 2 4 2" xfId="14552" xr:uid="{00000000-0005-0000-0000-0000B5380000}"/>
    <cellStyle name="Currency 2 7 2 2 4 2 2" xfId="14553" xr:uid="{00000000-0005-0000-0000-0000B6380000}"/>
    <cellStyle name="Currency 2 7 2 2 4 2 2 2" xfId="14554" xr:uid="{00000000-0005-0000-0000-0000B7380000}"/>
    <cellStyle name="Currency 2 7 2 2 4 2 2 3" xfId="14555" xr:uid="{00000000-0005-0000-0000-0000B8380000}"/>
    <cellStyle name="Currency 2 7 2 2 4 2 3" xfId="14556" xr:uid="{00000000-0005-0000-0000-0000B9380000}"/>
    <cellStyle name="Currency 2 7 2 2 4 2 4" xfId="14557" xr:uid="{00000000-0005-0000-0000-0000BA380000}"/>
    <cellStyle name="Currency 2 7 2 2 4 3" xfId="14558" xr:uid="{00000000-0005-0000-0000-0000BB380000}"/>
    <cellStyle name="Currency 2 7 2 2 4 3 2" xfId="14559" xr:uid="{00000000-0005-0000-0000-0000BC380000}"/>
    <cellStyle name="Currency 2 7 2 2 4 3 2 2" xfId="14560" xr:uid="{00000000-0005-0000-0000-0000BD380000}"/>
    <cellStyle name="Currency 2 7 2 2 4 3 2 3" xfId="14561" xr:uid="{00000000-0005-0000-0000-0000BE380000}"/>
    <cellStyle name="Currency 2 7 2 2 4 3 3" xfId="14562" xr:uid="{00000000-0005-0000-0000-0000BF380000}"/>
    <cellStyle name="Currency 2 7 2 2 4 3 4" xfId="14563" xr:uid="{00000000-0005-0000-0000-0000C0380000}"/>
    <cellStyle name="Currency 2 7 2 2 4 4" xfId="14564" xr:uid="{00000000-0005-0000-0000-0000C1380000}"/>
    <cellStyle name="Currency 2 7 2 2 4 4 2" xfId="14565" xr:uid="{00000000-0005-0000-0000-0000C2380000}"/>
    <cellStyle name="Currency 2 7 2 2 4 4 3" xfId="14566" xr:uid="{00000000-0005-0000-0000-0000C3380000}"/>
    <cellStyle name="Currency 2 7 2 2 4 5" xfId="14567" xr:uid="{00000000-0005-0000-0000-0000C4380000}"/>
    <cellStyle name="Currency 2 7 2 2 4 6" xfId="14568" xr:uid="{00000000-0005-0000-0000-0000C5380000}"/>
    <cellStyle name="Currency 2 7 2 2 5" xfId="14569" xr:uid="{00000000-0005-0000-0000-0000C6380000}"/>
    <cellStyle name="Currency 2 7 2 2 5 2" xfId="14570" xr:uid="{00000000-0005-0000-0000-0000C7380000}"/>
    <cellStyle name="Currency 2 7 2 2 5 2 2" xfId="14571" xr:uid="{00000000-0005-0000-0000-0000C8380000}"/>
    <cellStyle name="Currency 2 7 2 2 5 2 3" xfId="14572" xr:uid="{00000000-0005-0000-0000-0000C9380000}"/>
    <cellStyle name="Currency 2 7 2 2 5 3" xfId="14573" xr:uid="{00000000-0005-0000-0000-0000CA380000}"/>
    <cellStyle name="Currency 2 7 2 2 5 4" xfId="14574" xr:uid="{00000000-0005-0000-0000-0000CB380000}"/>
    <cellStyle name="Currency 2 7 2 2 6" xfId="14575" xr:uid="{00000000-0005-0000-0000-0000CC380000}"/>
    <cellStyle name="Currency 2 7 2 2 6 2" xfId="14576" xr:uid="{00000000-0005-0000-0000-0000CD380000}"/>
    <cellStyle name="Currency 2 7 2 2 6 3" xfId="14577" xr:uid="{00000000-0005-0000-0000-0000CE380000}"/>
    <cellStyle name="Currency 2 7 2 2 7" xfId="14578" xr:uid="{00000000-0005-0000-0000-0000CF380000}"/>
    <cellStyle name="Currency 2 7 2 2 8" xfId="14579" xr:uid="{00000000-0005-0000-0000-0000D0380000}"/>
    <cellStyle name="Currency 2 7 2 3" xfId="14580" xr:uid="{00000000-0005-0000-0000-0000D1380000}"/>
    <cellStyle name="Currency 2 7 3" xfId="14581" xr:uid="{00000000-0005-0000-0000-0000D2380000}"/>
    <cellStyle name="Currency 2 7 3 2" xfId="14582" xr:uid="{00000000-0005-0000-0000-0000D3380000}"/>
    <cellStyle name="Currency 2 7 3 2 2" xfId="14583" xr:uid="{00000000-0005-0000-0000-0000D4380000}"/>
    <cellStyle name="Currency 2 7 3 2 2 2" xfId="14584" xr:uid="{00000000-0005-0000-0000-0000D5380000}"/>
    <cellStyle name="Currency 2 7 3 2 2 2 2" xfId="14585" xr:uid="{00000000-0005-0000-0000-0000D6380000}"/>
    <cellStyle name="Currency 2 7 3 2 2 2 3" xfId="14586" xr:uid="{00000000-0005-0000-0000-0000D7380000}"/>
    <cellStyle name="Currency 2 7 3 2 2 2 3 2" xfId="14587" xr:uid="{00000000-0005-0000-0000-0000D8380000}"/>
    <cellStyle name="Currency 2 7 3 2 2 2 3 2 2" xfId="14588" xr:uid="{00000000-0005-0000-0000-0000D9380000}"/>
    <cellStyle name="Currency 2 7 3 2 2 2 3 2 3" xfId="14589" xr:uid="{00000000-0005-0000-0000-0000DA380000}"/>
    <cellStyle name="Currency 2 7 3 2 2 2 3 3" xfId="14590" xr:uid="{00000000-0005-0000-0000-0000DB380000}"/>
    <cellStyle name="Currency 2 7 3 2 2 2 3 4" xfId="14591" xr:uid="{00000000-0005-0000-0000-0000DC380000}"/>
    <cellStyle name="Currency 2 7 3 2 2 2 4" xfId="14592" xr:uid="{00000000-0005-0000-0000-0000DD380000}"/>
    <cellStyle name="Currency 2 7 3 2 2 2 4 2" xfId="14593" xr:uid="{00000000-0005-0000-0000-0000DE380000}"/>
    <cellStyle name="Currency 2 7 3 2 2 2 4 3" xfId="14594" xr:uid="{00000000-0005-0000-0000-0000DF380000}"/>
    <cellStyle name="Currency 2 7 3 2 2 2 5" xfId="14595" xr:uid="{00000000-0005-0000-0000-0000E0380000}"/>
    <cellStyle name="Currency 2 7 3 2 2 2 6" xfId="14596" xr:uid="{00000000-0005-0000-0000-0000E1380000}"/>
    <cellStyle name="Currency 2 7 3 2 2 3" xfId="14597" xr:uid="{00000000-0005-0000-0000-0000E2380000}"/>
    <cellStyle name="Currency 2 7 3 2 2 3 2" xfId="14598" xr:uid="{00000000-0005-0000-0000-0000E3380000}"/>
    <cellStyle name="Currency 2 7 3 2 2 3 2 2" xfId="14599" xr:uid="{00000000-0005-0000-0000-0000E4380000}"/>
    <cellStyle name="Currency 2 7 3 2 2 3 2 2 2" xfId="14600" xr:uid="{00000000-0005-0000-0000-0000E5380000}"/>
    <cellStyle name="Currency 2 7 3 2 2 3 2 2 3" xfId="14601" xr:uid="{00000000-0005-0000-0000-0000E6380000}"/>
    <cellStyle name="Currency 2 7 3 2 2 3 2 3" xfId="14602" xr:uid="{00000000-0005-0000-0000-0000E7380000}"/>
    <cellStyle name="Currency 2 7 3 2 2 3 2 4" xfId="14603" xr:uid="{00000000-0005-0000-0000-0000E8380000}"/>
    <cellStyle name="Currency 2 7 3 2 2 3 3" xfId="14604" xr:uid="{00000000-0005-0000-0000-0000E9380000}"/>
    <cellStyle name="Currency 2 7 3 2 2 3 3 2" xfId="14605" xr:uid="{00000000-0005-0000-0000-0000EA380000}"/>
    <cellStyle name="Currency 2 7 3 2 2 3 3 2 2" xfId="14606" xr:uid="{00000000-0005-0000-0000-0000EB380000}"/>
    <cellStyle name="Currency 2 7 3 2 2 3 3 2 3" xfId="14607" xr:uid="{00000000-0005-0000-0000-0000EC380000}"/>
    <cellStyle name="Currency 2 7 3 2 2 3 3 3" xfId="14608" xr:uid="{00000000-0005-0000-0000-0000ED380000}"/>
    <cellStyle name="Currency 2 7 3 2 2 3 3 4" xfId="14609" xr:uid="{00000000-0005-0000-0000-0000EE380000}"/>
    <cellStyle name="Currency 2 7 3 2 2 3 4" xfId="14610" xr:uid="{00000000-0005-0000-0000-0000EF380000}"/>
    <cellStyle name="Currency 2 7 3 2 2 3 4 2" xfId="14611" xr:uid="{00000000-0005-0000-0000-0000F0380000}"/>
    <cellStyle name="Currency 2 7 3 2 2 3 4 3" xfId="14612" xr:uid="{00000000-0005-0000-0000-0000F1380000}"/>
    <cellStyle name="Currency 2 7 3 2 2 3 5" xfId="14613" xr:uid="{00000000-0005-0000-0000-0000F2380000}"/>
    <cellStyle name="Currency 2 7 3 2 2 3 6" xfId="14614" xr:uid="{00000000-0005-0000-0000-0000F3380000}"/>
    <cellStyle name="Currency 2 7 3 2 2 4" xfId="14615" xr:uid="{00000000-0005-0000-0000-0000F4380000}"/>
    <cellStyle name="Currency 2 7 3 2 2 4 2" xfId="14616" xr:uid="{00000000-0005-0000-0000-0000F5380000}"/>
    <cellStyle name="Currency 2 7 3 2 2 4 2 2" xfId="14617" xr:uid="{00000000-0005-0000-0000-0000F6380000}"/>
    <cellStyle name="Currency 2 7 3 2 2 4 2 3" xfId="14618" xr:uid="{00000000-0005-0000-0000-0000F7380000}"/>
    <cellStyle name="Currency 2 7 3 2 2 4 3" xfId="14619" xr:uid="{00000000-0005-0000-0000-0000F8380000}"/>
    <cellStyle name="Currency 2 7 3 2 2 4 4" xfId="14620" xr:uid="{00000000-0005-0000-0000-0000F9380000}"/>
    <cellStyle name="Currency 2 7 3 2 2 5" xfId="14621" xr:uid="{00000000-0005-0000-0000-0000FA380000}"/>
    <cellStyle name="Currency 2 7 3 2 2 5 2" xfId="14622" xr:uid="{00000000-0005-0000-0000-0000FB380000}"/>
    <cellStyle name="Currency 2 7 3 2 2 5 3" xfId="14623" xr:uid="{00000000-0005-0000-0000-0000FC380000}"/>
    <cellStyle name="Currency 2 7 3 2 2 6" xfId="14624" xr:uid="{00000000-0005-0000-0000-0000FD380000}"/>
    <cellStyle name="Currency 2 7 3 2 2 7" xfId="14625" xr:uid="{00000000-0005-0000-0000-0000FE380000}"/>
    <cellStyle name="Currency 2 7 3 2 3" xfId="14626" xr:uid="{00000000-0005-0000-0000-0000FF380000}"/>
    <cellStyle name="Currency 2 7 3 2 3 2" xfId="14627" xr:uid="{00000000-0005-0000-0000-000000390000}"/>
    <cellStyle name="Currency 2 7 3 2 3 3" xfId="14628" xr:uid="{00000000-0005-0000-0000-000001390000}"/>
    <cellStyle name="Currency 2 7 3 2 3 3 2" xfId="14629" xr:uid="{00000000-0005-0000-0000-000002390000}"/>
    <cellStyle name="Currency 2 7 3 2 3 3 2 2" xfId="14630" xr:uid="{00000000-0005-0000-0000-000003390000}"/>
    <cellStyle name="Currency 2 7 3 2 3 3 2 3" xfId="14631" xr:uid="{00000000-0005-0000-0000-000004390000}"/>
    <cellStyle name="Currency 2 7 3 2 3 3 3" xfId="14632" xr:uid="{00000000-0005-0000-0000-000005390000}"/>
    <cellStyle name="Currency 2 7 3 2 3 3 4" xfId="14633" xr:uid="{00000000-0005-0000-0000-000006390000}"/>
    <cellStyle name="Currency 2 7 3 2 3 4" xfId="14634" xr:uid="{00000000-0005-0000-0000-000007390000}"/>
    <cellStyle name="Currency 2 7 3 2 3 4 2" xfId="14635" xr:uid="{00000000-0005-0000-0000-000008390000}"/>
    <cellStyle name="Currency 2 7 3 2 3 4 2 2" xfId="14636" xr:uid="{00000000-0005-0000-0000-000009390000}"/>
    <cellStyle name="Currency 2 7 3 2 3 4 2 3" xfId="14637" xr:uid="{00000000-0005-0000-0000-00000A390000}"/>
    <cellStyle name="Currency 2 7 3 2 3 4 3" xfId="14638" xr:uid="{00000000-0005-0000-0000-00000B390000}"/>
    <cellStyle name="Currency 2 7 3 2 3 4 4" xfId="14639" xr:uid="{00000000-0005-0000-0000-00000C390000}"/>
    <cellStyle name="Currency 2 7 3 2 4" xfId="14640" xr:uid="{00000000-0005-0000-0000-00000D390000}"/>
    <cellStyle name="Currency 2 7 3 2 4 2" xfId="14641" xr:uid="{00000000-0005-0000-0000-00000E390000}"/>
    <cellStyle name="Currency 2 7 3 2 4 2 2" xfId="14642" xr:uid="{00000000-0005-0000-0000-00000F390000}"/>
    <cellStyle name="Currency 2 7 3 2 4 2 2 2" xfId="14643" xr:uid="{00000000-0005-0000-0000-000010390000}"/>
    <cellStyle name="Currency 2 7 3 2 4 2 2 3" xfId="14644" xr:uid="{00000000-0005-0000-0000-000011390000}"/>
    <cellStyle name="Currency 2 7 3 2 4 2 3" xfId="14645" xr:uid="{00000000-0005-0000-0000-000012390000}"/>
    <cellStyle name="Currency 2 7 3 2 4 2 4" xfId="14646" xr:uid="{00000000-0005-0000-0000-000013390000}"/>
    <cellStyle name="Currency 2 7 3 2 4 3" xfId="14647" xr:uid="{00000000-0005-0000-0000-000014390000}"/>
    <cellStyle name="Currency 2 7 3 2 4 3 2" xfId="14648" xr:uid="{00000000-0005-0000-0000-000015390000}"/>
    <cellStyle name="Currency 2 7 3 2 4 3 2 2" xfId="14649" xr:uid="{00000000-0005-0000-0000-000016390000}"/>
    <cellStyle name="Currency 2 7 3 2 4 3 2 3" xfId="14650" xr:uid="{00000000-0005-0000-0000-000017390000}"/>
    <cellStyle name="Currency 2 7 3 2 4 3 3" xfId="14651" xr:uid="{00000000-0005-0000-0000-000018390000}"/>
    <cellStyle name="Currency 2 7 3 2 4 3 4" xfId="14652" xr:uid="{00000000-0005-0000-0000-000019390000}"/>
    <cellStyle name="Currency 2 7 3 2 4 4" xfId="14653" xr:uid="{00000000-0005-0000-0000-00001A390000}"/>
    <cellStyle name="Currency 2 7 3 2 4 4 2" xfId="14654" xr:uid="{00000000-0005-0000-0000-00001B390000}"/>
    <cellStyle name="Currency 2 7 3 2 4 4 3" xfId="14655" xr:uid="{00000000-0005-0000-0000-00001C390000}"/>
    <cellStyle name="Currency 2 7 3 2 4 5" xfId="14656" xr:uid="{00000000-0005-0000-0000-00001D390000}"/>
    <cellStyle name="Currency 2 7 3 2 4 6" xfId="14657" xr:uid="{00000000-0005-0000-0000-00001E390000}"/>
    <cellStyle name="Currency 2 7 3 2 5" xfId="14658" xr:uid="{00000000-0005-0000-0000-00001F390000}"/>
    <cellStyle name="Currency 2 7 3 2 5 2" xfId="14659" xr:uid="{00000000-0005-0000-0000-000020390000}"/>
    <cellStyle name="Currency 2 7 3 2 5 2 2" xfId="14660" xr:uid="{00000000-0005-0000-0000-000021390000}"/>
    <cellStyle name="Currency 2 7 3 2 5 2 3" xfId="14661" xr:uid="{00000000-0005-0000-0000-000022390000}"/>
    <cellStyle name="Currency 2 7 3 2 5 3" xfId="14662" xr:uid="{00000000-0005-0000-0000-000023390000}"/>
    <cellStyle name="Currency 2 7 3 2 5 4" xfId="14663" xr:uid="{00000000-0005-0000-0000-000024390000}"/>
    <cellStyle name="Currency 2 7 3 2 6" xfId="14664" xr:uid="{00000000-0005-0000-0000-000025390000}"/>
    <cellStyle name="Currency 2 7 3 2 6 2" xfId="14665" xr:uid="{00000000-0005-0000-0000-000026390000}"/>
    <cellStyle name="Currency 2 7 3 2 6 3" xfId="14666" xr:uid="{00000000-0005-0000-0000-000027390000}"/>
    <cellStyle name="Currency 2 7 3 2 7" xfId="14667" xr:uid="{00000000-0005-0000-0000-000028390000}"/>
    <cellStyle name="Currency 2 7 3 2 8" xfId="14668" xr:uid="{00000000-0005-0000-0000-000029390000}"/>
    <cellStyle name="Currency 2 7 3 3" xfId="14669" xr:uid="{00000000-0005-0000-0000-00002A390000}"/>
    <cellStyle name="Currency 2 7 4" xfId="14670" xr:uid="{00000000-0005-0000-0000-00002B390000}"/>
    <cellStyle name="Currency 2 7 4 2" xfId="14671" xr:uid="{00000000-0005-0000-0000-00002C390000}"/>
    <cellStyle name="Currency 2 7 4 2 2" xfId="14672" xr:uid="{00000000-0005-0000-0000-00002D390000}"/>
    <cellStyle name="Currency 2 7 4 2 2 2" xfId="14673" xr:uid="{00000000-0005-0000-0000-00002E390000}"/>
    <cellStyle name="Currency 2 7 4 2 2 2 2" xfId="14674" xr:uid="{00000000-0005-0000-0000-00002F390000}"/>
    <cellStyle name="Currency 2 7 4 2 2 2 3" xfId="14675" xr:uid="{00000000-0005-0000-0000-000030390000}"/>
    <cellStyle name="Currency 2 7 4 2 2 2 3 2" xfId="14676" xr:uid="{00000000-0005-0000-0000-000031390000}"/>
    <cellStyle name="Currency 2 7 4 2 2 2 3 2 2" xfId="14677" xr:uid="{00000000-0005-0000-0000-000032390000}"/>
    <cellStyle name="Currency 2 7 4 2 2 2 3 2 3" xfId="14678" xr:uid="{00000000-0005-0000-0000-000033390000}"/>
    <cellStyle name="Currency 2 7 4 2 2 2 3 3" xfId="14679" xr:uid="{00000000-0005-0000-0000-000034390000}"/>
    <cellStyle name="Currency 2 7 4 2 2 2 3 4" xfId="14680" xr:uid="{00000000-0005-0000-0000-000035390000}"/>
    <cellStyle name="Currency 2 7 4 2 2 2 4" xfId="14681" xr:uid="{00000000-0005-0000-0000-000036390000}"/>
    <cellStyle name="Currency 2 7 4 2 2 2 4 2" xfId="14682" xr:uid="{00000000-0005-0000-0000-000037390000}"/>
    <cellStyle name="Currency 2 7 4 2 2 2 4 3" xfId="14683" xr:uid="{00000000-0005-0000-0000-000038390000}"/>
    <cellStyle name="Currency 2 7 4 2 2 2 5" xfId="14684" xr:uid="{00000000-0005-0000-0000-000039390000}"/>
    <cellStyle name="Currency 2 7 4 2 2 2 6" xfId="14685" xr:uid="{00000000-0005-0000-0000-00003A390000}"/>
    <cellStyle name="Currency 2 7 4 2 2 3" xfId="14686" xr:uid="{00000000-0005-0000-0000-00003B390000}"/>
    <cellStyle name="Currency 2 7 4 2 2 3 2" xfId="14687" xr:uid="{00000000-0005-0000-0000-00003C390000}"/>
    <cellStyle name="Currency 2 7 4 2 2 3 2 2" xfId="14688" xr:uid="{00000000-0005-0000-0000-00003D390000}"/>
    <cellStyle name="Currency 2 7 4 2 2 3 2 2 2" xfId="14689" xr:uid="{00000000-0005-0000-0000-00003E390000}"/>
    <cellStyle name="Currency 2 7 4 2 2 3 2 2 3" xfId="14690" xr:uid="{00000000-0005-0000-0000-00003F390000}"/>
    <cellStyle name="Currency 2 7 4 2 2 3 2 3" xfId="14691" xr:uid="{00000000-0005-0000-0000-000040390000}"/>
    <cellStyle name="Currency 2 7 4 2 2 3 2 4" xfId="14692" xr:uid="{00000000-0005-0000-0000-000041390000}"/>
    <cellStyle name="Currency 2 7 4 2 2 3 3" xfId="14693" xr:uid="{00000000-0005-0000-0000-000042390000}"/>
    <cellStyle name="Currency 2 7 4 2 2 3 3 2" xfId="14694" xr:uid="{00000000-0005-0000-0000-000043390000}"/>
    <cellStyle name="Currency 2 7 4 2 2 3 3 2 2" xfId="14695" xr:uid="{00000000-0005-0000-0000-000044390000}"/>
    <cellStyle name="Currency 2 7 4 2 2 3 3 2 3" xfId="14696" xr:uid="{00000000-0005-0000-0000-000045390000}"/>
    <cellStyle name="Currency 2 7 4 2 2 3 3 3" xfId="14697" xr:uid="{00000000-0005-0000-0000-000046390000}"/>
    <cellStyle name="Currency 2 7 4 2 2 3 3 4" xfId="14698" xr:uid="{00000000-0005-0000-0000-000047390000}"/>
    <cellStyle name="Currency 2 7 4 2 2 3 4" xfId="14699" xr:uid="{00000000-0005-0000-0000-000048390000}"/>
    <cellStyle name="Currency 2 7 4 2 2 3 4 2" xfId="14700" xr:uid="{00000000-0005-0000-0000-000049390000}"/>
    <cellStyle name="Currency 2 7 4 2 2 3 4 3" xfId="14701" xr:uid="{00000000-0005-0000-0000-00004A390000}"/>
    <cellStyle name="Currency 2 7 4 2 2 3 5" xfId="14702" xr:uid="{00000000-0005-0000-0000-00004B390000}"/>
    <cellStyle name="Currency 2 7 4 2 2 3 6" xfId="14703" xr:uid="{00000000-0005-0000-0000-00004C390000}"/>
    <cellStyle name="Currency 2 7 4 2 2 4" xfId="14704" xr:uid="{00000000-0005-0000-0000-00004D390000}"/>
    <cellStyle name="Currency 2 7 4 2 2 4 2" xfId="14705" xr:uid="{00000000-0005-0000-0000-00004E390000}"/>
    <cellStyle name="Currency 2 7 4 2 2 4 2 2" xfId="14706" xr:uid="{00000000-0005-0000-0000-00004F390000}"/>
    <cellStyle name="Currency 2 7 4 2 2 4 2 3" xfId="14707" xr:uid="{00000000-0005-0000-0000-000050390000}"/>
    <cellStyle name="Currency 2 7 4 2 2 4 3" xfId="14708" xr:uid="{00000000-0005-0000-0000-000051390000}"/>
    <cellStyle name="Currency 2 7 4 2 2 4 4" xfId="14709" xr:uid="{00000000-0005-0000-0000-000052390000}"/>
    <cellStyle name="Currency 2 7 4 2 2 5" xfId="14710" xr:uid="{00000000-0005-0000-0000-000053390000}"/>
    <cellStyle name="Currency 2 7 4 2 2 5 2" xfId="14711" xr:uid="{00000000-0005-0000-0000-000054390000}"/>
    <cellStyle name="Currency 2 7 4 2 2 5 3" xfId="14712" xr:uid="{00000000-0005-0000-0000-000055390000}"/>
    <cellStyle name="Currency 2 7 4 2 2 6" xfId="14713" xr:uid="{00000000-0005-0000-0000-000056390000}"/>
    <cellStyle name="Currency 2 7 4 2 2 7" xfId="14714" xr:uid="{00000000-0005-0000-0000-000057390000}"/>
    <cellStyle name="Currency 2 7 4 2 3" xfId="14715" xr:uid="{00000000-0005-0000-0000-000058390000}"/>
    <cellStyle name="Currency 2 7 4 2 3 2" xfId="14716" xr:uid="{00000000-0005-0000-0000-000059390000}"/>
    <cellStyle name="Currency 2 7 4 2 3 3" xfId="14717" xr:uid="{00000000-0005-0000-0000-00005A390000}"/>
    <cellStyle name="Currency 2 7 4 2 3 3 2" xfId="14718" xr:uid="{00000000-0005-0000-0000-00005B390000}"/>
    <cellStyle name="Currency 2 7 4 2 3 3 2 2" xfId="14719" xr:uid="{00000000-0005-0000-0000-00005C390000}"/>
    <cellStyle name="Currency 2 7 4 2 3 3 2 3" xfId="14720" xr:uid="{00000000-0005-0000-0000-00005D390000}"/>
    <cellStyle name="Currency 2 7 4 2 3 3 3" xfId="14721" xr:uid="{00000000-0005-0000-0000-00005E390000}"/>
    <cellStyle name="Currency 2 7 4 2 3 3 4" xfId="14722" xr:uid="{00000000-0005-0000-0000-00005F390000}"/>
    <cellStyle name="Currency 2 7 4 2 3 4" xfId="14723" xr:uid="{00000000-0005-0000-0000-000060390000}"/>
    <cellStyle name="Currency 2 7 4 2 3 4 2" xfId="14724" xr:uid="{00000000-0005-0000-0000-000061390000}"/>
    <cellStyle name="Currency 2 7 4 2 3 4 2 2" xfId="14725" xr:uid="{00000000-0005-0000-0000-000062390000}"/>
    <cellStyle name="Currency 2 7 4 2 3 4 2 3" xfId="14726" xr:uid="{00000000-0005-0000-0000-000063390000}"/>
    <cellStyle name="Currency 2 7 4 2 3 4 3" xfId="14727" xr:uid="{00000000-0005-0000-0000-000064390000}"/>
    <cellStyle name="Currency 2 7 4 2 3 4 4" xfId="14728" xr:uid="{00000000-0005-0000-0000-000065390000}"/>
    <cellStyle name="Currency 2 7 4 2 4" xfId="14729" xr:uid="{00000000-0005-0000-0000-000066390000}"/>
    <cellStyle name="Currency 2 7 4 2 4 2" xfId="14730" xr:uid="{00000000-0005-0000-0000-000067390000}"/>
    <cellStyle name="Currency 2 7 4 2 4 2 2" xfId="14731" xr:uid="{00000000-0005-0000-0000-000068390000}"/>
    <cellStyle name="Currency 2 7 4 2 4 2 2 2" xfId="14732" xr:uid="{00000000-0005-0000-0000-000069390000}"/>
    <cellStyle name="Currency 2 7 4 2 4 2 2 3" xfId="14733" xr:uid="{00000000-0005-0000-0000-00006A390000}"/>
    <cellStyle name="Currency 2 7 4 2 4 2 3" xfId="14734" xr:uid="{00000000-0005-0000-0000-00006B390000}"/>
    <cellStyle name="Currency 2 7 4 2 4 2 4" xfId="14735" xr:uid="{00000000-0005-0000-0000-00006C390000}"/>
    <cellStyle name="Currency 2 7 4 2 4 3" xfId="14736" xr:uid="{00000000-0005-0000-0000-00006D390000}"/>
    <cellStyle name="Currency 2 7 4 2 4 3 2" xfId="14737" xr:uid="{00000000-0005-0000-0000-00006E390000}"/>
    <cellStyle name="Currency 2 7 4 2 4 3 2 2" xfId="14738" xr:uid="{00000000-0005-0000-0000-00006F390000}"/>
    <cellStyle name="Currency 2 7 4 2 4 3 2 3" xfId="14739" xr:uid="{00000000-0005-0000-0000-000070390000}"/>
    <cellStyle name="Currency 2 7 4 2 4 3 3" xfId="14740" xr:uid="{00000000-0005-0000-0000-000071390000}"/>
    <cellStyle name="Currency 2 7 4 2 4 3 4" xfId="14741" xr:uid="{00000000-0005-0000-0000-000072390000}"/>
    <cellStyle name="Currency 2 7 4 2 4 4" xfId="14742" xr:uid="{00000000-0005-0000-0000-000073390000}"/>
    <cellStyle name="Currency 2 7 4 2 4 4 2" xfId="14743" xr:uid="{00000000-0005-0000-0000-000074390000}"/>
    <cellStyle name="Currency 2 7 4 2 4 4 3" xfId="14744" xr:uid="{00000000-0005-0000-0000-000075390000}"/>
    <cellStyle name="Currency 2 7 4 2 4 5" xfId="14745" xr:uid="{00000000-0005-0000-0000-000076390000}"/>
    <cellStyle name="Currency 2 7 4 2 4 6" xfId="14746" xr:uid="{00000000-0005-0000-0000-000077390000}"/>
    <cellStyle name="Currency 2 7 4 2 5" xfId="14747" xr:uid="{00000000-0005-0000-0000-000078390000}"/>
    <cellStyle name="Currency 2 7 4 2 5 2" xfId="14748" xr:uid="{00000000-0005-0000-0000-000079390000}"/>
    <cellStyle name="Currency 2 7 4 2 5 2 2" xfId="14749" xr:uid="{00000000-0005-0000-0000-00007A390000}"/>
    <cellStyle name="Currency 2 7 4 2 5 2 3" xfId="14750" xr:uid="{00000000-0005-0000-0000-00007B390000}"/>
    <cellStyle name="Currency 2 7 4 2 5 3" xfId="14751" xr:uid="{00000000-0005-0000-0000-00007C390000}"/>
    <cellStyle name="Currency 2 7 4 2 5 4" xfId="14752" xr:uid="{00000000-0005-0000-0000-00007D390000}"/>
    <cellStyle name="Currency 2 7 4 2 6" xfId="14753" xr:uid="{00000000-0005-0000-0000-00007E390000}"/>
    <cellStyle name="Currency 2 7 4 2 6 2" xfId="14754" xr:uid="{00000000-0005-0000-0000-00007F390000}"/>
    <cellStyle name="Currency 2 7 4 2 6 3" xfId="14755" xr:uid="{00000000-0005-0000-0000-000080390000}"/>
    <cellStyle name="Currency 2 7 4 2 7" xfId="14756" xr:uid="{00000000-0005-0000-0000-000081390000}"/>
    <cellStyle name="Currency 2 7 4 2 8" xfId="14757" xr:uid="{00000000-0005-0000-0000-000082390000}"/>
    <cellStyle name="Currency 2 7 4 3" xfId="14758" xr:uid="{00000000-0005-0000-0000-000083390000}"/>
    <cellStyle name="Currency 2 7 5" xfId="14759" xr:uid="{00000000-0005-0000-0000-000084390000}"/>
    <cellStyle name="Currency 2 7 5 2" xfId="14760" xr:uid="{00000000-0005-0000-0000-000085390000}"/>
    <cellStyle name="Currency 2 7 5 2 2" xfId="14761" xr:uid="{00000000-0005-0000-0000-000086390000}"/>
    <cellStyle name="Currency 2 7 5 2 2 2" xfId="14762" xr:uid="{00000000-0005-0000-0000-000087390000}"/>
    <cellStyle name="Currency 2 7 5 2 2 2 2" xfId="14763" xr:uid="{00000000-0005-0000-0000-000088390000}"/>
    <cellStyle name="Currency 2 7 5 2 2 2 3" xfId="14764" xr:uid="{00000000-0005-0000-0000-000089390000}"/>
    <cellStyle name="Currency 2 7 5 2 2 2 3 2" xfId="14765" xr:uid="{00000000-0005-0000-0000-00008A390000}"/>
    <cellStyle name="Currency 2 7 5 2 2 2 3 2 2" xfId="14766" xr:uid="{00000000-0005-0000-0000-00008B390000}"/>
    <cellStyle name="Currency 2 7 5 2 2 2 3 2 3" xfId="14767" xr:uid="{00000000-0005-0000-0000-00008C390000}"/>
    <cellStyle name="Currency 2 7 5 2 2 2 3 3" xfId="14768" xr:uid="{00000000-0005-0000-0000-00008D390000}"/>
    <cellStyle name="Currency 2 7 5 2 2 2 3 4" xfId="14769" xr:uid="{00000000-0005-0000-0000-00008E390000}"/>
    <cellStyle name="Currency 2 7 5 2 2 2 4" xfId="14770" xr:uid="{00000000-0005-0000-0000-00008F390000}"/>
    <cellStyle name="Currency 2 7 5 2 2 2 4 2" xfId="14771" xr:uid="{00000000-0005-0000-0000-000090390000}"/>
    <cellStyle name="Currency 2 7 5 2 2 2 4 3" xfId="14772" xr:uid="{00000000-0005-0000-0000-000091390000}"/>
    <cellStyle name="Currency 2 7 5 2 2 2 5" xfId="14773" xr:uid="{00000000-0005-0000-0000-000092390000}"/>
    <cellStyle name="Currency 2 7 5 2 2 2 6" xfId="14774" xr:uid="{00000000-0005-0000-0000-000093390000}"/>
    <cellStyle name="Currency 2 7 5 2 2 3" xfId="14775" xr:uid="{00000000-0005-0000-0000-000094390000}"/>
    <cellStyle name="Currency 2 7 5 2 2 3 2" xfId="14776" xr:uid="{00000000-0005-0000-0000-000095390000}"/>
    <cellStyle name="Currency 2 7 5 2 2 3 2 2" xfId="14777" xr:uid="{00000000-0005-0000-0000-000096390000}"/>
    <cellStyle name="Currency 2 7 5 2 2 3 2 2 2" xfId="14778" xr:uid="{00000000-0005-0000-0000-000097390000}"/>
    <cellStyle name="Currency 2 7 5 2 2 3 2 2 3" xfId="14779" xr:uid="{00000000-0005-0000-0000-000098390000}"/>
    <cellStyle name="Currency 2 7 5 2 2 3 2 3" xfId="14780" xr:uid="{00000000-0005-0000-0000-000099390000}"/>
    <cellStyle name="Currency 2 7 5 2 2 3 2 4" xfId="14781" xr:uid="{00000000-0005-0000-0000-00009A390000}"/>
    <cellStyle name="Currency 2 7 5 2 2 3 3" xfId="14782" xr:uid="{00000000-0005-0000-0000-00009B390000}"/>
    <cellStyle name="Currency 2 7 5 2 2 3 3 2" xfId="14783" xr:uid="{00000000-0005-0000-0000-00009C390000}"/>
    <cellStyle name="Currency 2 7 5 2 2 3 3 2 2" xfId="14784" xr:uid="{00000000-0005-0000-0000-00009D390000}"/>
    <cellStyle name="Currency 2 7 5 2 2 3 3 2 3" xfId="14785" xr:uid="{00000000-0005-0000-0000-00009E390000}"/>
    <cellStyle name="Currency 2 7 5 2 2 3 3 3" xfId="14786" xr:uid="{00000000-0005-0000-0000-00009F390000}"/>
    <cellStyle name="Currency 2 7 5 2 2 3 3 4" xfId="14787" xr:uid="{00000000-0005-0000-0000-0000A0390000}"/>
    <cellStyle name="Currency 2 7 5 2 2 3 4" xfId="14788" xr:uid="{00000000-0005-0000-0000-0000A1390000}"/>
    <cellStyle name="Currency 2 7 5 2 2 3 4 2" xfId="14789" xr:uid="{00000000-0005-0000-0000-0000A2390000}"/>
    <cellStyle name="Currency 2 7 5 2 2 3 4 3" xfId="14790" xr:uid="{00000000-0005-0000-0000-0000A3390000}"/>
    <cellStyle name="Currency 2 7 5 2 2 3 5" xfId="14791" xr:uid="{00000000-0005-0000-0000-0000A4390000}"/>
    <cellStyle name="Currency 2 7 5 2 2 3 6" xfId="14792" xr:uid="{00000000-0005-0000-0000-0000A5390000}"/>
    <cellStyle name="Currency 2 7 5 2 2 4" xfId="14793" xr:uid="{00000000-0005-0000-0000-0000A6390000}"/>
    <cellStyle name="Currency 2 7 5 2 2 4 2" xfId="14794" xr:uid="{00000000-0005-0000-0000-0000A7390000}"/>
    <cellStyle name="Currency 2 7 5 2 2 4 2 2" xfId="14795" xr:uid="{00000000-0005-0000-0000-0000A8390000}"/>
    <cellStyle name="Currency 2 7 5 2 2 4 2 3" xfId="14796" xr:uid="{00000000-0005-0000-0000-0000A9390000}"/>
    <cellStyle name="Currency 2 7 5 2 2 4 3" xfId="14797" xr:uid="{00000000-0005-0000-0000-0000AA390000}"/>
    <cellStyle name="Currency 2 7 5 2 2 4 4" xfId="14798" xr:uid="{00000000-0005-0000-0000-0000AB390000}"/>
    <cellStyle name="Currency 2 7 5 2 2 5" xfId="14799" xr:uid="{00000000-0005-0000-0000-0000AC390000}"/>
    <cellStyle name="Currency 2 7 5 2 2 5 2" xfId="14800" xr:uid="{00000000-0005-0000-0000-0000AD390000}"/>
    <cellStyle name="Currency 2 7 5 2 2 5 3" xfId="14801" xr:uid="{00000000-0005-0000-0000-0000AE390000}"/>
    <cellStyle name="Currency 2 7 5 2 2 6" xfId="14802" xr:uid="{00000000-0005-0000-0000-0000AF390000}"/>
    <cellStyle name="Currency 2 7 5 2 2 7" xfId="14803" xr:uid="{00000000-0005-0000-0000-0000B0390000}"/>
    <cellStyle name="Currency 2 7 5 2 3" xfId="14804" xr:uid="{00000000-0005-0000-0000-0000B1390000}"/>
    <cellStyle name="Currency 2 7 5 2 3 2" xfId="14805" xr:uid="{00000000-0005-0000-0000-0000B2390000}"/>
    <cellStyle name="Currency 2 7 5 2 3 3" xfId="14806" xr:uid="{00000000-0005-0000-0000-0000B3390000}"/>
    <cellStyle name="Currency 2 7 5 2 3 3 2" xfId="14807" xr:uid="{00000000-0005-0000-0000-0000B4390000}"/>
    <cellStyle name="Currency 2 7 5 2 3 3 2 2" xfId="14808" xr:uid="{00000000-0005-0000-0000-0000B5390000}"/>
    <cellStyle name="Currency 2 7 5 2 3 3 2 3" xfId="14809" xr:uid="{00000000-0005-0000-0000-0000B6390000}"/>
    <cellStyle name="Currency 2 7 5 2 3 3 3" xfId="14810" xr:uid="{00000000-0005-0000-0000-0000B7390000}"/>
    <cellStyle name="Currency 2 7 5 2 3 3 4" xfId="14811" xr:uid="{00000000-0005-0000-0000-0000B8390000}"/>
    <cellStyle name="Currency 2 7 5 2 3 4" xfId="14812" xr:uid="{00000000-0005-0000-0000-0000B9390000}"/>
    <cellStyle name="Currency 2 7 5 2 3 4 2" xfId="14813" xr:uid="{00000000-0005-0000-0000-0000BA390000}"/>
    <cellStyle name="Currency 2 7 5 2 3 4 2 2" xfId="14814" xr:uid="{00000000-0005-0000-0000-0000BB390000}"/>
    <cellStyle name="Currency 2 7 5 2 3 4 2 3" xfId="14815" xr:uid="{00000000-0005-0000-0000-0000BC390000}"/>
    <cellStyle name="Currency 2 7 5 2 3 4 3" xfId="14816" xr:uid="{00000000-0005-0000-0000-0000BD390000}"/>
    <cellStyle name="Currency 2 7 5 2 3 4 4" xfId="14817" xr:uid="{00000000-0005-0000-0000-0000BE390000}"/>
    <cellStyle name="Currency 2 7 5 2 4" xfId="14818" xr:uid="{00000000-0005-0000-0000-0000BF390000}"/>
    <cellStyle name="Currency 2 7 5 2 4 2" xfId="14819" xr:uid="{00000000-0005-0000-0000-0000C0390000}"/>
    <cellStyle name="Currency 2 7 5 2 4 2 2" xfId="14820" xr:uid="{00000000-0005-0000-0000-0000C1390000}"/>
    <cellStyle name="Currency 2 7 5 2 4 2 2 2" xfId="14821" xr:uid="{00000000-0005-0000-0000-0000C2390000}"/>
    <cellStyle name="Currency 2 7 5 2 4 2 2 3" xfId="14822" xr:uid="{00000000-0005-0000-0000-0000C3390000}"/>
    <cellStyle name="Currency 2 7 5 2 4 2 3" xfId="14823" xr:uid="{00000000-0005-0000-0000-0000C4390000}"/>
    <cellStyle name="Currency 2 7 5 2 4 2 4" xfId="14824" xr:uid="{00000000-0005-0000-0000-0000C5390000}"/>
    <cellStyle name="Currency 2 7 5 2 4 3" xfId="14825" xr:uid="{00000000-0005-0000-0000-0000C6390000}"/>
    <cellStyle name="Currency 2 7 5 2 4 3 2" xfId="14826" xr:uid="{00000000-0005-0000-0000-0000C7390000}"/>
    <cellStyle name="Currency 2 7 5 2 4 3 2 2" xfId="14827" xr:uid="{00000000-0005-0000-0000-0000C8390000}"/>
    <cellStyle name="Currency 2 7 5 2 4 3 2 3" xfId="14828" xr:uid="{00000000-0005-0000-0000-0000C9390000}"/>
    <cellStyle name="Currency 2 7 5 2 4 3 3" xfId="14829" xr:uid="{00000000-0005-0000-0000-0000CA390000}"/>
    <cellStyle name="Currency 2 7 5 2 4 3 4" xfId="14830" xr:uid="{00000000-0005-0000-0000-0000CB390000}"/>
    <cellStyle name="Currency 2 7 5 2 4 4" xfId="14831" xr:uid="{00000000-0005-0000-0000-0000CC390000}"/>
    <cellStyle name="Currency 2 7 5 2 4 4 2" xfId="14832" xr:uid="{00000000-0005-0000-0000-0000CD390000}"/>
    <cellStyle name="Currency 2 7 5 2 4 4 3" xfId="14833" xr:uid="{00000000-0005-0000-0000-0000CE390000}"/>
    <cellStyle name="Currency 2 7 5 2 4 5" xfId="14834" xr:uid="{00000000-0005-0000-0000-0000CF390000}"/>
    <cellStyle name="Currency 2 7 5 2 4 6" xfId="14835" xr:uid="{00000000-0005-0000-0000-0000D0390000}"/>
    <cellStyle name="Currency 2 7 5 2 5" xfId="14836" xr:uid="{00000000-0005-0000-0000-0000D1390000}"/>
    <cellStyle name="Currency 2 7 5 2 5 2" xfId="14837" xr:uid="{00000000-0005-0000-0000-0000D2390000}"/>
    <cellStyle name="Currency 2 7 5 2 5 2 2" xfId="14838" xr:uid="{00000000-0005-0000-0000-0000D3390000}"/>
    <cellStyle name="Currency 2 7 5 2 5 2 3" xfId="14839" xr:uid="{00000000-0005-0000-0000-0000D4390000}"/>
    <cellStyle name="Currency 2 7 5 2 5 3" xfId="14840" xr:uid="{00000000-0005-0000-0000-0000D5390000}"/>
    <cellStyle name="Currency 2 7 5 2 5 4" xfId="14841" xr:uid="{00000000-0005-0000-0000-0000D6390000}"/>
    <cellStyle name="Currency 2 7 5 2 6" xfId="14842" xr:uid="{00000000-0005-0000-0000-0000D7390000}"/>
    <cellStyle name="Currency 2 7 5 2 6 2" xfId="14843" xr:uid="{00000000-0005-0000-0000-0000D8390000}"/>
    <cellStyle name="Currency 2 7 5 2 6 3" xfId="14844" xr:uid="{00000000-0005-0000-0000-0000D9390000}"/>
    <cellStyle name="Currency 2 7 5 2 7" xfId="14845" xr:uid="{00000000-0005-0000-0000-0000DA390000}"/>
    <cellStyle name="Currency 2 7 5 2 8" xfId="14846" xr:uid="{00000000-0005-0000-0000-0000DB390000}"/>
    <cellStyle name="Currency 2 7 5 3" xfId="14847" xr:uid="{00000000-0005-0000-0000-0000DC390000}"/>
    <cellStyle name="Currency 2 7 6" xfId="14848" xr:uid="{00000000-0005-0000-0000-0000DD390000}"/>
    <cellStyle name="Currency 2 7 6 2" xfId="14849" xr:uid="{00000000-0005-0000-0000-0000DE390000}"/>
    <cellStyle name="Currency 2 7 6 2 2" xfId="14850" xr:uid="{00000000-0005-0000-0000-0000DF390000}"/>
    <cellStyle name="Currency 2 7 6 2 2 2" xfId="14851" xr:uid="{00000000-0005-0000-0000-0000E0390000}"/>
    <cellStyle name="Currency 2 7 6 2 2 2 2" xfId="14852" xr:uid="{00000000-0005-0000-0000-0000E1390000}"/>
    <cellStyle name="Currency 2 7 6 2 2 2 3" xfId="14853" xr:uid="{00000000-0005-0000-0000-0000E2390000}"/>
    <cellStyle name="Currency 2 7 6 2 2 2 3 2" xfId="14854" xr:uid="{00000000-0005-0000-0000-0000E3390000}"/>
    <cellStyle name="Currency 2 7 6 2 2 2 3 2 2" xfId="14855" xr:uid="{00000000-0005-0000-0000-0000E4390000}"/>
    <cellStyle name="Currency 2 7 6 2 2 2 3 2 3" xfId="14856" xr:uid="{00000000-0005-0000-0000-0000E5390000}"/>
    <cellStyle name="Currency 2 7 6 2 2 2 3 3" xfId="14857" xr:uid="{00000000-0005-0000-0000-0000E6390000}"/>
    <cellStyle name="Currency 2 7 6 2 2 2 3 4" xfId="14858" xr:uid="{00000000-0005-0000-0000-0000E7390000}"/>
    <cellStyle name="Currency 2 7 6 2 2 2 4" xfId="14859" xr:uid="{00000000-0005-0000-0000-0000E8390000}"/>
    <cellStyle name="Currency 2 7 6 2 2 2 4 2" xfId="14860" xr:uid="{00000000-0005-0000-0000-0000E9390000}"/>
    <cellStyle name="Currency 2 7 6 2 2 2 4 3" xfId="14861" xr:uid="{00000000-0005-0000-0000-0000EA390000}"/>
    <cellStyle name="Currency 2 7 6 2 2 2 5" xfId="14862" xr:uid="{00000000-0005-0000-0000-0000EB390000}"/>
    <cellStyle name="Currency 2 7 6 2 2 2 6" xfId="14863" xr:uid="{00000000-0005-0000-0000-0000EC390000}"/>
    <cellStyle name="Currency 2 7 6 2 2 3" xfId="14864" xr:uid="{00000000-0005-0000-0000-0000ED390000}"/>
    <cellStyle name="Currency 2 7 6 2 2 3 2" xfId="14865" xr:uid="{00000000-0005-0000-0000-0000EE390000}"/>
    <cellStyle name="Currency 2 7 6 2 2 3 2 2" xfId="14866" xr:uid="{00000000-0005-0000-0000-0000EF390000}"/>
    <cellStyle name="Currency 2 7 6 2 2 3 2 2 2" xfId="14867" xr:uid="{00000000-0005-0000-0000-0000F0390000}"/>
    <cellStyle name="Currency 2 7 6 2 2 3 2 2 3" xfId="14868" xr:uid="{00000000-0005-0000-0000-0000F1390000}"/>
    <cellStyle name="Currency 2 7 6 2 2 3 2 3" xfId="14869" xr:uid="{00000000-0005-0000-0000-0000F2390000}"/>
    <cellStyle name="Currency 2 7 6 2 2 3 2 4" xfId="14870" xr:uid="{00000000-0005-0000-0000-0000F3390000}"/>
    <cellStyle name="Currency 2 7 6 2 2 3 3" xfId="14871" xr:uid="{00000000-0005-0000-0000-0000F4390000}"/>
    <cellStyle name="Currency 2 7 6 2 2 3 3 2" xfId="14872" xr:uid="{00000000-0005-0000-0000-0000F5390000}"/>
    <cellStyle name="Currency 2 7 6 2 2 3 3 2 2" xfId="14873" xr:uid="{00000000-0005-0000-0000-0000F6390000}"/>
    <cellStyle name="Currency 2 7 6 2 2 3 3 2 3" xfId="14874" xr:uid="{00000000-0005-0000-0000-0000F7390000}"/>
    <cellStyle name="Currency 2 7 6 2 2 3 3 3" xfId="14875" xr:uid="{00000000-0005-0000-0000-0000F8390000}"/>
    <cellStyle name="Currency 2 7 6 2 2 3 3 4" xfId="14876" xr:uid="{00000000-0005-0000-0000-0000F9390000}"/>
    <cellStyle name="Currency 2 7 6 2 2 3 4" xfId="14877" xr:uid="{00000000-0005-0000-0000-0000FA390000}"/>
    <cellStyle name="Currency 2 7 6 2 2 3 4 2" xfId="14878" xr:uid="{00000000-0005-0000-0000-0000FB390000}"/>
    <cellStyle name="Currency 2 7 6 2 2 3 4 3" xfId="14879" xr:uid="{00000000-0005-0000-0000-0000FC390000}"/>
    <cellStyle name="Currency 2 7 6 2 2 3 5" xfId="14880" xr:uid="{00000000-0005-0000-0000-0000FD390000}"/>
    <cellStyle name="Currency 2 7 6 2 2 3 6" xfId="14881" xr:uid="{00000000-0005-0000-0000-0000FE390000}"/>
    <cellStyle name="Currency 2 7 6 2 2 4" xfId="14882" xr:uid="{00000000-0005-0000-0000-0000FF390000}"/>
    <cellStyle name="Currency 2 7 6 2 2 4 2" xfId="14883" xr:uid="{00000000-0005-0000-0000-0000003A0000}"/>
    <cellStyle name="Currency 2 7 6 2 2 4 2 2" xfId="14884" xr:uid="{00000000-0005-0000-0000-0000013A0000}"/>
    <cellStyle name="Currency 2 7 6 2 2 4 2 3" xfId="14885" xr:uid="{00000000-0005-0000-0000-0000023A0000}"/>
    <cellStyle name="Currency 2 7 6 2 2 4 3" xfId="14886" xr:uid="{00000000-0005-0000-0000-0000033A0000}"/>
    <cellStyle name="Currency 2 7 6 2 2 4 4" xfId="14887" xr:uid="{00000000-0005-0000-0000-0000043A0000}"/>
    <cellStyle name="Currency 2 7 6 2 2 5" xfId="14888" xr:uid="{00000000-0005-0000-0000-0000053A0000}"/>
    <cellStyle name="Currency 2 7 6 2 2 5 2" xfId="14889" xr:uid="{00000000-0005-0000-0000-0000063A0000}"/>
    <cellStyle name="Currency 2 7 6 2 2 5 3" xfId="14890" xr:uid="{00000000-0005-0000-0000-0000073A0000}"/>
    <cellStyle name="Currency 2 7 6 2 2 6" xfId="14891" xr:uid="{00000000-0005-0000-0000-0000083A0000}"/>
    <cellStyle name="Currency 2 7 6 2 2 7" xfId="14892" xr:uid="{00000000-0005-0000-0000-0000093A0000}"/>
    <cellStyle name="Currency 2 7 6 2 3" xfId="14893" xr:uid="{00000000-0005-0000-0000-00000A3A0000}"/>
    <cellStyle name="Currency 2 7 6 2 3 2" xfId="14894" xr:uid="{00000000-0005-0000-0000-00000B3A0000}"/>
    <cellStyle name="Currency 2 7 6 2 3 3" xfId="14895" xr:uid="{00000000-0005-0000-0000-00000C3A0000}"/>
    <cellStyle name="Currency 2 7 6 2 3 3 2" xfId="14896" xr:uid="{00000000-0005-0000-0000-00000D3A0000}"/>
    <cellStyle name="Currency 2 7 6 2 3 3 2 2" xfId="14897" xr:uid="{00000000-0005-0000-0000-00000E3A0000}"/>
    <cellStyle name="Currency 2 7 6 2 3 3 2 3" xfId="14898" xr:uid="{00000000-0005-0000-0000-00000F3A0000}"/>
    <cellStyle name="Currency 2 7 6 2 3 3 3" xfId="14899" xr:uid="{00000000-0005-0000-0000-0000103A0000}"/>
    <cellStyle name="Currency 2 7 6 2 3 3 4" xfId="14900" xr:uid="{00000000-0005-0000-0000-0000113A0000}"/>
    <cellStyle name="Currency 2 7 6 2 3 4" xfId="14901" xr:uid="{00000000-0005-0000-0000-0000123A0000}"/>
    <cellStyle name="Currency 2 7 6 2 3 4 2" xfId="14902" xr:uid="{00000000-0005-0000-0000-0000133A0000}"/>
    <cellStyle name="Currency 2 7 6 2 3 4 2 2" xfId="14903" xr:uid="{00000000-0005-0000-0000-0000143A0000}"/>
    <cellStyle name="Currency 2 7 6 2 3 4 2 3" xfId="14904" xr:uid="{00000000-0005-0000-0000-0000153A0000}"/>
    <cellStyle name="Currency 2 7 6 2 3 4 3" xfId="14905" xr:uid="{00000000-0005-0000-0000-0000163A0000}"/>
    <cellStyle name="Currency 2 7 6 2 3 4 4" xfId="14906" xr:uid="{00000000-0005-0000-0000-0000173A0000}"/>
    <cellStyle name="Currency 2 7 6 2 4" xfId="14907" xr:uid="{00000000-0005-0000-0000-0000183A0000}"/>
    <cellStyle name="Currency 2 7 6 2 4 2" xfId="14908" xr:uid="{00000000-0005-0000-0000-0000193A0000}"/>
    <cellStyle name="Currency 2 7 6 2 4 2 2" xfId="14909" xr:uid="{00000000-0005-0000-0000-00001A3A0000}"/>
    <cellStyle name="Currency 2 7 6 2 4 2 2 2" xfId="14910" xr:uid="{00000000-0005-0000-0000-00001B3A0000}"/>
    <cellStyle name="Currency 2 7 6 2 4 2 2 3" xfId="14911" xr:uid="{00000000-0005-0000-0000-00001C3A0000}"/>
    <cellStyle name="Currency 2 7 6 2 4 2 3" xfId="14912" xr:uid="{00000000-0005-0000-0000-00001D3A0000}"/>
    <cellStyle name="Currency 2 7 6 2 4 2 4" xfId="14913" xr:uid="{00000000-0005-0000-0000-00001E3A0000}"/>
    <cellStyle name="Currency 2 7 6 2 4 3" xfId="14914" xr:uid="{00000000-0005-0000-0000-00001F3A0000}"/>
    <cellStyle name="Currency 2 7 6 2 4 3 2" xfId="14915" xr:uid="{00000000-0005-0000-0000-0000203A0000}"/>
    <cellStyle name="Currency 2 7 6 2 4 3 2 2" xfId="14916" xr:uid="{00000000-0005-0000-0000-0000213A0000}"/>
    <cellStyle name="Currency 2 7 6 2 4 3 2 3" xfId="14917" xr:uid="{00000000-0005-0000-0000-0000223A0000}"/>
    <cellStyle name="Currency 2 7 6 2 4 3 3" xfId="14918" xr:uid="{00000000-0005-0000-0000-0000233A0000}"/>
    <cellStyle name="Currency 2 7 6 2 4 3 4" xfId="14919" xr:uid="{00000000-0005-0000-0000-0000243A0000}"/>
    <cellStyle name="Currency 2 7 6 2 4 4" xfId="14920" xr:uid="{00000000-0005-0000-0000-0000253A0000}"/>
    <cellStyle name="Currency 2 7 6 2 4 4 2" xfId="14921" xr:uid="{00000000-0005-0000-0000-0000263A0000}"/>
    <cellStyle name="Currency 2 7 6 2 4 4 3" xfId="14922" xr:uid="{00000000-0005-0000-0000-0000273A0000}"/>
    <cellStyle name="Currency 2 7 6 2 4 5" xfId="14923" xr:uid="{00000000-0005-0000-0000-0000283A0000}"/>
    <cellStyle name="Currency 2 7 6 2 4 6" xfId="14924" xr:uid="{00000000-0005-0000-0000-0000293A0000}"/>
    <cellStyle name="Currency 2 7 6 2 5" xfId="14925" xr:uid="{00000000-0005-0000-0000-00002A3A0000}"/>
    <cellStyle name="Currency 2 7 6 2 5 2" xfId="14926" xr:uid="{00000000-0005-0000-0000-00002B3A0000}"/>
    <cellStyle name="Currency 2 7 6 2 5 2 2" xfId="14927" xr:uid="{00000000-0005-0000-0000-00002C3A0000}"/>
    <cellStyle name="Currency 2 7 6 2 5 2 3" xfId="14928" xr:uid="{00000000-0005-0000-0000-00002D3A0000}"/>
    <cellStyle name="Currency 2 7 6 2 5 3" xfId="14929" xr:uid="{00000000-0005-0000-0000-00002E3A0000}"/>
    <cellStyle name="Currency 2 7 6 2 5 4" xfId="14930" xr:uid="{00000000-0005-0000-0000-00002F3A0000}"/>
    <cellStyle name="Currency 2 7 6 2 6" xfId="14931" xr:uid="{00000000-0005-0000-0000-0000303A0000}"/>
    <cellStyle name="Currency 2 7 6 2 6 2" xfId="14932" xr:uid="{00000000-0005-0000-0000-0000313A0000}"/>
    <cellStyle name="Currency 2 7 6 2 6 3" xfId="14933" xr:uid="{00000000-0005-0000-0000-0000323A0000}"/>
    <cellStyle name="Currency 2 7 6 2 7" xfId="14934" xr:uid="{00000000-0005-0000-0000-0000333A0000}"/>
    <cellStyle name="Currency 2 7 6 2 8" xfId="14935" xr:uid="{00000000-0005-0000-0000-0000343A0000}"/>
    <cellStyle name="Currency 2 7 6 3" xfId="14936" xr:uid="{00000000-0005-0000-0000-0000353A0000}"/>
    <cellStyle name="Currency 2 7 7" xfId="14937" xr:uid="{00000000-0005-0000-0000-0000363A0000}"/>
    <cellStyle name="Currency 2 7 7 2" xfId="14938" xr:uid="{00000000-0005-0000-0000-0000373A0000}"/>
    <cellStyle name="Currency 2 7 7 2 2" xfId="14939" xr:uid="{00000000-0005-0000-0000-0000383A0000}"/>
    <cellStyle name="Currency 2 7 7 2 2 2" xfId="14940" xr:uid="{00000000-0005-0000-0000-0000393A0000}"/>
    <cellStyle name="Currency 2 7 7 2 2 2 2" xfId="14941" xr:uid="{00000000-0005-0000-0000-00003A3A0000}"/>
    <cellStyle name="Currency 2 7 7 2 2 2 3" xfId="14942" xr:uid="{00000000-0005-0000-0000-00003B3A0000}"/>
    <cellStyle name="Currency 2 7 7 2 2 2 3 2" xfId="14943" xr:uid="{00000000-0005-0000-0000-00003C3A0000}"/>
    <cellStyle name="Currency 2 7 7 2 2 2 3 2 2" xfId="14944" xr:uid="{00000000-0005-0000-0000-00003D3A0000}"/>
    <cellStyle name="Currency 2 7 7 2 2 2 3 2 3" xfId="14945" xr:uid="{00000000-0005-0000-0000-00003E3A0000}"/>
    <cellStyle name="Currency 2 7 7 2 2 2 3 3" xfId="14946" xr:uid="{00000000-0005-0000-0000-00003F3A0000}"/>
    <cellStyle name="Currency 2 7 7 2 2 2 3 4" xfId="14947" xr:uid="{00000000-0005-0000-0000-0000403A0000}"/>
    <cellStyle name="Currency 2 7 7 2 2 2 4" xfId="14948" xr:uid="{00000000-0005-0000-0000-0000413A0000}"/>
    <cellStyle name="Currency 2 7 7 2 2 2 4 2" xfId="14949" xr:uid="{00000000-0005-0000-0000-0000423A0000}"/>
    <cellStyle name="Currency 2 7 7 2 2 2 4 3" xfId="14950" xr:uid="{00000000-0005-0000-0000-0000433A0000}"/>
    <cellStyle name="Currency 2 7 7 2 2 2 5" xfId="14951" xr:uid="{00000000-0005-0000-0000-0000443A0000}"/>
    <cellStyle name="Currency 2 7 7 2 2 2 6" xfId="14952" xr:uid="{00000000-0005-0000-0000-0000453A0000}"/>
    <cellStyle name="Currency 2 7 7 2 2 3" xfId="14953" xr:uid="{00000000-0005-0000-0000-0000463A0000}"/>
    <cellStyle name="Currency 2 7 7 2 2 3 2" xfId="14954" xr:uid="{00000000-0005-0000-0000-0000473A0000}"/>
    <cellStyle name="Currency 2 7 7 2 2 3 2 2" xfId="14955" xr:uid="{00000000-0005-0000-0000-0000483A0000}"/>
    <cellStyle name="Currency 2 7 7 2 2 3 2 2 2" xfId="14956" xr:uid="{00000000-0005-0000-0000-0000493A0000}"/>
    <cellStyle name="Currency 2 7 7 2 2 3 2 2 3" xfId="14957" xr:uid="{00000000-0005-0000-0000-00004A3A0000}"/>
    <cellStyle name="Currency 2 7 7 2 2 3 2 3" xfId="14958" xr:uid="{00000000-0005-0000-0000-00004B3A0000}"/>
    <cellStyle name="Currency 2 7 7 2 2 3 2 4" xfId="14959" xr:uid="{00000000-0005-0000-0000-00004C3A0000}"/>
    <cellStyle name="Currency 2 7 7 2 2 3 3" xfId="14960" xr:uid="{00000000-0005-0000-0000-00004D3A0000}"/>
    <cellStyle name="Currency 2 7 7 2 2 3 3 2" xfId="14961" xr:uid="{00000000-0005-0000-0000-00004E3A0000}"/>
    <cellStyle name="Currency 2 7 7 2 2 3 3 2 2" xfId="14962" xr:uid="{00000000-0005-0000-0000-00004F3A0000}"/>
    <cellStyle name="Currency 2 7 7 2 2 3 3 2 3" xfId="14963" xr:uid="{00000000-0005-0000-0000-0000503A0000}"/>
    <cellStyle name="Currency 2 7 7 2 2 3 3 3" xfId="14964" xr:uid="{00000000-0005-0000-0000-0000513A0000}"/>
    <cellStyle name="Currency 2 7 7 2 2 3 3 4" xfId="14965" xr:uid="{00000000-0005-0000-0000-0000523A0000}"/>
    <cellStyle name="Currency 2 7 7 2 2 3 4" xfId="14966" xr:uid="{00000000-0005-0000-0000-0000533A0000}"/>
    <cellStyle name="Currency 2 7 7 2 2 3 4 2" xfId="14967" xr:uid="{00000000-0005-0000-0000-0000543A0000}"/>
    <cellStyle name="Currency 2 7 7 2 2 3 4 3" xfId="14968" xr:uid="{00000000-0005-0000-0000-0000553A0000}"/>
    <cellStyle name="Currency 2 7 7 2 2 3 5" xfId="14969" xr:uid="{00000000-0005-0000-0000-0000563A0000}"/>
    <cellStyle name="Currency 2 7 7 2 2 3 6" xfId="14970" xr:uid="{00000000-0005-0000-0000-0000573A0000}"/>
    <cellStyle name="Currency 2 7 7 2 2 4" xfId="14971" xr:uid="{00000000-0005-0000-0000-0000583A0000}"/>
    <cellStyle name="Currency 2 7 7 2 2 4 2" xfId="14972" xr:uid="{00000000-0005-0000-0000-0000593A0000}"/>
    <cellStyle name="Currency 2 7 7 2 2 4 2 2" xfId="14973" xr:uid="{00000000-0005-0000-0000-00005A3A0000}"/>
    <cellStyle name="Currency 2 7 7 2 2 4 2 3" xfId="14974" xr:uid="{00000000-0005-0000-0000-00005B3A0000}"/>
    <cellStyle name="Currency 2 7 7 2 2 4 3" xfId="14975" xr:uid="{00000000-0005-0000-0000-00005C3A0000}"/>
    <cellStyle name="Currency 2 7 7 2 2 4 4" xfId="14976" xr:uid="{00000000-0005-0000-0000-00005D3A0000}"/>
    <cellStyle name="Currency 2 7 7 2 2 5" xfId="14977" xr:uid="{00000000-0005-0000-0000-00005E3A0000}"/>
    <cellStyle name="Currency 2 7 7 2 2 5 2" xfId="14978" xr:uid="{00000000-0005-0000-0000-00005F3A0000}"/>
    <cellStyle name="Currency 2 7 7 2 2 5 3" xfId="14979" xr:uid="{00000000-0005-0000-0000-0000603A0000}"/>
    <cellStyle name="Currency 2 7 7 2 2 6" xfId="14980" xr:uid="{00000000-0005-0000-0000-0000613A0000}"/>
    <cellStyle name="Currency 2 7 7 2 2 7" xfId="14981" xr:uid="{00000000-0005-0000-0000-0000623A0000}"/>
    <cellStyle name="Currency 2 7 7 2 3" xfId="14982" xr:uid="{00000000-0005-0000-0000-0000633A0000}"/>
    <cellStyle name="Currency 2 7 7 2 3 2" xfId="14983" xr:uid="{00000000-0005-0000-0000-0000643A0000}"/>
    <cellStyle name="Currency 2 7 7 2 3 3" xfId="14984" xr:uid="{00000000-0005-0000-0000-0000653A0000}"/>
    <cellStyle name="Currency 2 7 7 2 3 3 2" xfId="14985" xr:uid="{00000000-0005-0000-0000-0000663A0000}"/>
    <cellStyle name="Currency 2 7 7 2 3 3 2 2" xfId="14986" xr:uid="{00000000-0005-0000-0000-0000673A0000}"/>
    <cellStyle name="Currency 2 7 7 2 3 3 2 3" xfId="14987" xr:uid="{00000000-0005-0000-0000-0000683A0000}"/>
    <cellStyle name="Currency 2 7 7 2 3 3 3" xfId="14988" xr:uid="{00000000-0005-0000-0000-0000693A0000}"/>
    <cellStyle name="Currency 2 7 7 2 3 3 4" xfId="14989" xr:uid="{00000000-0005-0000-0000-00006A3A0000}"/>
    <cellStyle name="Currency 2 7 7 2 3 4" xfId="14990" xr:uid="{00000000-0005-0000-0000-00006B3A0000}"/>
    <cellStyle name="Currency 2 7 7 2 3 4 2" xfId="14991" xr:uid="{00000000-0005-0000-0000-00006C3A0000}"/>
    <cellStyle name="Currency 2 7 7 2 3 4 2 2" xfId="14992" xr:uid="{00000000-0005-0000-0000-00006D3A0000}"/>
    <cellStyle name="Currency 2 7 7 2 3 4 2 3" xfId="14993" xr:uid="{00000000-0005-0000-0000-00006E3A0000}"/>
    <cellStyle name="Currency 2 7 7 2 3 4 3" xfId="14994" xr:uid="{00000000-0005-0000-0000-00006F3A0000}"/>
    <cellStyle name="Currency 2 7 7 2 3 4 4" xfId="14995" xr:uid="{00000000-0005-0000-0000-0000703A0000}"/>
    <cellStyle name="Currency 2 7 7 2 4" xfId="14996" xr:uid="{00000000-0005-0000-0000-0000713A0000}"/>
    <cellStyle name="Currency 2 7 7 2 4 2" xfId="14997" xr:uid="{00000000-0005-0000-0000-0000723A0000}"/>
    <cellStyle name="Currency 2 7 7 2 4 2 2" xfId="14998" xr:uid="{00000000-0005-0000-0000-0000733A0000}"/>
    <cellStyle name="Currency 2 7 7 2 4 2 2 2" xfId="14999" xr:uid="{00000000-0005-0000-0000-0000743A0000}"/>
    <cellStyle name="Currency 2 7 7 2 4 2 2 3" xfId="15000" xr:uid="{00000000-0005-0000-0000-0000753A0000}"/>
    <cellStyle name="Currency 2 7 7 2 4 2 3" xfId="15001" xr:uid="{00000000-0005-0000-0000-0000763A0000}"/>
    <cellStyle name="Currency 2 7 7 2 4 2 4" xfId="15002" xr:uid="{00000000-0005-0000-0000-0000773A0000}"/>
    <cellStyle name="Currency 2 7 7 2 4 3" xfId="15003" xr:uid="{00000000-0005-0000-0000-0000783A0000}"/>
    <cellStyle name="Currency 2 7 7 2 4 3 2" xfId="15004" xr:uid="{00000000-0005-0000-0000-0000793A0000}"/>
    <cellStyle name="Currency 2 7 7 2 4 3 2 2" xfId="15005" xr:uid="{00000000-0005-0000-0000-00007A3A0000}"/>
    <cellStyle name="Currency 2 7 7 2 4 3 2 3" xfId="15006" xr:uid="{00000000-0005-0000-0000-00007B3A0000}"/>
    <cellStyle name="Currency 2 7 7 2 4 3 3" xfId="15007" xr:uid="{00000000-0005-0000-0000-00007C3A0000}"/>
    <cellStyle name="Currency 2 7 7 2 4 3 4" xfId="15008" xr:uid="{00000000-0005-0000-0000-00007D3A0000}"/>
    <cellStyle name="Currency 2 7 7 2 4 4" xfId="15009" xr:uid="{00000000-0005-0000-0000-00007E3A0000}"/>
    <cellStyle name="Currency 2 7 7 2 4 4 2" xfId="15010" xr:uid="{00000000-0005-0000-0000-00007F3A0000}"/>
    <cellStyle name="Currency 2 7 7 2 4 4 3" xfId="15011" xr:uid="{00000000-0005-0000-0000-0000803A0000}"/>
    <cellStyle name="Currency 2 7 7 2 4 5" xfId="15012" xr:uid="{00000000-0005-0000-0000-0000813A0000}"/>
    <cellStyle name="Currency 2 7 7 2 4 6" xfId="15013" xr:uid="{00000000-0005-0000-0000-0000823A0000}"/>
    <cellStyle name="Currency 2 7 7 2 5" xfId="15014" xr:uid="{00000000-0005-0000-0000-0000833A0000}"/>
    <cellStyle name="Currency 2 7 7 2 5 2" xfId="15015" xr:uid="{00000000-0005-0000-0000-0000843A0000}"/>
    <cellStyle name="Currency 2 7 7 2 5 2 2" xfId="15016" xr:uid="{00000000-0005-0000-0000-0000853A0000}"/>
    <cellStyle name="Currency 2 7 7 2 5 2 3" xfId="15017" xr:uid="{00000000-0005-0000-0000-0000863A0000}"/>
    <cellStyle name="Currency 2 7 7 2 5 3" xfId="15018" xr:uid="{00000000-0005-0000-0000-0000873A0000}"/>
    <cellStyle name="Currency 2 7 7 2 5 4" xfId="15019" xr:uid="{00000000-0005-0000-0000-0000883A0000}"/>
    <cellStyle name="Currency 2 7 7 2 6" xfId="15020" xr:uid="{00000000-0005-0000-0000-0000893A0000}"/>
    <cellStyle name="Currency 2 7 7 2 6 2" xfId="15021" xr:uid="{00000000-0005-0000-0000-00008A3A0000}"/>
    <cellStyle name="Currency 2 7 7 2 6 3" xfId="15022" xr:uid="{00000000-0005-0000-0000-00008B3A0000}"/>
    <cellStyle name="Currency 2 7 7 2 7" xfId="15023" xr:uid="{00000000-0005-0000-0000-00008C3A0000}"/>
    <cellStyle name="Currency 2 7 7 2 8" xfId="15024" xr:uid="{00000000-0005-0000-0000-00008D3A0000}"/>
    <cellStyle name="Currency 2 7 7 3" xfId="15025" xr:uid="{00000000-0005-0000-0000-00008E3A0000}"/>
    <cellStyle name="Currency 2 7 8" xfId="15026" xr:uid="{00000000-0005-0000-0000-00008F3A0000}"/>
    <cellStyle name="Currency 2 7 8 2" xfId="15027" xr:uid="{00000000-0005-0000-0000-0000903A0000}"/>
    <cellStyle name="Currency 2 7 8 2 2" xfId="15028" xr:uid="{00000000-0005-0000-0000-0000913A0000}"/>
    <cellStyle name="Currency 2 7 8 2 2 2" xfId="15029" xr:uid="{00000000-0005-0000-0000-0000923A0000}"/>
    <cellStyle name="Currency 2 7 8 2 2 2 2" xfId="15030" xr:uid="{00000000-0005-0000-0000-0000933A0000}"/>
    <cellStyle name="Currency 2 7 8 2 2 2 3" xfId="15031" xr:uid="{00000000-0005-0000-0000-0000943A0000}"/>
    <cellStyle name="Currency 2 7 8 2 2 2 3 2" xfId="15032" xr:uid="{00000000-0005-0000-0000-0000953A0000}"/>
    <cellStyle name="Currency 2 7 8 2 2 2 3 2 2" xfId="15033" xr:uid="{00000000-0005-0000-0000-0000963A0000}"/>
    <cellStyle name="Currency 2 7 8 2 2 2 3 2 3" xfId="15034" xr:uid="{00000000-0005-0000-0000-0000973A0000}"/>
    <cellStyle name="Currency 2 7 8 2 2 2 3 3" xfId="15035" xr:uid="{00000000-0005-0000-0000-0000983A0000}"/>
    <cellStyle name="Currency 2 7 8 2 2 2 3 4" xfId="15036" xr:uid="{00000000-0005-0000-0000-0000993A0000}"/>
    <cellStyle name="Currency 2 7 8 2 2 2 4" xfId="15037" xr:uid="{00000000-0005-0000-0000-00009A3A0000}"/>
    <cellStyle name="Currency 2 7 8 2 2 2 4 2" xfId="15038" xr:uid="{00000000-0005-0000-0000-00009B3A0000}"/>
    <cellStyle name="Currency 2 7 8 2 2 2 4 3" xfId="15039" xr:uid="{00000000-0005-0000-0000-00009C3A0000}"/>
    <cellStyle name="Currency 2 7 8 2 2 2 5" xfId="15040" xr:uid="{00000000-0005-0000-0000-00009D3A0000}"/>
    <cellStyle name="Currency 2 7 8 2 2 2 6" xfId="15041" xr:uid="{00000000-0005-0000-0000-00009E3A0000}"/>
    <cellStyle name="Currency 2 7 8 2 2 3" xfId="15042" xr:uid="{00000000-0005-0000-0000-00009F3A0000}"/>
    <cellStyle name="Currency 2 7 8 2 2 3 2" xfId="15043" xr:uid="{00000000-0005-0000-0000-0000A03A0000}"/>
    <cellStyle name="Currency 2 7 8 2 2 3 2 2" xfId="15044" xr:uid="{00000000-0005-0000-0000-0000A13A0000}"/>
    <cellStyle name="Currency 2 7 8 2 2 3 2 2 2" xfId="15045" xr:uid="{00000000-0005-0000-0000-0000A23A0000}"/>
    <cellStyle name="Currency 2 7 8 2 2 3 2 2 3" xfId="15046" xr:uid="{00000000-0005-0000-0000-0000A33A0000}"/>
    <cellStyle name="Currency 2 7 8 2 2 3 2 3" xfId="15047" xr:uid="{00000000-0005-0000-0000-0000A43A0000}"/>
    <cellStyle name="Currency 2 7 8 2 2 3 2 4" xfId="15048" xr:uid="{00000000-0005-0000-0000-0000A53A0000}"/>
    <cellStyle name="Currency 2 7 8 2 2 3 3" xfId="15049" xr:uid="{00000000-0005-0000-0000-0000A63A0000}"/>
    <cellStyle name="Currency 2 7 8 2 2 3 3 2" xfId="15050" xr:uid="{00000000-0005-0000-0000-0000A73A0000}"/>
    <cellStyle name="Currency 2 7 8 2 2 3 3 2 2" xfId="15051" xr:uid="{00000000-0005-0000-0000-0000A83A0000}"/>
    <cellStyle name="Currency 2 7 8 2 2 3 3 2 3" xfId="15052" xr:uid="{00000000-0005-0000-0000-0000A93A0000}"/>
    <cellStyle name="Currency 2 7 8 2 2 3 3 3" xfId="15053" xr:uid="{00000000-0005-0000-0000-0000AA3A0000}"/>
    <cellStyle name="Currency 2 7 8 2 2 3 3 4" xfId="15054" xr:uid="{00000000-0005-0000-0000-0000AB3A0000}"/>
    <cellStyle name="Currency 2 7 8 2 2 3 4" xfId="15055" xr:uid="{00000000-0005-0000-0000-0000AC3A0000}"/>
    <cellStyle name="Currency 2 7 8 2 2 3 4 2" xfId="15056" xr:uid="{00000000-0005-0000-0000-0000AD3A0000}"/>
    <cellStyle name="Currency 2 7 8 2 2 3 4 3" xfId="15057" xr:uid="{00000000-0005-0000-0000-0000AE3A0000}"/>
    <cellStyle name="Currency 2 7 8 2 2 3 5" xfId="15058" xr:uid="{00000000-0005-0000-0000-0000AF3A0000}"/>
    <cellStyle name="Currency 2 7 8 2 2 3 6" xfId="15059" xr:uid="{00000000-0005-0000-0000-0000B03A0000}"/>
    <cellStyle name="Currency 2 7 8 2 2 4" xfId="15060" xr:uid="{00000000-0005-0000-0000-0000B13A0000}"/>
    <cellStyle name="Currency 2 7 8 2 2 4 2" xfId="15061" xr:uid="{00000000-0005-0000-0000-0000B23A0000}"/>
    <cellStyle name="Currency 2 7 8 2 2 4 2 2" xfId="15062" xr:uid="{00000000-0005-0000-0000-0000B33A0000}"/>
    <cellStyle name="Currency 2 7 8 2 2 4 2 3" xfId="15063" xr:uid="{00000000-0005-0000-0000-0000B43A0000}"/>
    <cellStyle name="Currency 2 7 8 2 2 4 3" xfId="15064" xr:uid="{00000000-0005-0000-0000-0000B53A0000}"/>
    <cellStyle name="Currency 2 7 8 2 2 4 4" xfId="15065" xr:uid="{00000000-0005-0000-0000-0000B63A0000}"/>
    <cellStyle name="Currency 2 7 8 2 2 5" xfId="15066" xr:uid="{00000000-0005-0000-0000-0000B73A0000}"/>
    <cellStyle name="Currency 2 7 8 2 2 5 2" xfId="15067" xr:uid="{00000000-0005-0000-0000-0000B83A0000}"/>
    <cellStyle name="Currency 2 7 8 2 2 5 3" xfId="15068" xr:uid="{00000000-0005-0000-0000-0000B93A0000}"/>
    <cellStyle name="Currency 2 7 8 2 2 6" xfId="15069" xr:uid="{00000000-0005-0000-0000-0000BA3A0000}"/>
    <cellStyle name="Currency 2 7 8 2 2 7" xfId="15070" xr:uid="{00000000-0005-0000-0000-0000BB3A0000}"/>
    <cellStyle name="Currency 2 7 8 2 3" xfId="15071" xr:uid="{00000000-0005-0000-0000-0000BC3A0000}"/>
    <cellStyle name="Currency 2 7 8 2 3 2" xfId="15072" xr:uid="{00000000-0005-0000-0000-0000BD3A0000}"/>
    <cellStyle name="Currency 2 7 8 2 3 3" xfId="15073" xr:uid="{00000000-0005-0000-0000-0000BE3A0000}"/>
    <cellStyle name="Currency 2 7 8 2 3 3 2" xfId="15074" xr:uid="{00000000-0005-0000-0000-0000BF3A0000}"/>
    <cellStyle name="Currency 2 7 8 2 3 3 2 2" xfId="15075" xr:uid="{00000000-0005-0000-0000-0000C03A0000}"/>
    <cellStyle name="Currency 2 7 8 2 3 3 2 3" xfId="15076" xr:uid="{00000000-0005-0000-0000-0000C13A0000}"/>
    <cellStyle name="Currency 2 7 8 2 3 3 3" xfId="15077" xr:uid="{00000000-0005-0000-0000-0000C23A0000}"/>
    <cellStyle name="Currency 2 7 8 2 3 3 4" xfId="15078" xr:uid="{00000000-0005-0000-0000-0000C33A0000}"/>
    <cellStyle name="Currency 2 7 8 2 3 4" xfId="15079" xr:uid="{00000000-0005-0000-0000-0000C43A0000}"/>
    <cellStyle name="Currency 2 7 8 2 3 4 2" xfId="15080" xr:uid="{00000000-0005-0000-0000-0000C53A0000}"/>
    <cellStyle name="Currency 2 7 8 2 3 4 2 2" xfId="15081" xr:uid="{00000000-0005-0000-0000-0000C63A0000}"/>
    <cellStyle name="Currency 2 7 8 2 3 4 2 3" xfId="15082" xr:uid="{00000000-0005-0000-0000-0000C73A0000}"/>
    <cellStyle name="Currency 2 7 8 2 3 4 3" xfId="15083" xr:uid="{00000000-0005-0000-0000-0000C83A0000}"/>
    <cellStyle name="Currency 2 7 8 2 3 4 4" xfId="15084" xr:uid="{00000000-0005-0000-0000-0000C93A0000}"/>
    <cellStyle name="Currency 2 7 8 2 4" xfId="15085" xr:uid="{00000000-0005-0000-0000-0000CA3A0000}"/>
    <cellStyle name="Currency 2 7 8 2 4 2" xfId="15086" xr:uid="{00000000-0005-0000-0000-0000CB3A0000}"/>
    <cellStyle name="Currency 2 7 8 2 4 2 2" xfId="15087" xr:uid="{00000000-0005-0000-0000-0000CC3A0000}"/>
    <cellStyle name="Currency 2 7 8 2 4 2 2 2" xfId="15088" xr:uid="{00000000-0005-0000-0000-0000CD3A0000}"/>
    <cellStyle name="Currency 2 7 8 2 4 2 2 3" xfId="15089" xr:uid="{00000000-0005-0000-0000-0000CE3A0000}"/>
    <cellStyle name="Currency 2 7 8 2 4 2 3" xfId="15090" xr:uid="{00000000-0005-0000-0000-0000CF3A0000}"/>
    <cellStyle name="Currency 2 7 8 2 4 2 4" xfId="15091" xr:uid="{00000000-0005-0000-0000-0000D03A0000}"/>
    <cellStyle name="Currency 2 7 8 2 4 3" xfId="15092" xr:uid="{00000000-0005-0000-0000-0000D13A0000}"/>
    <cellStyle name="Currency 2 7 8 2 4 3 2" xfId="15093" xr:uid="{00000000-0005-0000-0000-0000D23A0000}"/>
    <cellStyle name="Currency 2 7 8 2 4 3 2 2" xfId="15094" xr:uid="{00000000-0005-0000-0000-0000D33A0000}"/>
    <cellStyle name="Currency 2 7 8 2 4 3 2 3" xfId="15095" xr:uid="{00000000-0005-0000-0000-0000D43A0000}"/>
    <cellStyle name="Currency 2 7 8 2 4 3 3" xfId="15096" xr:uid="{00000000-0005-0000-0000-0000D53A0000}"/>
    <cellStyle name="Currency 2 7 8 2 4 3 4" xfId="15097" xr:uid="{00000000-0005-0000-0000-0000D63A0000}"/>
    <cellStyle name="Currency 2 7 8 2 4 4" xfId="15098" xr:uid="{00000000-0005-0000-0000-0000D73A0000}"/>
    <cellStyle name="Currency 2 7 8 2 4 4 2" xfId="15099" xr:uid="{00000000-0005-0000-0000-0000D83A0000}"/>
    <cellStyle name="Currency 2 7 8 2 4 4 3" xfId="15100" xr:uid="{00000000-0005-0000-0000-0000D93A0000}"/>
    <cellStyle name="Currency 2 7 8 2 4 5" xfId="15101" xr:uid="{00000000-0005-0000-0000-0000DA3A0000}"/>
    <cellStyle name="Currency 2 7 8 2 4 6" xfId="15102" xr:uid="{00000000-0005-0000-0000-0000DB3A0000}"/>
    <cellStyle name="Currency 2 7 8 2 5" xfId="15103" xr:uid="{00000000-0005-0000-0000-0000DC3A0000}"/>
    <cellStyle name="Currency 2 7 8 2 5 2" xfId="15104" xr:uid="{00000000-0005-0000-0000-0000DD3A0000}"/>
    <cellStyle name="Currency 2 7 8 2 5 2 2" xfId="15105" xr:uid="{00000000-0005-0000-0000-0000DE3A0000}"/>
    <cellStyle name="Currency 2 7 8 2 5 2 3" xfId="15106" xr:uid="{00000000-0005-0000-0000-0000DF3A0000}"/>
    <cellStyle name="Currency 2 7 8 2 5 3" xfId="15107" xr:uid="{00000000-0005-0000-0000-0000E03A0000}"/>
    <cellStyle name="Currency 2 7 8 2 5 4" xfId="15108" xr:uid="{00000000-0005-0000-0000-0000E13A0000}"/>
    <cellStyle name="Currency 2 7 8 2 6" xfId="15109" xr:uid="{00000000-0005-0000-0000-0000E23A0000}"/>
    <cellStyle name="Currency 2 7 8 2 6 2" xfId="15110" xr:uid="{00000000-0005-0000-0000-0000E33A0000}"/>
    <cellStyle name="Currency 2 7 8 2 6 3" xfId="15111" xr:uid="{00000000-0005-0000-0000-0000E43A0000}"/>
    <cellStyle name="Currency 2 7 8 2 7" xfId="15112" xr:uid="{00000000-0005-0000-0000-0000E53A0000}"/>
    <cellStyle name="Currency 2 7 8 2 8" xfId="15113" xr:uid="{00000000-0005-0000-0000-0000E63A0000}"/>
    <cellStyle name="Currency 2 7 8 3" xfId="15114" xr:uid="{00000000-0005-0000-0000-0000E73A0000}"/>
    <cellStyle name="Currency 2 7 9" xfId="15115" xr:uid="{00000000-0005-0000-0000-0000E83A0000}"/>
    <cellStyle name="Currency 2 7 9 2" xfId="15116" xr:uid="{00000000-0005-0000-0000-0000E93A0000}"/>
    <cellStyle name="Currency 2 7 9 2 2" xfId="15117" xr:uid="{00000000-0005-0000-0000-0000EA3A0000}"/>
    <cellStyle name="Currency 2 7 9 2 2 2" xfId="15118" xr:uid="{00000000-0005-0000-0000-0000EB3A0000}"/>
    <cellStyle name="Currency 2 7 9 2 2 2 2" xfId="15119" xr:uid="{00000000-0005-0000-0000-0000EC3A0000}"/>
    <cellStyle name="Currency 2 7 9 2 2 2 3" xfId="15120" xr:uid="{00000000-0005-0000-0000-0000ED3A0000}"/>
    <cellStyle name="Currency 2 7 9 2 2 2 3 2" xfId="15121" xr:uid="{00000000-0005-0000-0000-0000EE3A0000}"/>
    <cellStyle name="Currency 2 7 9 2 2 2 3 2 2" xfId="15122" xr:uid="{00000000-0005-0000-0000-0000EF3A0000}"/>
    <cellStyle name="Currency 2 7 9 2 2 2 3 2 3" xfId="15123" xr:uid="{00000000-0005-0000-0000-0000F03A0000}"/>
    <cellStyle name="Currency 2 7 9 2 2 2 3 3" xfId="15124" xr:uid="{00000000-0005-0000-0000-0000F13A0000}"/>
    <cellStyle name="Currency 2 7 9 2 2 2 3 4" xfId="15125" xr:uid="{00000000-0005-0000-0000-0000F23A0000}"/>
    <cellStyle name="Currency 2 7 9 2 2 2 4" xfId="15126" xr:uid="{00000000-0005-0000-0000-0000F33A0000}"/>
    <cellStyle name="Currency 2 7 9 2 2 2 4 2" xfId="15127" xr:uid="{00000000-0005-0000-0000-0000F43A0000}"/>
    <cellStyle name="Currency 2 7 9 2 2 2 4 3" xfId="15128" xr:uid="{00000000-0005-0000-0000-0000F53A0000}"/>
    <cellStyle name="Currency 2 7 9 2 2 2 5" xfId="15129" xr:uid="{00000000-0005-0000-0000-0000F63A0000}"/>
    <cellStyle name="Currency 2 7 9 2 2 2 6" xfId="15130" xr:uid="{00000000-0005-0000-0000-0000F73A0000}"/>
    <cellStyle name="Currency 2 7 9 2 2 3" xfId="15131" xr:uid="{00000000-0005-0000-0000-0000F83A0000}"/>
    <cellStyle name="Currency 2 7 9 2 2 3 2" xfId="15132" xr:uid="{00000000-0005-0000-0000-0000F93A0000}"/>
    <cellStyle name="Currency 2 7 9 2 2 3 2 2" xfId="15133" xr:uid="{00000000-0005-0000-0000-0000FA3A0000}"/>
    <cellStyle name="Currency 2 7 9 2 2 3 2 2 2" xfId="15134" xr:uid="{00000000-0005-0000-0000-0000FB3A0000}"/>
    <cellStyle name="Currency 2 7 9 2 2 3 2 2 3" xfId="15135" xr:uid="{00000000-0005-0000-0000-0000FC3A0000}"/>
    <cellStyle name="Currency 2 7 9 2 2 3 2 3" xfId="15136" xr:uid="{00000000-0005-0000-0000-0000FD3A0000}"/>
    <cellStyle name="Currency 2 7 9 2 2 3 2 4" xfId="15137" xr:uid="{00000000-0005-0000-0000-0000FE3A0000}"/>
    <cellStyle name="Currency 2 7 9 2 2 3 3" xfId="15138" xr:uid="{00000000-0005-0000-0000-0000FF3A0000}"/>
    <cellStyle name="Currency 2 7 9 2 2 3 3 2" xfId="15139" xr:uid="{00000000-0005-0000-0000-0000003B0000}"/>
    <cellStyle name="Currency 2 7 9 2 2 3 3 2 2" xfId="15140" xr:uid="{00000000-0005-0000-0000-0000013B0000}"/>
    <cellStyle name="Currency 2 7 9 2 2 3 3 2 3" xfId="15141" xr:uid="{00000000-0005-0000-0000-0000023B0000}"/>
    <cellStyle name="Currency 2 7 9 2 2 3 3 3" xfId="15142" xr:uid="{00000000-0005-0000-0000-0000033B0000}"/>
    <cellStyle name="Currency 2 7 9 2 2 3 3 4" xfId="15143" xr:uid="{00000000-0005-0000-0000-0000043B0000}"/>
    <cellStyle name="Currency 2 7 9 2 2 3 4" xfId="15144" xr:uid="{00000000-0005-0000-0000-0000053B0000}"/>
    <cellStyle name="Currency 2 7 9 2 2 3 4 2" xfId="15145" xr:uid="{00000000-0005-0000-0000-0000063B0000}"/>
    <cellStyle name="Currency 2 7 9 2 2 3 4 3" xfId="15146" xr:uid="{00000000-0005-0000-0000-0000073B0000}"/>
    <cellStyle name="Currency 2 7 9 2 2 3 5" xfId="15147" xr:uid="{00000000-0005-0000-0000-0000083B0000}"/>
    <cellStyle name="Currency 2 7 9 2 2 3 6" xfId="15148" xr:uid="{00000000-0005-0000-0000-0000093B0000}"/>
    <cellStyle name="Currency 2 7 9 2 2 4" xfId="15149" xr:uid="{00000000-0005-0000-0000-00000A3B0000}"/>
    <cellStyle name="Currency 2 7 9 2 2 4 2" xfId="15150" xr:uid="{00000000-0005-0000-0000-00000B3B0000}"/>
    <cellStyle name="Currency 2 7 9 2 2 4 2 2" xfId="15151" xr:uid="{00000000-0005-0000-0000-00000C3B0000}"/>
    <cellStyle name="Currency 2 7 9 2 2 4 2 3" xfId="15152" xr:uid="{00000000-0005-0000-0000-00000D3B0000}"/>
    <cellStyle name="Currency 2 7 9 2 2 4 3" xfId="15153" xr:uid="{00000000-0005-0000-0000-00000E3B0000}"/>
    <cellStyle name="Currency 2 7 9 2 2 4 4" xfId="15154" xr:uid="{00000000-0005-0000-0000-00000F3B0000}"/>
    <cellStyle name="Currency 2 7 9 2 2 5" xfId="15155" xr:uid="{00000000-0005-0000-0000-0000103B0000}"/>
    <cellStyle name="Currency 2 7 9 2 2 5 2" xfId="15156" xr:uid="{00000000-0005-0000-0000-0000113B0000}"/>
    <cellStyle name="Currency 2 7 9 2 2 5 3" xfId="15157" xr:uid="{00000000-0005-0000-0000-0000123B0000}"/>
    <cellStyle name="Currency 2 7 9 2 2 6" xfId="15158" xr:uid="{00000000-0005-0000-0000-0000133B0000}"/>
    <cellStyle name="Currency 2 7 9 2 2 7" xfId="15159" xr:uid="{00000000-0005-0000-0000-0000143B0000}"/>
    <cellStyle name="Currency 2 7 9 2 3" xfId="15160" xr:uid="{00000000-0005-0000-0000-0000153B0000}"/>
    <cellStyle name="Currency 2 7 9 2 3 2" xfId="15161" xr:uid="{00000000-0005-0000-0000-0000163B0000}"/>
    <cellStyle name="Currency 2 7 9 2 3 3" xfId="15162" xr:uid="{00000000-0005-0000-0000-0000173B0000}"/>
    <cellStyle name="Currency 2 7 9 2 3 3 2" xfId="15163" xr:uid="{00000000-0005-0000-0000-0000183B0000}"/>
    <cellStyle name="Currency 2 7 9 2 3 3 2 2" xfId="15164" xr:uid="{00000000-0005-0000-0000-0000193B0000}"/>
    <cellStyle name="Currency 2 7 9 2 3 3 2 3" xfId="15165" xr:uid="{00000000-0005-0000-0000-00001A3B0000}"/>
    <cellStyle name="Currency 2 7 9 2 3 3 3" xfId="15166" xr:uid="{00000000-0005-0000-0000-00001B3B0000}"/>
    <cellStyle name="Currency 2 7 9 2 3 3 4" xfId="15167" xr:uid="{00000000-0005-0000-0000-00001C3B0000}"/>
    <cellStyle name="Currency 2 7 9 2 3 4" xfId="15168" xr:uid="{00000000-0005-0000-0000-00001D3B0000}"/>
    <cellStyle name="Currency 2 7 9 2 3 4 2" xfId="15169" xr:uid="{00000000-0005-0000-0000-00001E3B0000}"/>
    <cellStyle name="Currency 2 7 9 2 3 4 2 2" xfId="15170" xr:uid="{00000000-0005-0000-0000-00001F3B0000}"/>
    <cellStyle name="Currency 2 7 9 2 3 4 2 3" xfId="15171" xr:uid="{00000000-0005-0000-0000-0000203B0000}"/>
    <cellStyle name="Currency 2 7 9 2 3 4 3" xfId="15172" xr:uid="{00000000-0005-0000-0000-0000213B0000}"/>
    <cellStyle name="Currency 2 7 9 2 3 4 4" xfId="15173" xr:uid="{00000000-0005-0000-0000-0000223B0000}"/>
    <cellStyle name="Currency 2 7 9 2 4" xfId="15174" xr:uid="{00000000-0005-0000-0000-0000233B0000}"/>
    <cellStyle name="Currency 2 7 9 2 4 2" xfId="15175" xr:uid="{00000000-0005-0000-0000-0000243B0000}"/>
    <cellStyle name="Currency 2 7 9 2 4 2 2" xfId="15176" xr:uid="{00000000-0005-0000-0000-0000253B0000}"/>
    <cellStyle name="Currency 2 7 9 2 4 2 2 2" xfId="15177" xr:uid="{00000000-0005-0000-0000-0000263B0000}"/>
    <cellStyle name="Currency 2 7 9 2 4 2 2 3" xfId="15178" xr:uid="{00000000-0005-0000-0000-0000273B0000}"/>
    <cellStyle name="Currency 2 7 9 2 4 2 3" xfId="15179" xr:uid="{00000000-0005-0000-0000-0000283B0000}"/>
    <cellStyle name="Currency 2 7 9 2 4 2 4" xfId="15180" xr:uid="{00000000-0005-0000-0000-0000293B0000}"/>
    <cellStyle name="Currency 2 7 9 2 4 3" xfId="15181" xr:uid="{00000000-0005-0000-0000-00002A3B0000}"/>
    <cellStyle name="Currency 2 7 9 2 4 3 2" xfId="15182" xr:uid="{00000000-0005-0000-0000-00002B3B0000}"/>
    <cellStyle name="Currency 2 7 9 2 4 3 2 2" xfId="15183" xr:uid="{00000000-0005-0000-0000-00002C3B0000}"/>
    <cellStyle name="Currency 2 7 9 2 4 3 2 3" xfId="15184" xr:uid="{00000000-0005-0000-0000-00002D3B0000}"/>
    <cellStyle name="Currency 2 7 9 2 4 3 3" xfId="15185" xr:uid="{00000000-0005-0000-0000-00002E3B0000}"/>
    <cellStyle name="Currency 2 7 9 2 4 3 4" xfId="15186" xr:uid="{00000000-0005-0000-0000-00002F3B0000}"/>
    <cellStyle name="Currency 2 7 9 2 4 4" xfId="15187" xr:uid="{00000000-0005-0000-0000-0000303B0000}"/>
    <cellStyle name="Currency 2 7 9 2 4 4 2" xfId="15188" xr:uid="{00000000-0005-0000-0000-0000313B0000}"/>
    <cellStyle name="Currency 2 7 9 2 4 4 3" xfId="15189" xr:uid="{00000000-0005-0000-0000-0000323B0000}"/>
    <cellStyle name="Currency 2 7 9 2 4 5" xfId="15190" xr:uid="{00000000-0005-0000-0000-0000333B0000}"/>
    <cellStyle name="Currency 2 7 9 2 4 6" xfId="15191" xr:uid="{00000000-0005-0000-0000-0000343B0000}"/>
    <cellStyle name="Currency 2 7 9 2 5" xfId="15192" xr:uid="{00000000-0005-0000-0000-0000353B0000}"/>
    <cellStyle name="Currency 2 7 9 2 5 2" xfId="15193" xr:uid="{00000000-0005-0000-0000-0000363B0000}"/>
    <cellStyle name="Currency 2 7 9 2 5 2 2" xfId="15194" xr:uid="{00000000-0005-0000-0000-0000373B0000}"/>
    <cellStyle name="Currency 2 7 9 2 5 2 3" xfId="15195" xr:uid="{00000000-0005-0000-0000-0000383B0000}"/>
    <cellStyle name="Currency 2 7 9 2 5 3" xfId="15196" xr:uid="{00000000-0005-0000-0000-0000393B0000}"/>
    <cellStyle name="Currency 2 7 9 2 5 4" xfId="15197" xr:uid="{00000000-0005-0000-0000-00003A3B0000}"/>
    <cellStyle name="Currency 2 7 9 2 6" xfId="15198" xr:uid="{00000000-0005-0000-0000-00003B3B0000}"/>
    <cellStyle name="Currency 2 7 9 2 6 2" xfId="15199" xr:uid="{00000000-0005-0000-0000-00003C3B0000}"/>
    <cellStyle name="Currency 2 7 9 2 6 3" xfId="15200" xr:uid="{00000000-0005-0000-0000-00003D3B0000}"/>
    <cellStyle name="Currency 2 7 9 2 7" xfId="15201" xr:uid="{00000000-0005-0000-0000-00003E3B0000}"/>
    <cellStyle name="Currency 2 7 9 2 8" xfId="15202" xr:uid="{00000000-0005-0000-0000-00003F3B0000}"/>
    <cellStyle name="Currency 2 7 9 3" xfId="15203" xr:uid="{00000000-0005-0000-0000-0000403B0000}"/>
    <cellStyle name="Currency 2 8" xfId="15204" xr:uid="{00000000-0005-0000-0000-0000413B0000}"/>
    <cellStyle name="Currency 2 8 2" xfId="15205" xr:uid="{00000000-0005-0000-0000-0000423B0000}"/>
    <cellStyle name="Currency 2 8 2 2" xfId="15206" xr:uid="{00000000-0005-0000-0000-0000433B0000}"/>
    <cellStyle name="Currency 2 8 2 3" xfId="15207" xr:uid="{00000000-0005-0000-0000-0000443B0000}"/>
    <cellStyle name="Currency 2 9" xfId="15208" xr:uid="{00000000-0005-0000-0000-0000453B0000}"/>
    <cellStyle name="Currency 20" xfId="15209" xr:uid="{00000000-0005-0000-0000-0000463B0000}"/>
    <cellStyle name="Currency 20 2" xfId="15210" xr:uid="{00000000-0005-0000-0000-0000473B0000}"/>
    <cellStyle name="Currency 20 3" xfId="15211" xr:uid="{00000000-0005-0000-0000-0000483B0000}"/>
    <cellStyle name="Currency 20 4" xfId="15212" xr:uid="{00000000-0005-0000-0000-0000493B0000}"/>
    <cellStyle name="Currency 20 5" xfId="15213" xr:uid="{00000000-0005-0000-0000-00004A3B0000}"/>
    <cellStyle name="Currency 21" xfId="15214" xr:uid="{00000000-0005-0000-0000-00004B3B0000}"/>
    <cellStyle name="Currency 22" xfId="15215" xr:uid="{00000000-0005-0000-0000-00004C3B0000}"/>
    <cellStyle name="Currency 22 2" xfId="15216" xr:uid="{00000000-0005-0000-0000-00004D3B0000}"/>
    <cellStyle name="Currency 22 3" xfId="15217" xr:uid="{00000000-0005-0000-0000-00004E3B0000}"/>
    <cellStyle name="Currency 22 3 2" xfId="15218" xr:uid="{00000000-0005-0000-0000-00004F3B0000}"/>
    <cellStyle name="Currency 22 3 2 2" xfId="15219" xr:uid="{00000000-0005-0000-0000-0000503B0000}"/>
    <cellStyle name="Currency 23" xfId="15220" xr:uid="{00000000-0005-0000-0000-0000513B0000}"/>
    <cellStyle name="Currency 24" xfId="15221" xr:uid="{00000000-0005-0000-0000-0000523B0000}"/>
    <cellStyle name="Currency 24 2" xfId="15222" xr:uid="{00000000-0005-0000-0000-0000533B0000}"/>
    <cellStyle name="Currency 24 2 2" xfId="15223" xr:uid="{00000000-0005-0000-0000-0000543B0000}"/>
    <cellStyle name="Currency 24 3" xfId="15224" xr:uid="{00000000-0005-0000-0000-0000553B0000}"/>
    <cellStyle name="Currency 25" xfId="15225" xr:uid="{00000000-0005-0000-0000-0000563B0000}"/>
    <cellStyle name="Currency 25 2" xfId="15226" xr:uid="{00000000-0005-0000-0000-0000573B0000}"/>
    <cellStyle name="Currency 25 2 2" xfId="15227" xr:uid="{00000000-0005-0000-0000-0000583B0000}"/>
    <cellStyle name="Currency 25 2 2 2" xfId="15228" xr:uid="{00000000-0005-0000-0000-0000593B0000}"/>
    <cellStyle name="Currency 25 2 2 3" xfId="15229" xr:uid="{00000000-0005-0000-0000-00005A3B0000}"/>
    <cellStyle name="Currency 25 2 2 3 2" xfId="15230" xr:uid="{00000000-0005-0000-0000-00005B3B0000}"/>
    <cellStyle name="Currency 25 2 2 3 2 2" xfId="15231" xr:uid="{00000000-0005-0000-0000-00005C3B0000}"/>
    <cellStyle name="Currency 25 2 2 3 2 2 2" xfId="15232" xr:uid="{00000000-0005-0000-0000-00005D3B0000}"/>
    <cellStyle name="Currency 25 2 2 3 2 2 3" xfId="15233" xr:uid="{00000000-0005-0000-0000-00005E3B0000}"/>
    <cellStyle name="Currency 25 2 2 3 2 3" xfId="15234" xr:uid="{00000000-0005-0000-0000-00005F3B0000}"/>
    <cellStyle name="Currency 25 2 2 3 2 4" xfId="15235" xr:uid="{00000000-0005-0000-0000-0000603B0000}"/>
    <cellStyle name="Currency 25 2 2 3 3" xfId="15236" xr:uid="{00000000-0005-0000-0000-0000613B0000}"/>
    <cellStyle name="Currency 25 2 2 3 3 2" xfId="15237" xr:uid="{00000000-0005-0000-0000-0000623B0000}"/>
    <cellStyle name="Currency 25 2 2 3 3 3" xfId="15238" xr:uid="{00000000-0005-0000-0000-0000633B0000}"/>
    <cellStyle name="Currency 25 2 2 3 4" xfId="15239" xr:uid="{00000000-0005-0000-0000-0000643B0000}"/>
    <cellStyle name="Currency 25 2 2 3 5" xfId="15240" xr:uid="{00000000-0005-0000-0000-0000653B0000}"/>
    <cellStyle name="Currency 25 2 2 4" xfId="15241" xr:uid="{00000000-0005-0000-0000-0000663B0000}"/>
    <cellStyle name="Currency 25 2 2 4 2" xfId="15242" xr:uid="{00000000-0005-0000-0000-0000673B0000}"/>
    <cellStyle name="Currency 25 2 2 4 2 2" xfId="15243" xr:uid="{00000000-0005-0000-0000-0000683B0000}"/>
    <cellStyle name="Currency 25 2 2 4 2 3" xfId="15244" xr:uid="{00000000-0005-0000-0000-0000693B0000}"/>
    <cellStyle name="Currency 25 2 2 4 3" xfId="15245" xr:uid="{00000000-0005-0000-0000-00006A3B0000}"/>
    <cellStyle name="Currency 25 2 2 4 4" xfId="15246" xr:uid="{00000000-0005-0000-0000-00006B3B0000}"/>
    <cellStyle name="Currency 25 2 2 5" xfId="15247" xr:uid="{00000000-0005-0000-0000-00006C3B0000}"/>
    <cellStyle name="Currency 25 2 2 5 2" xfId="15248" xr:uid="{00000000-0005-0000-0000-00006D3B0000}"/>
    <cellStyle name="Currency 25 2 2 5 3" xfId="15249" xr:uid="{00000000-0005-0000-0000-00006E3B0000}"/>
    <cellStyle name="Currency 25 2 2 6" xfId="15250" xr:uid="{00000000-0005-0000-0000-00006F3B0000}"/>
    <cellStyle name="Currency 25 2 2 7" xfId="15251" xr:uid="{00000000-0005-0000-0000-0000703B0000}"/>
    <cellStyle name="Currency 25 2 3" xfId="15252" xr:uid="{00000000-0005-0000-0000-0000713B0000}"/>
    <cellStyle name="Currency 25 2 3 2" xfId="15253" xr:uid="{00000000-0005-0000-0000-0000723B0000}"/>
    <cellStyle name="Currency 25 2 3 2 2" xfId="15254" xr:uid="{00000000-0005-0000-0000-0000733B0000}"/>
    <cellStyle name="Currency 25 2 3 2 2 2" xfId="15255" xr:uid="{00000000-0005-0000-0000-0000743B0000}"/>
    <cellStyle name="Currency 25 2 3 2 2 3" xfId="15256" xr:uid="{00000000-0005-0000-0000-0000753B0000}"/>
    <cellStyle name="Currency 25 2 3 2 3" xfId="15257" xr:uid="{00000000-0005-0000-0000-0000763B0000}"/>
    <cellStyle name="Currency 25 2 3 2 4" xfId="15258" xr:uid="{00000000-0005-0000-0000-0000773B0000}"/>
    <cellStyle name="Currency 25 2 3 3" xfId="15259" xr:uid="{00000000-0005-0000-0000-0000783B0000}"/>
    <cellStyle name="Currency 25 2 3 3 2" xfId="15260" xr:uid="{00000000-0005-0000-0000-0000793B0000}"/>
    <cellStyle name="Currency 25 2 3 3 2 2" xfId="15261" xr:uid="{00000000-0005-0000-0000-00007A3B0000}"/>
    <cellStyle name="Currency 25 2 3 3 2 3" xfId="15262" xr:uid="{00000000-0005-0000-0000-00007B3B0000}"/>
    <cellStyle name="Currency 25 2 3 3 3" xfId="15263" xr:uid="{00000000-0005-0000-0000-00007C3B0000}"/>
    <cellStyle name="Currency 25 2 3 3 4" xfId="15264" xr:uid="{00000000-0005-0000-0000-00007D3B0000}"/>
    <cellStyle name="Currency 25 2 3 4" xfId="15265" xr:uid="{00000000-0005-0000-0000-00007E3B0000}"/>
    <cellStyle name="Currency 25 2 3 4 2" xfId="15266" xr:uid="{00000000-0005-0000-0000-00007F3B0000}"/>
    <cellStyle name="Currency 25 2 3 4 3" xfId="15267" xr:uid="{00000000-0005-0000-0000-0000803B0000}"/>
    <cellStyle name="Currency 25 2 3 5" xfId="15268" xr:uid="{00000000-0005-0000-0000-0000813B0000}"/>
    <cellStyle name="Currency 25 2 3 6" xfId="15269" xr:uid="{00000000-0005-0000-0000-0000823B0000}"/>
    <cellStyle name="Currency 25 2 4" xfId="15270" xr:uid="{00000000-0005-0000-0000-0000833B0000}"/>
    <cellStyle name="Currency 25 2 4 2" xfId="15271" xr:uid="{00000000-0005-0000-0000-0000843B0000}"/>
    <cellStyle name="Currency 25 2 4 2 2" xfId="15272" xr:uid="{00000000-0005-0000-0000-0000853B0000}"/>
    <cellStyle name="Currency 25 2 4 2 3" xfId="15273" xr:uid="{00000000-0005-0000-0000-0000863B0000}"/>
    <cellStyle name="Currency 25 2 4 3" xfId="15274" xr:uid="{00000000-0005-0000-0000-0000873B0000}"/>
    <cellStyle name="Currency 25 2 4 4" xfId="15275" xr:uid="{00000000-0005-0000-0000-0000883B0000}"/>
    <cellStyle name="Currency 25 3" xfId="15276" xr:uid="{00000000-0005-0000-0000-0000893B0000}"/>
    <cellStyle name="Currency 25 3 2" xfId="15277" xr:uid="{00000000-0005-0000-0000-00008A3B0000}"/>
    <cellStyle name="Currency 25 3 3" xfId="15278" xr:uid="{00000000-0005-0000-0000-00008B3B0000}"/>
    <cellStyle name="Currency 25 3 3 2" xfId="15279" xr:uid="{00000000-0005-0000-0000-00008C3B0000}"/>
    <cellStyle name="Currency 25 3 3 2 2" xfId="15280" xr:uid="{00000000-0005-0000-0000-00008D3B0000}"/>
    <cellStyle name="Currency 25 3 3 2 3" xfId="15281" xr:uid="{00000000-0005-0000-0000-00008E3B0000}"/>
    <cellStyle name="Currency 25 3 3 3" xfId="15282" xr:uid="{00000000-0005-0000-0000-00008F3B0000}"/>
    <cellStyle name="Currency 25 3 3 4" xfId="15283" xr:uid="{00000000-0005-0000-0000-0000903B0000}"/>
    <cellStyle name="Currency 25 3 4" xfId="15284" xr:uid="{00000000-0005-0000-0000-0000913B0000}"/>
    <cellStyle name="Currency 25 3 4 2" xfId="15285" xr:uid="{00000000-0005-0000-0000-0000923B0000}"/>
    <cellStyle name="Currency 25 3 4 2 2" xfId="15286" xr:uid="{00000000-0005-0000-0000-0000933B0000}"/>
    <cellStyle name="Currency 25 3 4 2 3" xfId="15287" xr:uid="{00000000-0005-0000-0000-0000943B0000}"/>
    <cellStyle name="Currency 25 3 4 3" xfId="15288" xr:uid="{00000000-0005-0000-0000-0000953B0000}"/>
    <cellStyle name="Currency 25 3 4 4" xfId="15289" xr:uid="{00000000-0005-0000-0000-0000963B0000}"/>
    <cellStyle name="Currency 25 4" xfId="15290" xr:uid="{00000000-0005-0000-0000-0000973B0000}"/>
    <cellStyle name="Currency 25 4 2" xfId="15291" xr:uid="{00000000-0005-0000-0000-0000983B0000}"/>
    <cellStyle name="Currency 25 4 2 2" xfId="15292" xr:uid="{00000000-0005-0000-0000-0000993B0000}"/>
    <cellStyle name="Currency 25 4 2 2 2" xfId="15293" xr:uid="{00000000-0005-0000-0000-00009A3B0000}"/>
    <cellStyle name="Currency 25 4 2 2 3" xfId="15294" xr:uid="{00000000-0005-0000-0000-00009B3B0000}"/>
    <cellStyle name="Currency 25 4 2 3" xfId="15295" xr:uid="{00000000-0005-0000-0000-00009C3B0000}"/>
    <cellStyle name="Currency 25 4 2 4" xfId="15296" xr:uid="{00000000-0005-0000-0000-00009D3B0000}"/>
    <cellStyle name="Currency 25 4 3" xfId="15297" xr:uid="{00000000-0005-0000-0000-00009E3B0000}"/>
    <cellStyle name="Currency 25 4 3 2" xfId="15298" xr:uid="{00000000-0005-0000-0000-00009F3B0000}"/>
    <cellStyle name="Currency 25 4 3 2 2" xfId="15299" xr:uid="{00000000-0005-0000-0000-0000A03B0000}"/>
    <cellStyle name="Currency 25 4 3 2 3" xfId="15300" xr:uid="{00000000-0005-0000-0000-0000A13B0000}"/>
    <cellStyle name="Currency 25 4 3 3" xfId="15301" xr:uid="{00000000-0005-0000-0000-0000A23B0000}"/>
    <cellStyle name="Currency 25 4 3 4" xfId="15302" xr:uid="{00000000-0005-0000-0000-0000A33B0000}"/>
    <cellStyle name="Currency 25 4 4" xfId="15303" xr:uid="{00000000-0005-0000-0000-0000A43B0000}"/>
    <cellStyle name="Currency 25 4 4 2" xfId="15304" xr:uid="{00000000-0005-0000-0000-0000A53B0000}"/>
    <cellStyle name="Currency 25 4 4 3" xfId="15305" xr:uid="{00000000-0005-0000-0000-0000A63B0000}"/>
    <cellStyle name="Currency 25 4 5" xfId="15306" xr:uid="{00000000-0005-0000-0000-0000A73B0000}"/>
    <cellStyle name="Currency 25 4 6" xfId="15307" xr:uid="{00000000-0005-0000-0000-0000A83B0000}"/>
    <cellStyle name="Currency 25 5" xfId="15308" xr:uid="{00000000-0005-0000-0000-0000A93B0000}"/>
    <cellStyle name="Currency 25 5 2" xfId="15309" xr:uid="{00000000-0005-0000-0000-0000AA3B0000}"/>
    <cellStyle name="Currency 25 5 2 2" xfId="15310" xr:uid="{00000000-0005-0000-0000-0000AB3B0000}"/>
    <cellStyle name="Currency 25 5 2 3" xfId="15311" xr:uid="{00000000-0005-0000-0000-0000AC3B0000}"/>
    <cellStyle name="Currency 25 5 3" xfId="15312" xr:uid="{00000000-0005-0000-0000-0000AD3B0000}"/>
    <cellStyle name="Currency 25 5 4" xfId="15313" xr:uid="{00000000-0005-0000-0000-0000AE3B0000}"/>
    <cellStyle name="Currency 25 6" xfId="15314" xr:uid="{00000000-0005-0000-0000-0000AF3B0000}"/>
    <cellStyle name="Currency 25 6 2" xfId="15315" xr:uid="{00000000-0005-0000-0000-0000B03B0000}"/>
    <cellStyle name="Currency 25 6 3" xfId="15316" xr:uid="{00000000-0005-0000-0000-0000B13B0000}"/>
    <cellStyle name="Currency 25 7" xfId="15317" xr:uid="{00000000-0005-0000-0000-0000B23B0000}"/>
    <cellStyle name="Currency 25 8" xfId="15318" xr:uid="{00000000-0005-0000-0000-0000B33B0000}"/>
    <cellStyle name="Currency 26" xfId="15319" xr:uid="{00000000-0005-0000-0000-0000B43B0000}"/>
    <cellStyle name="Currency 26 2" xfId="15320" xr:uid="{00000000-0005-0000-0000-0000B53B0000}"/>
    <cellStyle name="Currency 26 2 2" xfId="15321" xr:uid="{00000000-0005-0000-0000-0000B63B0000}"/>
    <cellStyle name="Currency 26 3" xfId="15322" xr:uid="{00000000-0005-0000-0000-0000B73B0000}"/>
    <cellStyle name="Currency 26 4" xfId="15323" xr:uid="{00000000-0005-0000-0000-0000B83B0000}"/>
    <cellStyle name="Currency 27" xfId="15324" xr:uid="{00000000-0005-0000-0000-0000B93B0000}"/>
    <cellStyle name="Currency 27 2" xfId="15325" xr:uid="{00000000-0005-0000-0000-0000BA3B0000}"/>
    <cellStyle name="Currency 27 3" xfId="15326" xr:uid="{00000000-0005-0000-0000-0000BB3B0000}"/>
    <cellStyle name="Currency 28" xfId="15327" xr:uid="{00000000-0005-0000-0000-0000BC3B0000}"/>
    <cellStyle name="Currency 28 2" xfId="15328" xr:uid="{00000000-0005-0000-0000-0000BD3B0000}"/>
    <cellStyle name="Currency 28 2 2" xfId="15329" xr:uid="{00000000-0005-0000-0000-0000BE3B0000}"/>
    <cellStyle name="Currency 28 3" xfId="15330" xr:uid="{00000000-0005-0000-0000-0000BF3B0000}"/>
    <cellStyle name="Currency 29" xfId="15331" xr:uid="{00000000-0005-0000-0000-0000C03B0000}"/>
    <cellStyle name="Currency 3" xfId="8" xr:uid="{00000000-0005-0000-0000-0000C13B0000}"/>
    <cellStyle name="Currency 3 2" xfId="54" xr:uid="{00000000-0005-0000-0000-0000C23B0000}"/>
    <cellStyle name="Currency 3 2 2" xfId="15332" xr:uid="{00000000-0005-0000-0000-0000C33B0000}"/>
    <cellStyle name="Currency 3 2 3" xfId="15333" xr:uid="{00000000-0005-0000-0000-0000C43B0000}"/>
    <cellStyle name="Currency 3 2 3 2" xfId="15334" xr:uid="{00000000-0005-0000-0000-0000C53B0000}"/>
    <cellStyle name="Currency 3 2 3 3" xfId="15335" xr:uid="{00000000-0005-0000-0000-0000C63B0000}"/>
    <cellStyle name="Currency 3 2 3 4" xfId="15336" xr:uid="{00000000-0005-0000-0000-0000C73B0000}"/>
    <cellStyle name="Currency 3 2 3 4 2" xfId="15337" xr:uid="{00000000-0005-0000-0000-0000C83B0000}"/>
    <cellStyle name="Currency 3 2 3 4 2 2" xfId="15338" xr:uid="{00000000-0005-0000-0000-0000C93B0000}"/>
    <cellStyle name="Currency 3 2 4" xfId="15339" xr:uid="{00000000-0005-0000-0000-0000CA3B0000}"/>
    <cellStyle name="Currency 3 2 5" xfId="15340" xr:uid="{00000000-0005-0000-0000-0000CB3B0000}"/>
    <cellStyle name="Currency 3 2 6" xfId="15341" xr:uid="{00000000-0005-0000-0000-0000CC3B0000}"/>
    <cellStyle name="Currency 3 2 6 2" xfId="15342" xr:uid="{00000000-0005-0000-0000-0000CD3B0000}"/>
    <cellStyle name="Currency 3 2 6 2 2" xfId="15343" xr:uid="{00000000-0005-0000-0000-0000CE3B0000}"/>
    <cellStyle name="Currency 3 2 7" xfId="15344" xr:uid="{00000000-0005-0000-0000-0000CF3B0000}"/>
    <cellStyle name="Currency 3 3" xfId="15345" xr:uid="{00000000-0005-0000-0000-0000D03B0000}"/>
    <cellStyle name="Currency 3 3 2" xfId="15346" xr:uid="{00000000-0005-0000-0000-0000D13B0000}"/>
    <cellStyle name="Currency 3 3 2 2" xfId="15347" xr:uid="{00000000-0005-0000-0000-0000D23B0000}"/>
    <cellStyle name="Currency 3 3 2 3" xfId="15348" xr:uid="{00000000-0005-0000-0000-0000D33B0000}"/>
    <cellStyle name="Currency 3 3 2 3 2" xfId="15349" xr:uid="{00000000-0005-0000-0000-0000D43B0000}"/>
    <cellStyle name="Currency 3 3 2 3 2 2" xfId="15350" xr:uid="{00000000-0005-0000-0000-0000D53B0000}"/>
    <cellStyle name="Currency 3 3 3" xfId="15351" xr:uid="{00000000-0005-0000-0000-0000D63B0000}"/>
    <cellStyle name="Currency 3 3 4" xfId="15352" xr:uid="{00000000-0005-0000-0000-0000D73B0000}"/>
    <cellStyle name="Currency 3 3 5" xfId="15353" xr:uid="{00000000-0005-0000-0000-0000D83B0000}"/>
    <cellStyle name="Currency 3 4" xfId="15354" xr:uid="{00000000-0005-0000-0000-0000D93B0000}"/>
    <cellStyle name="Currency 3 4 2" xfId="15355" xr:uid="{00000000-0005-0000-0000-0000DA3B0000}"/>
    <cellStyle name="Currency 3 4 3" xfId="15356" xr:uid="{00000000-0005-0000-0000-0000DB3B0000}"/>
    <cellStyle name="Currency 3 4 4" xfId="15357" xr:uid="{00000000-0005-0000-0000-0000DC3B0000}"/>
    <cellStyle name="Currency 3 5" xfId="15358" xr:uid="{00000000-0005-0000-0000-0000DD3B0000}"/>
    <cellStyle name="Currency 3 5 2" xfId="15359" xr:uid="{00000000-0005-0000-0000-0000DE3B0000}"/>
    <cellStyle name="Currency 3 6" xfId="15360" xr:uid="{00000000-0005-0000-0000-0000DF3B0000}"/>
    <cellStyle name="Currency 3 6 2" xfId="15361" xr:uid="{00000000-0005-0000-0000-0000E03B0000}"/>
    <cellStyle name="Currency 3 6 2 2" xfId="15362" xr:uid="{00000000-0005-0000-0000-0000E13B0000}"/>
    <cellStyle name="Currency 3 6 3" xfId="15363" xr:uid="{00000000-0005-0000-0000-0000E23B0000}"/>
    <cellStyle name="Currency 3 7" xfId="15364" xr:uid="{00000000-0005-0000-0000-0000E33B0000}"/>
    <cellStyle name="Currency 3 8" xfId="15365" xr:uid="{00000000-0005-0000-0000-0000E43B0000}"/>
    <cellStyle name="Currency 3 9" xfId="22336" xr:uid="{2A0EE27C-9456-4631-B4F4-E128918E629D}"/>
    <cellStyle name="Currency 30" xfId="10" xr:uid="{00000000-0005-0000-0000-0000E53B0000}"/>
    <cellStyle name="Currency 30 2" xfId="15366" xr:uid="{00000000-0005-0000-0000-0000E63B0000}"/>
    <cellStyle name="Currency 30 3" xfId="15367" xr:uid="{00000000-0005-0000-0000-0000E73B0000}"/>
    <cellStyle name="Currency 31" xfId="15368" xr:uid="{00000000-0005-0000-0000-0000E83B0000}"/>
    <cellStyle name="Currency 32" xfId="5" xr:uid="{00000000-0005-0000-0000-0000E93B0000}"/>
    <cellStyle name="Currency 32 2" xfId="15369" xr:uid="{00000000-0005-0000-0000-0000EA3B0000}"/>
    <cellStyle name="Currency 32 2 2" xfId="15370" xr:uid="{00000000-0005-0000-0000-0000EB3B0000}"/>
    <cellStyle name="Currency 32 2 3" xfId="15371" xr:uid="{00000000-0005-0000-0000-0000EC3B0000}"/>
    <cellStyle name="Currency 32 2 4" xfId="37" xr:uid="{00000000-0005-0000-0000-0000ED3B0000}"/>
    <cellStyle name="Currency 32 2 4 2" xfId="22274" xr:uid="{00000000-0005-0000-0000-0000EE3B0000}"/>
    <cellStyle name="Currency 32 3" xfId="31" xr:uid="{00000000-0005-0000-0000-0000EF3B0000}"/>
    <cellStyle name="Currency 32 3 2" xfId="22282" xr:uid="{DD509FFD-121D-4DE6-9574-0B9B11C31DA4}"/>
    <cellStyle name="Currency 33" xfId="15372" xr:uid="{00000000-0005-0000-0000-0000F03B0000}"/>
    <cellStyle name="Currency 34" xfId="15373" xr:uid="{00000000-0005-0000-0000-0000F13B0000}"/>
    <cellStyle name="Currency 34 2" xfId="15374" xr:uid="{00000000-0005-0000-0000-0000F23B0000}"/>
    <cellStyle name="Currency 35" xfId="15375" xr:uid="{00000000-0005-0000-0000-0000F33B0000}"/>
    <cellStyle name="Currency 35 2" xfId="15376" xr:uid="{00000000-0005-0000-0000-0000F43B0000}"/>
    <cellStyle name="Currency 35 3" xfId="15377" xr:uid="{00000000-0005-0000-0000-0000F53B0000}"/>
    <cellStyle name="Currency 36" xfId="15378" xr:uid="{00000000-0005-0000-0000-0000F63B0000}"/>
    <cellStyle name="Currency 37" xfId="22279" xr:uid="{1591258D-E8AD-4DC5-8C53-D9F74B634BF2}"/>
    <cellStyle name="Currency 38" xfId="22291" xr:uid="{A91794E0-A432-441D-82FD-FD1B7B93F2FF}"/>
    <cellStyle name="Currency 39" xfId="22295" xr:uid="{D37F94DF-7E5E-45DD-BAF9-998C79BFDA41}"/>
    <cellStyle name="Currency 4" xfId="6" xr:uid="{00000000-0005-0000-0000-0000F73B0000}"/>
    <cellStyle name="Currency 4 2" xfId="15379" xr:uid="{00000000-0005-0000-0000-0000F83B0000}"/>
    <cellStyle name="Currency 4 2 2" xfId="15380" xr:uid="{00000000-0005-0000-0000-0000F93B0000}"/>
    <cellStyle name="Currency 4 2 2 2" xfId="15381" xr:uid="{00000000-0005-0000-0000-0000FA3B0000}"/>
    <cellStyle name="Currency 4 2 2 3" xfId="15382" xr:uid="{00000000-0005-0000-0000-0000FB3B0000}"/>
    <cellStyle name="Currency 4 2 2 3 2" xfId="15383" xr:uid="{00000000-0005-0000-0000-0000FC3B0000}"/>
    <cellStyle name="Currency 4 2 2 3 2 2" xfId="15384" xr:uid="{00000000-0005-0000-0000-0000FD3B0000}"/>
    <cellStyle name="Currency 4 2 3" xfId="15385" xr:uid="{00000000-0005-0000-0000-0000FE3B0000}"/>
    <cellStyle name="Currency 4 2 4" xfId="15386" xr:uid="{00000000-0005-0000-0000-0000FF3B0000}"/>
    <cellStyle name="Currency 4 3" xfId="15387" xr:uid="{00000000-0005-0000-0000-0000003C0000}"/>
    <cellStyle name="Currency 4 3 2" xfId="15388" xr:uid="{00000000-0005-0000-0000-0000013C0000}"/>
    <cellStyle name="Currency 4 3 2 2" xfId="15389" xr:uid="{00000000-0005-0000-0000-0000023C0000}"/>
    <cellStyle name="Currency 4 3 2 3" xfId="15390" xr:uid="{00000000-0005-0000-0000-0000033C0000}"/>
    <cellStyle name="Currency 4 3 2 3 2" xfId="15391" xr:uid="{00000000-0005-0000-0000-0000043C0000}"/>
    <cellStyle name="Currency 4 3 2 3 2 2" xfId="15392" xr:uid="{00000000-0005-0000-0000-0000053C0000}"/>
    <cellStyle name="Currency 4 3 3" xfId="15393" xr:uid="{00000000-0005-0000-0000-0000063C0000}"/>
    <cellStyle name="Currency 4 4" xfId="15394" xr:uid="{00000000-0005-0000-0000-0000073C0000}"/>
    <cellStyle name="Currency 4 4 2" xfId="15395" xr:uid="{00000000-0005-0000-0000-0000083C0000}"/>
    <cellStyle name="Currency 4 4 3" xfId="15396" xr:uid="{00000000-0005-0000-0000-0000093C0000}"/>
    <cellStyle name="Currency 4 4 3 2" xfId="15397" xr:uid="{00000000-0005-0000-0000-00000A3C0000}"/>
    <cellStyle name="Currency 4 4 3 2 2" xfId="15398" xr:uid="{00000000-0005-0000-0000-00000B3C0000}"/>
    <cellStyle name="Currency 4 5" xfId="15399" xr:uid="{00000000-0005-0000-0000-00000C3C0000}"/>
    <cellStyle name="Currency 4 5 2" xfId="15400" xr:uid="{00000000-0005-0000-0000-00000D3C0000}"/>
    <cellStyle name="Currency 4 5 2 2" xfId="15401" xr:uid="{00000000-0005-0000-0000-00000E3C0000}"/>
    <cellStyle name="Currency 4 5 2 2 2" xfId="15402" xr:uid="{00000000-0005-0000-0000-00000F3C0000}"/>
    <cellStyle name="Currency 4 5 2 2 3" xfId="15403" xr:uid="{00000000-0005-0000-0000-0000103C0000}"/>
    <cellStyle name="Currency 4 5 2 2 3 2" xfId="15404" xr:uid="{00000000-0005-0000-0000-0000113C0000}"/>
    <cellStyle name="Currency 4 5 2 2 3 2 2" xfId="15405" xr:uid="{00000000-0005-0000-0000-0000123C0000}"/>
    <cellStyle name="Currency 4 5 2 2 3 2 3" xfId="15406" xr:uid="{00000000-0005-0000-0000-0000133C0000}"/>
    <cellStyle name="Currency 4 5 2 2 3 3" xfId="15407" xr:uid="{00000000-0005-0000-0000-0000143C0000}"/>
    <cellStyle name="Currency 4 5 2 2 3 4" xfId="15408" xr:uid="{00000000-0005-0000-0000-0000153C0000}"/>
    <cellStyle name="Currency 4 5 2 2 4" xfId="15409" xr:uid="{00000000-0005-0000-0000-0000163C0000}"/>
    <cellStyle name="Currency 4 5 2 2 4 2" xfId="15410" xr:uid="{00000000-0005-0000-0000-0000173C0000}"/>
    <cellStyle name="Currency 4 5 2 2 4 3" xfId="15411" xr:uid="{00000000-0005-0000-0000-0000183C0000}"/>
    <cellStyle name="Currency 4 5 2 2 5" xfId="15412" xr:uid="{00000000-0005-0000-0000-0000193C0000}"/>
    <cellStyle name="Currency 4 5 2 2 6" xfId="15413" xr:uid="{00000000-0005-0000-0000-00001A3C0000}"/>
    <cellStyle name="Currency 4 5 2 3" xfId="15414" xr:uid="{00000000-0005-0000-0000-00001B3C0000}"/>
    <cellStyle name="Currency 4 5 2 3 2" xfId="15415" xr:uid="{00000000-0005-0000-0000-00001C3C0000}"/>
    <cellStyle name="Currency 4 5 2 3 2 2" xfId="15416" xr:uid="{00000000-0005-0000-0000-00001D3C0000}"/>
    <cellStyle name="Currency 4 5 2 3 2 2 2" xfId="15417" xr:uid="{00000000-0005-0000-0000-00001E3C0000}"/>
    <cellStyle name="Currency 4 5 2 3 2 2 3" xfId="15418" xr:uid="{00000000-0005-0000-0000-00001F3C0000}"/>
    <cellStyle name="Currency 4 5 2 3 2 3" xfId="15419" xr:uid="{00000000-0005-0000-0000-0000203C0000}"/>
    <cellStyle name="Currency 4 5 2 3 2 4" xfId="15420" xr:uid="{00000000-0005-0000-0000-0000213C0000}"/>
    <cellStyle name="Currency 4 5 2 3 3" xfId="15421" xr:uid="{00000000-0005-0000-0000-0000223C0000}"/>
    <cellStyle name="Currency 4 5 2 3 3 2" xfId="15422" xr:uid="{00000000-0005-0000-0000-0000233C0000}"/>
    <cellStyle name="Currency 4 5 2 3 3 2 2" xfId="15423" xr:uid="{00000000-0005-0000-0000-0000243C0000}"/>
    <cellStyle name="Currency 4 5 2 3 3 2 3" xfId="15424" xr:uid="{00000000-0005-0000-0000-0000253C0000}"/>
    <cellStyle name="Currency 4 5 2 3 3 3" xfId="15425" xr:uid="{00000000-0005-0000-0000-0000263C0000}"/>
    <cellStyle name="Currency 4 5 2 3 3 4" xfId="15426" xr:uid="{00000000-0005-0000-0000-0000273C0000}"/>
    <cellStyle name="Currency 4 5 2 3 4" xfId="15427" xr:uid="{00000000-0005-0000-0000-0000283C0000}"/>
    <cellStyle name="Currency 4 5 2 3 4 2" xfId="15428" xr:uid="{00000000-0005-0000-0000-0000293C0000}"/>
    <cellStyle name="Currency 4 5 2 3 4 3" xfId="15429" xr:uid="{00000000-0005-0000-0000-00002A3C0000}"/>
    <cellStyle name="Currency 4 5 2 3 5" xfId="15430" xr:uid="{00000000-0005-0000-0000-00002B3C0000}"/>
    <cellStyle name="Currency 4 5 2 3 6" xfId="15431" xr:uid="{00000000-0005-0000-0000-00002C3C0000}"/>
    <cellStyle name="Currency 4 5 2 4" xfId="15432" xr:uid="{00000000-0005-0000-0000-00002D3C0000}"/>
    <cellStyle name="Currency 4 5 2 4 2" xfId="15433" xr:uid="{00000000-0005-0000-0000-00002E3C0000}"/>
    <cellStyle name="Currency 4 5 2 4 2 2" xfId="15434" xr:uid="{00000000-0005-0000-0000-00002F3C0000}"/>
    <cellStyle name="Currency 4 5 2 4 2 3" xfId="15435" xr:uid="{00000000-0005-0000-0000-0000303C0000}"/>
    <cellStyle name="Currency 4 5 2 4 3" xfId="15436" xr:uid="{00000000-0005-0000-0000-0000313C0000}"/>
    <cellStyle name="Currency 4 5 2 4 4" xfId="15437" xr:uid="{00000000-0005-0000-0000-0000323C0000}"/>
    <cellStyle name="Currency 4 5 3" xfId="15438" xr:uid="{00000000-0005-0000-0000-0000333C0000}"/>
    <cellStyle name="Currency 4 5 4" xfId="15439" xr:uid="{00000000-0005-0000-0000-0000343C0000}"/>
    <cellStyle name="Currency 4 5 4 2" xfId="15440" xr:uid="{00000000-0005-0000-0000-0000353C0000}"/>
    <cellStyle name="Currency 4 5 4 2 2" xfId="15441" xr:uid="{00000000-0005-0000-0000-0000363C0000}"/>
    <cellStyle name="Currency 4 5 4 2 3" xfId="15442" xr:uid="{00000000-0005-0000-0000-0000373C0000}"/>
    <cellStyle name="Currency 4 5 4 2 3 2" xfId="15443" xr:uid="{00000000-0005-0000-0000-0000383C0000}"/>
    <cellStyle name="Currency 4 5 4 2 3 2 2" xfId="15444" xr:uid="{00000000-0005-0000-0000-0000393C0000}"/>
    <cellStyle name="Currency 4 5 4 2 3 2 3" xfId="15445" xr:uid="{00000000-0005-0000-0000-00003A3C0000}"/>
    <cellStyle name="Currency 4 5 4 2 3 3" xfId="15446" xr:uid="{00000000-0005-0000-0000-00003B3C0000}"/>
    <cellStyle name="Currency 4 5 4 2 3 4" xfId="15447" xr:uid="{00000000-0005-0000-0000-00003C3C0000}"/>
    <cellStyle name="Currency 4 5 4 2 4" xfId="15448" xr:uid="{00000000-0005-0000-0000-00003D3C0000}"/>
    <cellStyle name="Currency 4 5 4 2 4 2" xfId="15449" xr:uid="{00000000-0005-0000-0000-00003E3C0000}"/>
    <cellStyle name="Currency 4 5 4 2 4 3" xfId="15450" xr:uid="{00000000-0005-0000-0000-00003F3C0000}"/>
    <cellStyle name="Currency 4 5 4 2 5" xfId="15451" xr:uid="{00000000-0005-0000-0000-0000403C0000}"/>
    <cellStyle name="Currency 4 5 4 2 6" xfId="15452" xr:uid="{00000000-0005-0000-0000-0000413C0000}"/>
    <cellStyle name="Currency 4 5 4 3" xfId="15453" xr:uid="{00000000-0005-0000-0000-0000423C0000}"/>
    <cellStyle name="Currency 4 5 4 3 2" xfId="15454" xr:uid="{00000000-0005-0000-0000-0000433C0000}"/>
    <cellStyle name="Currency 4 5 4 3 2 2" xfId="15455" xr:uid="{00000000-0005-0000-0000-0000443C0000}"/>
    <cellStyle name="Currency 4 5 4 3 2 3" xfId="15456" xr:uid="{00000000-0005-0000-0000-0000453C0000}"/>
    <cellStyle name="Currency 4 5 4 3 3" xfId="15457" xr:uid="{00000000-0005-0000-0000-0000463C0000}"/>
    <cellStyle name="Currency 4 5 4 3 4" xfId="15458" xr:uid="{00000000-0005-0000-0000-0000473C0000}"/>
    <cellStyle name="Currency 4 5 5" xfId="15459" xr:uid="{00000000-0005-0000-0000-0000483C0000}"/>
    <cellStyle name="Currency 4 5 5 2" xfId="15460" xr:uid="{00000000-0005-0000-0000-0000493C0000}"/>
    <cellStyle name="Currency 4 5 5 2 2" xfId="15461" xr:uid="{00000000-0005-0000-0000-00004A3C0000}"/>
    <cellStyle name="Currency 4 5 5 2 3" xfId="15462" xr:uid="{00000000-0005-0000-0000-00004B3C0000}"/>
    <cellStyle name="Currency 4 5 5 3" xfId="15463" xr:uid="{00000000-0005-0000-0000-00004C3C0000}"/>
    <cellStyle name="Currency 4 5 5 4" xfId="15464" xr:uid="{00000000-0005-0000-0000-00004D3C0000}"/>
    <cellStyle name="Currency 4 5 6" xfId="15465" xr:uid="{00000000-0005-0000-0000-00004E3C0000}"/>
    <cellStyle name="Currency 4 5 6 2" xfId="15466" xr:uid="{00000000-0005-0000-0000-00004F3C0000}"/>
    <cellStyle name="Currency 4 5 6 3" xfId="15467" xr:uid="{00000000-0005-0000-0000-0000503C0000}"/>
    <cellStyle name="Currency 4 5 7" xfId="15468" xr:uid="{00000000-0005-0000-0000-0000513C0000}"/>
    <cellStyle name="Currency 4 5 8" xfId="15469" xr:uid="{00000000-0005-0000-0000-0000523C0000}"/>
    <cellStyle name="Currency 4 6" xfId="15470" xr:uid="{00000000-0005-0000-0000-0000533C0000}"/>
    <cellStyle name="Currency 4 7" xfId="15471" xr:uid="{00000000-0005-0000-0000-0000543C0000}"/>
    <cellStyle name="Currency 4 7 2" xfId="15472" xr:uid="{00000000-0005-0000-0000-0000553C0000}"/>
    <cellStyle name="Currency 4 7 2 2" xfId="15473" xr:uid="{00000000-0005-0000-0000-0000563C0000}"/>
    <cellStyle name="Currency 4 7 2 2 2" xfId="15474" xr:uid="{00000000-0005-0000-0000-0000573C0000}"/>
    <cellStyle name="Currency 4 7 2 2 3" xfId="15475" xr:uid="{00000000-0005-0000-0000-0000583C0000}"/>
    <cellStyle name="Currency 4 7 2 3" xfId="15476" xr:uid="{00000000-0005-0000-0000-0000593C0000}"/>
    <cellStyle name="Currency 4 7 2 4" xfId="15477" xr:uid="{00000000-0005-0000-0000-00005A3C0000}"/>
    <cellStyle name="Currency 4 7 3" xfId="15478" xr:uid="{00000000-0005-0000-0000-00005B3C0000}"/>
    <cellStyle name="Currency 4 7 3 2" xfId="15479" xr:uid="{00000000-0005-0000-0000-00005C3C0000}"/>
    <cellStyle name="Currency 4 7 3 3" xfId="15480" xr:uid="{00000000-0005-0000-0000-00005D3C0000}"/>
    <cellStyle name="Currency 4 7 4" xfId="15481" xr:uid="{00000000-0005-0000-0000-00005E3C0000}"/>
    <cellStyle name="Currency 4 7 5" xfId="15482" xr:uid="{00000000-0005-0000-0000-00005F3C0000}"/>
    <cellStyle name="Currency 4 8" xfId="15483" xr:uid="{00000000-0005-0000-0000-0000603C0000}"/>
    <cellStyle name="Currency 4 9" xfId="15484" xr:uid="{00000000-0005-0000-0000-0000613C0000}"/>
    <cellStyle name="Currency 40" xfId="22299" xr:uid="{6DE4757A-5BE9-4C51-9A1B-288588CCAB4B}"/>
    <cellStyle name="Currency 41" xfId="22301" xr:uid="{8B9C9188-0CD9-43B7-972A-C1B87FDB3C77}"/>
    <cellStyle name="Currency 42" xfId="22308" xr:uid="{0EEE36B2-F88D-4DD5-ADA4-AE0D5B7C5BCE}"/>
    <cellStyle name="Currency 42 2" xfId="22344" xr:uid="{C31C9FEC-427B-4DF6-BABE-15F8CE915788}"/>
    <cellStyle name="Currency 43" xfId="22340" xr:uid="{51E382AF-1D11-42D3-8D8C-F273ACD03D98}"/>
    <cellStyle name="Currency 5" xfId="13" xr:uid="{00000000-0005-0000-0000-0000623C0000}"/>
    <cellStyle name="Currency 5 2" xfId="15485" xr:uid="{00000000-0005-0000-0000-0000633C0000}"/>
    <cellStyle name="Currency 5 2 2" xfId="15486" xr:uid="{00000000-0005-0000-0000-0000643C0000}"/>
    <cellStyle name="Currency 5 2 2 2" xfId="15487" xr:uid="{00000000-0005-0000-0000-0000653C0000}"/>
    <cellStyle name="Currency 5 2 2 3" xfId="15488" xr:uid="{00000000-0005-0000-0000-0000663C0000}"/>
    <cellStyle name="Currency 5 2 2 3 2" xfId="15489" xr:uid="{00000000-0005-0000-0000-0000673C0000}"/>
    <cellStyle name="Currency 5 2 2 3 2 2" xfId="15490" xr:uid="{00000000-0005-0000-0000-0000683C0000}"/>
    <cellStyle name="Currency 5 2 2 4" xfId="15491" xr:uid="{00000000-0005-0000-0000-0000693C0000}"/>
    <cellStyle name="Currency 5 2 2 5" xfId="15492" xr:uid="{00000000-0005-0000-0000-00006A3C0000}"/>
    <cellStyle name="Currency 5 2 3" xfId="15493" xr:uid="{00000000-0005-0000-0000-00006B3C0000}"/>
    <cellStyle name="Currency 5 2 4" xfId="15494" xr:uid="{00000000-0005-0000-0000-00006C3C0000}"/>
    <cellStyle name="Currency 5 3" xfId="15495" xr:uid="{00000000-0005-0000-0000-00006D3C0000}"/>
    <cellStyle name="Currency 5 3 2" xfId="15496" xr:uid="{00000000-0005-0000-0000-00006E3C0000}"/>
    <cellStyle name="Currency 5 3 2 2" xfId="15497" xr:uid="{00000000-0005-0000-0000-00006F3C0000}"/>
    <cellStyle name="Currency 5 3 2 3" xfId="15498" xr:uid="{00000000-0005-0000-0000-0000703C0000}"/>
    <cellStyle name="Currency 5 3 2 3 2" xfId="15499" xr:uid="{00000000-0005-0000-0000-0000713C0000}"/>
    <cellStyle name="Currency 5 3 2 3 2 2" xfId="15500" xr:uid="{00000000-0005-0000-0000-0000723C0000}"/>
    <cellStyle name="Currency 5 3 3" xfId="15501" xr:uid="{00000000-0005-0000-0000-0000733C0000}"/>
    <cellStyle name="Currency 5 3 4" xfId="15502" xr:uid="{00000000-0005-0000-0000-0000743C0000}"/>
    <cellStyle name="Currency 5 4" xfId="15503" xr:uid="{00000000-0005-0000-0000-0000753C0000}"/>
    <cellStyle name="Currency 5 4 2" xfId="15504" xr:uid="{00000000-0005-0000-0000-0000763C0000}"/>
    <cellStyle name="Currency 5 4 3" xfId="15505" xr:uid="{00000000-0005-0000-0000-0000773C0000}"/>
    <cellStyle name="Currency 5 4 3 2" xfId="15506" xr:uid="{00000000-0005-0000-0000-0000783C0000}"/>
    <cellStyle name="Currency 5 4 3 2 2" xfId="15507" xr:uid="{00000000-0005-0000-0000-0000793C0000}"/>
    <cellStyle name="Currency 5 5" xfId="15508" xr:uid="{00000000-0005-0000-0000-00007A3C0000}"/>
    <cellStyle name="Currency 5 6" xfId="15509" xr:uid="{00000000-0005-0000-0000-00007B3C0000}"/>
    <cellStyle name="Currency 5 7" xfId="15510" xr:uid="{00000000-0005-0000-0000-00007C3C0000}"/>
    <cellStyle name="Currency 5 8" xfId="15511" xr:uid="{00000000-0005-0000-0000-00007D3C0000}"/>
    <cellStyle name="Currency 5 9" xfId="22289" xr:uid="{F05BB596-EBDA-4F56-9849-11E03C8A8678}"/>
    <cellStyle name="Currency 53" xfId="22342" xr:uid="{A8B27BC2-D17D-4B74-B613-8AF61834E6ED}"/>
    <cellStyle name="Currency 53 2" xfId="22338" xr:uid="{4ED35F39-A207-48D2-A2A4-F5FB2EF7DB80}"/>
    <cellStyle name="Currency 6" xfId="18" xr:uid="{00000000-0005-0000-0000-00007E3C0000}"/>
    <cellStyle name="Currency 6 2" xfId="15512" xr:uid="{00000000-0005-0000-0000-00007F3C0000}"/>
    <cellStyle name="Currency 6 2 2" xfId="15513" xr:uid="{00000000-0005-0000-0000-0000803C0000}"/>
    <cellStyle name="Currency 6 2 2 2" xfId="15514" xr:uid="{00000000-0005-0000-0000-0000813C0000}"/>
    <cellStyle name="Currency 6 2 2 3" xfId="15515" xr:uid="{00000000-0005-0000-0000-0000823C0000}"/>
    <cellStyle name="Currency 6 2 2 3 2" xfId="15516" xr:uid="{00000000-0005-0000-0000-0000833C0000}"/>
    <cellStyle name="Currency 6 2 2 3 2 2" xfId="15517" xr:uid="{00000000-0005-0000-0000-0000843C0000}"/>
    <cellStyle name="Currency 6 2 3" xfId="15518" xr:uid="{00000000-0005-0000-0000-0000853C0000}"/>
    <cellStyle name="Currency 6 2 4" xfId="15519" xr:uid="{00000000-0005-0000-0000-0000863C0000}"/>
    <cellStyle name="Currency 6 3" xfId="15520" xr:uid="{00000000-0005-0000-0000-0000873C0000}"/>
    <cellStyle name="Currency 6 3 2" xfId="15521" xr:uid="{00000000-0005-0000-0000-0000883C0000}"/>
    <cellStyle name="Currency 6 3 2 2" xfId="15522" xr:uid="{00000000-0005-0000-0000-0000893C0000}"/>
    <cellStyle name="Currency 6 3 2 3" xfId="15523" xr:uid="{00000000-0005-0000-0000-00008A3C0000}"/>
    <cellStyle name="Currency 6 3 2 3 2" xfId="15524" xr:uid="{00000000-0005-0000-0000-00008B3C0000}"/>
    <cellStyle name="Currency 6 3 2 3 2 2" xfId="15525" xr:uid="{00000000-0005-0000-0000-00008C3C0000}"/>
    <cellStyle name="Currency 6 3 3" xfId="15526" xr:uid="{00000000-0005-0000-0000-00008D3C0000}"/>
    <cellStyle name="Currency 6 4" xfId="15527" xr:uid="{00000000-0005-0000-0000-00008E3C0000}"/>
    <cellStyle name="Currency 6 4 2" xfId="15528" xr:uid="{00000000-0005-0000-0000-00008F3C0000}"/>
    <cellStyle name="Currency 6 4 2 2" xfId="15529" xr:uid="{00000000-0005-0000-0000-0000903C0000}"/>
    <cellStyle name="Currency 6 4 2 3" xfId="15530" xr:uid="{00000000-0005-0000-0000-0000913C0000}"/>
    <cellStyle name="Currency 6 4 2 3 2" xfId="15531" xr:uid="{00000000-0005-0000-0000-0000923C0000}"/>
    <cellStyle name="Currency 6 4 2 3 2 2" xfId="15532" xr:uid="{00000000-0005-0000-0000-0000933C0000}"/>
    <cellStyle name="Currency 6 4 3" xfId="15533" xr:uid="{00000000-0005-0000-0000-0000943C0000}"/>
    <cellStyle name="Currency 6 4 3 2" xfId="15534" xr:uid="{00000000-0005-0000-0000-0000953C0000}"/>
    <cellStyle name="Currency 6 4 3 2 2" xfId="15535" xr:uid="{00000000-0005-0000-0000-0000963C0000}"/>
    <cellStyle name="Currency 6 4 3 2 3" xfId="15536" xr:uid="{00000000-0005-0000-0000-0000973C0000}"/>
    <cellStyle name="Currency 6 4 3 2 3 2" xfId="15537" xr:uid="{00000000-0005-0000-0000-0000983C0000}"/>
    <cellStyle name="Currency 6 4 3 2 3 2 2" xfId="15538" xr:uid="{00000000-0005-0000-0000-0000993C0000}"/>
    <cellStyle name="Currency 6 4 3 2 3 2 3" xfId="15539" xr:uid="{00000000-0005-0000-0000-00009A3C0000}"/>
    <cellStyle name="Currency 6 4 3 2 3 3" xfId="15540" xr:uid="{00000000-0005-0000-0000-00009B3C0000}"/>
    <cellStyle name="Currency 6 4 3 2 3 4" xfId="15541" xr:uid="{00000000-0005-0000-0000-00009C3C0000}"/>
    <cellStyle name="Currency 6 4 3 2 4" xfId="15542" xr:uid="{00000000-0005-0000-0000-00009D3C0000}"/>
    <cellStyle name="Currency 6 4 3 2 4 2" xfId="15543" xr:uid="{00000000-0005-0000-0000-00009E3C0000}"/>
    <cellStyle name="Currency 6 4 3 2 4 3" xfId="15544" xr:uid="{00000000-0005-0000-0000-00009F3C0000}"/>
    <cellStyle name="Currency 6 4 3 2 5" xfId="15545" xr:uid="{00000000-0005-0000-0000-0000A03C0000}"/>
    <cellStyle name="Currency 6 4 3 2 6" xfId="15546" xr:uid="{00000000-0005-0000-0000-0000A13C0000}"/>
    <cellStyle name="Currency 6 4 3 3" xfId="15547" xr:uid="{00000000-0005-0000-0000-0000A23C0000}"/>
    <cellStyle name="Currency 6 4 3 3 2" xfId="15548" xr:uid="{00000000-0005-0000-0000-0000A33C0000}"/>
    <cellStyle name="Currency 6 4 3 3 2 2" xfId="15549" xr:uid="{00000000-0005-0000-0000-0000A43C0000}"/>
    <cellStyle name="Currency 6 4 3 3 2 2 2" xfId="15550" xr:uid="{00000000-0005-0000-0000-0000A53C0000}"/>
    <cellStyle name="Currency 6 4 3 3 2 2 3" xfId="15551" xr:uid="{00000000-0005-0000-0000-0000A63C0000}"/>
    <cellStyle name="Currency 6 4 3 3 2 3" xfId="15552" xr:uid="{00000000-0005-0000-0000-0000A73C0000}"/>
    <cellStyle name="Currency 6 4 3 3 2 4" xfId="15553" xr:uid="{00000000-0005-0000-0000-0000A83C0000}"/>
    <cellStyle name="Currency 6 4 3 3 3" xfId="15554" xr:uid="{00000000-0005-0000-0000-0000A93C0000}"/>
    <cellStyle name="Currency 6 4 3 3 3 2" xfId="15555" xr:uid="{00000000-0005-0000-0000-0000AA3C0000}"/>
    <cellStyle name="Currency 6 4 3 3 3 2 2" xfId="15556" xr:uid="{00000000-0005-0000-0000-0000AB3C0000}"/>
    <cellStyle name="Currency 6 4 3 3 3 2 3" xfId="15557" xr:uid="{00000000-0005-0000-0000-0000AC3C0000}"/>
    <cellStyle name="Currency 6 4 3 3 3 3" xfId="15558" xr:uid="{00000000-0005-0000-0000-0000AD3C0000}"/>
    <cellStyle name="Currency 6 4 3 3 3 4" xfId="15559" xr:uid="{00000000-0005-0000-0000-0000AE3C0000}"/>
    <cellStyle name="Currency 6 4 3 3 4" xfId="15560" xr:uid="{00000000-0005-0000-0000-0000AF3C0000}"/>
    <cellStyle name="Currency 6 4 3 3 4 2" xfId="15561" xr:uid="{00000000-0005-0000-0000-0000B03C0000}"/>
    <cellStyle name="Currency 6 4 3 3 4 3" xfId="15562" xr:uid="{00000000-0005-0000-0000-0000B13C0000}"/>
    <cellStyle name="Currency 6 4 3 3 5" xfId="15563" xr:uid="{00000000-0005-0000-0000-0000B23C0000}"/>
    <cellStyle name="Currency 6 4 3 3 6" xfId="15564" xr:uid="{00000000-0005-0000-0000-0000B33C0000}"/>
    <cellStyle name="Currency 6 4 3 4" xfId="15565" xr:uid="{00000000-0005-0000-0000-0000B43C0000}"/>
    <cellStyle name="Currency 6 4 3 4 2" xfId="15566" xr:uid="{00000000-0005-0000-0000-0000B53C0000}"/>
    <cellStyle name="Currency 6 4 3 4 2 2" xfId="15567" xr:uid="{00000000-0005-0000-0000-0000B63C0000}"/>
    <cellStyle name="Currency 6 4 3 4 2 3" xfId="15568" xr:uid="{00000000-0005-0000-0000-0000B73C0000}"/>
    <cellStyle name="Currency 6 4 3 4 3" xfId="15569" xr:uid="{00000000-0005-0000-0000-0000B83C0000}"/>
    <cellStyle name="Currency 6 4 3 4 4" xfId="15570" xr:uid="{00000000-0005-0000-0000-0000B93C0000}"/>
    <cellStyle name="Currency 6 4 4" xfId="15571" xr:uid="{00000000-0005-0000-0000-0000BA3C0000}"/>
    <cellStyle name="Currency 6 4 5" xfId="15572" xr:uid="{00000000-0005-0000-0000-0000BB3C0000}"/>
    <cellStyle name="Currency 6 4 5 2" xfId="15573" xr:uid="{00000000-0005-0000-0000-0000BC3C0000}"/>
    <cellStyle name="Currency 6 4 5 2 2" xfId="15574" xr:uid="{00000000-0005-0000-0000-0000BD3C0000}"/>
    <cellStyle name="Currency 6 4 5 2 3" xfId="15575" xr:uid="{00000000-0005-0000-0000-0000BE3C0000}"/>
    <cellStyle name="Currency 6 4 5 2 3 2" xfId="15576" xr:uid="{00000000-0005-0000-0000-0000BF3C0000}"/>
    <cellStyle name="Currency 6 4 5 2 3 2 2" xfId="15577" xr:uid="{00000000-0005-0000-0000-0000C03C0000}"/>
    <cellStyle name="Currency 6 4 5 2 3 2 3" xfId="15578" xr:uid="{00000000-0005-0000-0000-0000C13C0000}"/>
    <cellStyle name="Currency 6 4 5 2 3 3" xfId="15579" xr:uid="{00000000-0005-0000-0000-0000C23C0000}"/>
    <cellStyle name="Currency 6 4 5 2 3 4" xfId="15580" xr:uid="{00000000-0005-0000-0000-0000C33C0000}"/>
    <cellStyle name="Currency 6 4 5 2 4" xfId="15581" xr:uid="{00000000-0005-0000-0000-0000C43C0000}"/>
    <cellStyle name="Currency 6 4 5 2 4 2" xfId="15582" xr:uid="{00000000-0005-0000-0000-0000C53C0000}"/>
    <cellStyle name="Currency 6 4 5 2 4 3" xfId="15583" xr:uid="{00000000-0005-0000-0000-0000C63C0000}"/>
    <cellStyle name="Currency 6 4 5 2 5" xfId="15584" xr:uid="{00000000-0005-0000-0000-0000C73C0000}"/>
    <cellStyle name="Currency 6 4 5 2 6" xfId="15585" xr:uid="{00000000-0005-0000-0000-0000C83C0000}"/>
    <cellStyle name="Currency 6 4 5 3" xfId="15586" xr:uid="{00000000-0005-0000-0000-0000C93C0000}"/>
    <cellStyle name="Currency 6 4 5 3 2" xfId="15587" xr:uid="{00000000-0005-0000-0000-0000CA3C0000}"/>
    <cellStyle name="Currency 6 4 5 3 2 2" xfId="15588" xr:uid="{00000000-0005-0000-0000-0000CB3C0000}"/>
    <cellStyle name="Currency 6 4 5 3 2 3" xfId="15589" xr:uid="{00000000-0005-0000-0000-0000CC3C0000}"/>
    <cellStyle name="Currency 6 4 5 3 3" xfId="15590" xr:uid="{00000000-0005-0000-0000-0000CD3C0000}"/>
    <cellStyle name="Currency 6 4 5 3 4" xfId="15591" xr:uid="{00000000-0005-0000-0000-0000CE3C0000}"/>
    <cellStyle name="Currency 6 4 6" xfId="15592" xr:uid="{00000000-0005-0000-0000-0000CF3C0000}"/>
    <cellStyle name="Currency 6 4 6 2" xfId="15593" xr:uid="{00000000-0005-0000-0000-0000D03C0000}"/>
    <cellStyle name="Currency 6 4 6 2 2" xfId="15594" xr:uid="{00000000-0005-0000-0000-0000D13C0000}"/>
    <cellStyle name="Currency 6 4 6 2 3" xfId="15595" xr:uid="{00000000-0005-0000-0000-0000D23C0000}"/>
    <cellStyle name="Currency 6 4 6 3" xfId="15596" xr:uid="{00000000-0005-0000-0000-0000D33C0000}"/>
    <cellStyle name="Currency 6 4 6 4" xfId="15597" xr:uid="{00000000-0005-0000-0000-0000D43C0000}"/>
    <cellStyle name="Currency 6 4 7" xfId="15598" xr:uid="{00000000-0005-0000-0000-0000D53C0000}"/>
    <cellStyle name="Currency 6 4 7 2" xfId="15599" xr:uid="{00000000-0005-0000-0000-0000D63C0000}"/>
    <cellStyle name="Currency 6 4 7 3" xfId="15600" xr:uid="{00000000-0005-0000-0000-0000D73C0000}"/>
    <cellStyle name="Currency 6 4 8" xfId="15601" xr:uid="{00000000-0005-0000-0000-0000D83C0000}"/>
    <cellStyle name="Currency 6 4 9" xfId="15602" xr:uid="{00000000-0005-0000-0000-0000D93C0000}"/>
    <cellStyle name="Currency 6 5" xfId="15603" xr:uid="{00000000-0005-0000-0000-0000DA3C0000}"/>
    <cellStyle name="Currency 6 6" xfId="15604" xr:uid="{00000000-0005-0000-0000-0000DB3C0000}"/>
    <cellStyle name="Currency 7" xfId="57" xr:uid="{00000000-0005-0000-0000-0000DC3C0000}"/>
    <cellStyle name="Currency 7 2" xfId="15605" xr:uid="{00000000-0005-0000-0000-0000DD3C0000}"/>
    <cellStyle name="Currency 7 2 2" xfId="15606" xr:uid="{00000000-0005-0000-0000-0000DE3C0000}"/>
    <cellStyle name="Currency 7 2 2 2" xfId="15607" xr:uid="{00000000-0005-0000-0000-0000DF3C0000}"/>
    <cellStyle name="Currency 7 2 2 2 2" xfId="15608" xr:uid="{00000000-0005-0000-0000-0000E03C0000}"/>
    <cellStyle name="Currency 7 2 2 3" xfId="15609" xr:uid="{00000000-0005-0000-0000-0000E13C0000}"/>
    <cellStyle name="Currency 7 2 2 3 2" xfId="15610" xr:uid="{00000000-0005-0000-0000-0000E23C0000}"/>
    <cellStyle name="Currency 7 2 2 3 2 2" xfId="15611" xr:uid="{00000000-0005-0000-0000-0000E33C0000}"/>
    <cellStyle name="Currency 7 2 2 4" xfId="15612" xr:uid="{00000000-0005-0000-0000-0000E43C0000}"/>
    <cellStyle name="Currency 7 2 3" xfId="15613" xr:uid="{00000000-0005-0000-0000-0000E53C0000}"/>
    <cellStyle name="Currency 7 2 3 2" xfId="15614" xr:uid="{00000000-0005-0000-0000-0000E63C0000}"/>
    <cellStyle name="Currency 7 2 4" xfId="15615" xr:uid="{00000000-0005-0000-0000-0000E73C0000}"/>
    <cellStyle name="Currency 7 2 5" xfId="15616" xr:uid="{00000000-0005-0000-0000-0000E83C0000}"/>
    <cellStyle name="Currency 7 3" xfId="15617" xr:uid="{00000000-0005-0000-0000-0000E93C0000}"/>
    <cellStyle name="Currency 7 3 2" xfId="15618" xr:uid="{00000000-0005-0000-0000-0000EA3C0000}"/>
    <cellStyle name="Currency 7 3 2 2" xfId="15619" xr:uid="{00000000-0005-0000-0000-0000EB3C0000}"/>
    <cellStyle name="Currency 7 3 2 3" xfId="15620" xr:uid="{00000000-0005-0000-0000-0000EC3C0000}"/>
    <cellStyle name="Currency 7 3 2 3 2" xfId="15621" xr:uid="{00000000-0005-0000-0000-0000ED3C0000}"/>
    <cellStyle name="Currency 7 3 2 3 2 2" xfId="15622" xr:uid="{00000000-0005-0000-0000-0000EE3C0000}"/>
    <cellStyle name="Currency 7 3 2 4" xfId="15623" xr:uid="{00000000-0005-0000-0000-0000EF3C0000}"/>
    <cellStyle name="Currency 7 3 3" xfId="15624" xr:uid="{00000000-0005-0000-0000-0000F03C0000}"/>
    <cellStyle name="Currency 7 3 4" xfId="15625" xr:uid="{00000000-0005-0000-0000-0000F13C0000}"/>
    <cellStyle name="Currency 7 4" xfId="15626" xr:uid="{00000000-0005-0000-0000-0000F23C0000}"/>
    <cellStyle name="Currency 7 4 2" xfId="15627" xr:uid="{00000000-0005-0000-0000-0000F33C0000}"/>
    <cellStyle name="Currency 7 5" xfId="15628" xr:uid="{00000000-0005-0000-0000-0000F43C0000}"/>
    <cellStyle name="Currency 7 6" xfId="15629" xr:uid="{00000000-0005-0000-0000-0000F53C0000}"/>
    <cellStyle name="Currency 7 6 2" xfId="15630" xr:uid="{00000000-0005-0000-0000-0000F63C0000}"/>
    <cellStyle name="Currency 7 7" xfId="15631" xr:uid="{00000000-0005-0000-0000-0000F73C0000}"/>
    <cellStyle name="Currency 7 8" xfId="15632" xr:uid="{00000000-0005-0000-0000-0000F83C0000}"/>
    <cellStyle name="Currency 8" xfId="15633" xr:uid="{00000000-0005-0000-0000-0000F93C0000}"/>
    <cellStyle name="Currency 8 2" xfId="15634" xr:uid="{00000000-0005-0000-0000-0000FA3C0000}"/>
    <cellStyle name="Currency 8 2 2" xfId="15635" xr:uid="{00000000-0005-0000-0000-0000FB3C0000}"/>
    <cellStyle name="Currency 8 2 2 2" xfId="15636" xr:uid="{00000000-0005-0000-0000-0000FC3C0000}"/>
    <cellStyle name="Currency 8 2 2 3" xfId="15637" xr:uid="{00000000-0005-0000-0000-0000FD3C0000}"/>
    <cellStyle name="Currency 8 2 2 3 2" xfId="15638" xr:uid="{00000000-0005-0000-0000-0000FE3C0000}"/>
    <cellStyle name="Currency 8 2 2 3 2 2" xfId="15639" xr:uid="{00000000-0005-0000-0000-0000FF3C0000}"/>
    <cellStyle name="Currency 8 2 3" xfId="15640" xr:uid="{00000000-0005-0000-0000-0000003D0000}"/>
    <cellStyle name="Currency 8 3" xfId="15641" xr:uid="{00000000-0005-0000-0000-0000013D0000}"/>
    <cellStyle name="Currency 8 3 2" xfId="15642" xr:uid="{00000000-0005-0000-0000-0000023D0000}"/>
    <cellStyle name="Currency 8 3 2 2" xfId="15643" xr:uid="{00000000-0005-0000-0000-0000033D0000}"/>
    <cellStyle name="Currency 8 3 2 3" xfId="15644" xr:uid="{00000000-0005-0000-0000-0000043D0000}"/>
    <cellStyle name="Currency 8 3 2 3 2" xfId="15645" xr:uid="{00000000-0005-0000-0000-0000053D0000}"/>
    <cellStyle name="Currency 8 3 2 3 2 2" xfId="15646" xr:uid="{00000000-0005-0000-0000-0000063D0000}"/>
    <cellStyle name="Currency 8 3 3" xfId="15647" xr:uid="{00000000-0005-0000-0000-0000073D0000}"/>
    <cellStyle name="Currency 8 4" xfId="15648" xr:uid="{00000000-0005-0000-0000-0000083D0000}"/>
    <cellStyle name="Currency 8 4 2" xfId="15649" xr:uid="{00000000-0005-0000-0000-0000093D0000}"/>
    <cellStyle name="Currency 8 4 3" xfId="15650" xr:uid="{00000000-0005-0000-0000-00000A3D0000}"/>
    <cellStyle name="Currency 8 4 3 2" xfId="15651" xr:uid="{00000000-0005-0000-0000-00000B3D0000}"/>
    <cellStyle name="Currency 8 4 3 2 2" xfId="15652" xr:uid="{00000000-0005-0000-0000-00000C3D0000}"/>
    <cellStyle name="Currency 8 5" xfId="15653" xr:uid="{00000000-0005-0000-0000-00000D3D0000}"/>
    <cellStyle name="Currency 8 5 2" xfId="15654" xr:uid="{00000000-0005-0000-0000-00000E3D0000}"/>
    <cellStyle name="Currency 8 5 2 2" xfId="15655" xr:uid="{00000000-0005-0000-0000-00000F3D0000}"/>
    <cellStyle name="Currency 8 5 2 2 2" xfId="15656" xr:uid="{00000000-0005-0000-0000-0000103D0000}"/>
    <cellStyle name="Currency 8 5 2 2 3" xfId="15657" xr:uid="{00000000-0005-0000-0000-0000113D0000}"/>
    <cellStyle name="Currency 8 5 2 2 3 2" xfId="15658" xr:uid="{00000000-0005-0000-0000-0000123D0000}"/>
    <cellStyle name="Currency 8 5 2 2 3 2 2" xfId="15659" xr:uid="{00000000-0005-0000-0000-0000133D0000}"/>
    <cellStyle name="Currency 8 5 2 2 3 2 3" xfId="15660" xr:uid="{00000000-0005-0000-0000-0000143D0000}"/>
    <cellStyle name="Currency 8 5 2 2 3 3" xfId="15661" xr:uid="{00000000-0005-0000-0000-0000153D0000}"/>
    <cellStyle name="Currency 8 5 2 2 3 4" xfId="15662" xr:uid="{00000000-0005-0000-0000-0000163D0000}"/>
    <cellStyle name="Currency 8 5 2 2 4" xfId="15663" xr:uid="{00000000-0005-0000-0000-0000173D0000}"/>
    <cellStyle name="Currency 8 5 2 2 4 2" xfId="15664" xr:uid="{00000000-0005-0000-0000-0000183D0000}"/>
    <cellStyle name="Currency 8 5 2 2 4 3" xfId="15665" xr:uid="{00000000-0005-0000-0000-0000193D0000}"/>
    <cellStyle name="Currency 8 5 2 2 5" xfId="15666" xr:uid="{00000000-0005-0000-0000-00001A3D0000}"/>
    <cellStyle name="Currency 8 5 2 2 6" xfId="15667" xr:uid="{00000000-0005-0000-0000-00001B3D0000}"/>
    <cellStyle name="Currency 8 5 2 3" xfId="15668" xr:uid="{00000000-0005-0000-0000-00001C3D0000}"/>
    <cellStyle name="Currency 8 5 2 3 2" xfId="15669" xr:uid="{00000000-0005-0000-0000-00001D3D0000}"/>
    <cellStyle name="Currency 8 5 2 3 2 2" xfId="15670" xr:uid="{00000000-0005-0000-0000-00001E3D0000}"/>
    <cellStyle name="Currency 8 5 2 3 2 2 2" xfId="15671" xr:uid="{00000000-0005-0000-0000-00001F3D0000}"/>
    <cellStyle name="Currency 8 5 2 3 2 2 3" xfId="15672" xr:uid="{00000000-0005-0000-0000-0000203D0000}"/>
    <cellStyle name="Currency 8 5 2 3 2 3" xfId="15673" xr:uid="{00000000-0005-0000-0000-0000213D0000}"/>
    <cellStyle name="Currency 8 5 2 3 2 4" xfId="15674" xr:uid="{00000000-0005-0000-0000-0000223D0000}"/>
    <cellStyle name="Currency 8 5 2 3 3" xfId="15675" xr:uid="{00000000-0005-0000-0000-0000233D0000}"/>
    <cellStyle name="Currency 8 5 2 3 3 2" xfId="15676" xr:uid="{00000000-0005-0000-0000-0000243D0000}"/>
    <cellStyle name="Currency 8 5 2 3 3 2 2" xfId="15677" xr:uid="{00000000-0005-0000-0000-0000253D0000}"/>
    <cellStyle name="Currency 8 5 2 3 3 2 3" xfId="15678" xr:uid="{00000000-0005-0000-0000-0000263D0000}"/>
    <cellStyle name="Currency 8 5 2 3 3 3" xfId="15679" xr:uid="{00000000-0005-0000-0000-0000273D0000}"/>
    <cellStyle name="Currency 8 5 2 3 3 4" xfId="15680" xr:uid="{00000000-0005-0000-0000-0000283D0000}"/>
    <cellStyle name="Currency 8 5 2 3 4" xfId="15681" xr:uid="{00000000-0005-0000-0000-0000293D0000}"/>
    <cellStyle name="Currency 8 5 2 3 4 2" xfId="15682" xr:uid="{00000000-0005-0000-0000-00002A3D0000}"/>
    <cellStyle name="Currency 8 5 2 3 4 3" xfId="15683" xr:uid="{00000000-0005-0000-0000-00002B3D0000}"/>
    <cellStyle name="Currency 8 5 2 3 5" xfId="15684" xr:uid="{00000000-0005-0000-0000-00002C3D0000}"/>
    <cellStyle name="Currency 8 5 2 3 6" xfId="15685" xr:uid="{00000000-0005-0000-0000-00002D3D0000}"/>
    <cellStyle name="Currency 8 5 2 4" xfId="15686" xr:uid="{00000000-0005-0000-0000-00002E3D0000}"/>
    <cellStyle name="Currency 8 5 2 4 2" xfId="15687" xr:uid="{00000000-0005-0000-0000-00002F3D0000}"/>
    <cellStyle name="Currency 8 5 2 4 2 2" xfId="15688" xr:uid="{00000000-0005-0000-0000-0000303D0000}"/>
    <cellStyle name="Currency 8 5 2 4 2 3" xfId="15689" xr:uid="{00000000-0005-0000-0000-0000313D0000}"/>
    <cellStyle name="Currency 8 5 2 4 3" xfId="15690" xr:uid="{00000000-0005-0000-0000-0000323D0000}"/>
    <cellStyle name="Currency 8 5 2 4 4" xfId="15691" xr:uid="{00000000-0005-0000-0000-0000333D0000}"/>
    <cellStyle name="Currency 8 5 3" xfId="15692" xr:uid="{00000000-0005-0000-0000-0000343D0000}"/>
    <cellStyle name="Currency 8 5 3 2" xfId="15693" xr:uid="{00000000-0005-0000-0000-0000353D0000}"/>
    <cellStyle name="Currency 8 5 3 3" xfId="15694" xr:uid="{00000000-0005-0000-0000-0000363D0000}"/>
    <cellStyle name="Currency 8 5 3 3 2" xfId="15695" xr:uid="{00000000-0005-0000-0000-0000373D0000}"/>
    <cellStyle name="Currency 8 5 3 3 2 2" xfId="15696" xr:uid="{00000000-0005-0000-0000-0000383D0000}"/>
    <cellStyle name="Currency 8 5 3 3 2 3" xfId="15697" xr:uid="{00000000-0005-0000-0000-0000393D0000}"/>
    <cellStyle name="Currency 8 5 3 3 3" xfId="15698" xr:uid="{00000000-0005-0000-0000-00003A3D0000}"/>
    <cellStyle name="Currency 8 5 3 3 4" xfId="15699" xr:uid="{00000000-0005-0000-0000-00003B3D0000}"/>
    <cellStyle name="Currency 8 5 3 4" xfId="15700" xr:uid="{00000000-0005-0000-0000-00003C3D0000}"/>
    <cellStyle name="Currency 8 5 3 4 2" xfId="15701" xr:uid="{00000000-0005-0000-0000-00003D3D0000}"/>
    <cellStyle name="Currency 8 5 3 4 2 2" xfId="15702" xr:uid="{00000000-0005-0000-0000-00003E3D0000}"/>
    <cellStyle name="Currency 8 5 3 4 2 3" xfId="15703" xr:uid="{00000000-0005-0000-0000-00003F3D0000}"/>
    <cellStyle name="Currency 8 5 3 4 3" xfId="15704" xr:uid="{00000000-0005-0000-0000-0000403D0000}"/>
    <cellStyle name="Currency 8 5 3 4 4" xfId="15705" xr:uid="{00000000-0005-0000-0000-0000413D0000}"/>
    <cellStyle name="Currency 8 5 4" xfId="15706" xr:uid="{00000000-0005-0000-0000-0000423D0000}"/>
    <cellStyle name="Currency 8 5 4 2" xfId="15707" xr:uid="{00000000-0005-0000-0000-0000433D0000}"/>
    <cellStyle name="Currency 8 5 4 2 2" xfId="15708" xr:uid="{00000000-0005-0000-0000-0000443D0000}"/>
    <cellStyle name="Currency 8 5 4 2 2 2" xfId="15709" xr:uid="{00000000-0005-0000-0000-0000453D0000}"/>
    <cellStyle name="Currency 8 5 4 2 2 3" xfId="15710" xr:uid="{00000000-0005-0000-0000-0000463D0000}"/>
    <cellStyle name="Currency 8 5 4 2 3" xfId="15711" xr:uid="{00000000-0005-0000-0000-0000473D0000}"/>
    <cellStyle name="Currency 8 5 4 2 4" xfId="15712" xr:uid="{00000000-0005-0000-0000-0000483D0000}"/>
    <cellStyle name="Currency 8 5 4 3" xfId="15713" xr:uid="{00000000-0005-0000-0000-0000493D0000}"/>
    <cellStyle name="Currency 8 5 4 3 2" xfId="15714" xr:uid="{00000000-0005-0000-0000-00004A3D0000}"/>
    <cellStyle name="Currency 8 5 4 3 2 2" xfId="15715" xr:uid="{00000000-0005-0000-0000-00004B3D0000}"/>
    <cellStyle name="Currency 8 5 4 3 2 3" xfId="15716" xr:uid="{00000000-0005-0000-0000-00004C3D0000}"/>
    <cellStyle name="Currency 8 5 4 3 3" xfId="15717" xr:uid="{00000000-0005-0000-0000-00004D3D0000}"/>
    <cellStyle name="Currency 8 5 4 3 4" xfId="15718" xr:uid="{00000000-0005-0000-0000-00004E3D0000}"/>
    <cellStyle name="Currency 8 5 4 4" xfId="15719" xr:uid="{00000000-0005-0000-0000-00004F3D0000}"/>
    <cellStyle name="Currency 8 5 4 4 2" xfId="15720" xr:uid="{00000000-0005-0000-0000-0000503D0000}"/>
    <cellStyle name="Currency 8 5 4 4 3" xfId="15721" xr:uid="{00000000-0005-0000-0000-0000513D0000}"/>
    <cellStyle name="Currency 8 5 4 5" xfId="15722" xr:uid="{00000000-0005-0000-0000-0000523D0000}"/>
    <cellStyle name="Currency 8 5 4 6" xfId="15723" xr:uid="{00000000-0005-0000-0000-0000533D0000}"/>
    <cellStyle name="Currency 8 5 5" xfId="15724" xr:uid="{00000000-0005-0000-0000-0000543D0000}"/>
    <cellStyle name="Currency 8 5 5 2" xfId="15725" xr:uid="{00000000-0005-0000-0000-0000553D0000}"/>
    <cellStyle name="Currency 8 5 5 2 2" xfId="15726" xr:uid="{00000000-0005-0000-0000-0000563D0000}"/>
    <cellStyle name="Currency 8 5 5 2 3" xfId="15727" xr:uid="{00000000-0005-0000-0000-0000573D0000}"/>
    <cellStyle name="Currency 8 5 5 3" xfId="15728" xr:uid="{00000000-0005-0000-0000-0000583D0000}"/>
    <cellStyle name="Currency 8 5 5 4" xfId="15729" xr:uid="{00000000-0005-0000-0000-0000593D0000}"/>
    <cellStyle name="Currency 8 5 6" xfId="15730" xr:uid="{00000000-0005-0000-0000-00005A3D0000}"/>
    <cellStyle name="Currency 8 5 6 2" xfId="15731" xr:uid="{00000000-0005-0000-0000-00005B3D0000}"/>
    <cellStyle name="Currency 8 5 6 3" xfId="15732" xr:uid="{00000000-0005-0000-0000-00005C3D0000}"/>
    <cellStyle name="Currency 8 5 7" xfId="15733" xr:uid="{00000000-0005-0000-0000-00005D3D0000}"/>
    <cellStyle name="Currency 8 5 8" xfId="15734" xr:uid="{00000000-0005-0000-0000-00005E3D0000}"/>
    <cellStyle name="Currency 8 6" xfId="15735" xr:uid="{00000000-0005-0000-0000-00005F3D0000}"/>
    <cellStyle name="Currency 8 7" xfId="15736" xr:uid="{00000000-0005-0000-0000-0000603D0000}"/>
    <cellStyle name="Currency 9" xfId="15737" xr:uid="{00000000-0005-0000-0000-0000613D0000}"/>
    <cellStyle name="Currency 9 2" xfId="15738" xr:uid="{00000000-0005-0000-0000-0000623D0000}"/>
    <cellStyle name="Currency 9 2 2" xfId="15739" xr:uid="{00000000-0005-0000-0000-0000633D0000}"/>
    <cellStyle name="Currency 9 2 2 2" xfId="15740" xr:uid="{00000000-0005-0000-0000-0000643D0000}"/>
    <cellStyle name="Currency 9 2 3" xfId="15741" xr:uid="{00000000-0005-0000-0000-0000653D0000}"/>
    <cellStyle name="Currency 9 2 4" xfId="15742" xr:uid="{00000000-0005-0000-0000-0000663D0000}"/>
    <cellStyle name="Currency 9 3" xfId="15743" xr:uid="{00000000-0005-0000-0000-0000673D0000}"/>
    <cellStyle name="Currency 9 3 2" xfId="15744" xr:uid="{00000000-0005-0000-0000-0000683D0000}"/>
    <cellStyle name="Currency 9 3 3" xfId="15745" xr:uid="{00000000-0005-0000-0000-0000693D0000}"/>
    <cellStyle name="Currency 9 4" xfId="15746" xr:uid="{00000000-0005-0000-0000-00006A3D0000}"/>
    <cellStyle name="Currency 9 4 2" xfId="15747" xr:uid="{00000000-0005-0000-0000-00006B3D0000}"/>
    <cellStyle name="Currency 9 5" xfId="15748" xr:uid="{00000000-0005-0000-0000-00006C3D0000}"/>
    <cellStyle name="Currency 9 6" xfId="15749" xr:uid="{00000000-0005-0000-0000-00006D3D0000}"/>
    <cellStyle name="Currency[0]" xfId="15750" xr:uid="{00000000-0005-0000-0000-00006E3D0000}"/>
    <cellStyle name="Currency0" xfId="15751" xr:uid="{00000000-0005-0000-0000-00006F3D0000}"/>
    <cellStyle name="Currency0 2" xfId="15752" xr:uid="{00000000-0005-0000-0000-0000703D0000}"/>
    <cellStyle name="Currency0 2 2" xfId="15753" xr:uid="{00000000-0005-0000-0000-0000713D0000}"/>
    <cellStyle name="Currency0 2 3" xfId="15754" xr:uid="{00000000-0005-0000-0000-0000723D0000}"/>
    <cellStyle name="Currency0 3" xfId="15755" xr:uid="{00000000-0005-0000-0000-0000733D0000}"/>
    <cellStyle name="Currency0 3 2" xfId="15756" xr:uid="{00000000-0005-0000-0000-0000743D0000}"/>
    <cellStyle name="Currency0 4" xfId="15757" xr:uid="{00000000-0005-0000-0000-0000753D0000}"/>
    <cellStyle name="Currency0 5" xfId="15758" xr:uid="{00000000-0005-0000-0000-0000763D0000}"/>
    <cellStyle name="Date" xfId="15759" xr:uid="{00000000-0005-0000-0000-0000773D0000}"/>
    <cellStyle name="Date 2" xfId="15760" xr:uid="{00000000-0005-0000-0000-0000783D0000}"/>
    <cellStyle name="Date 2 2" xfId="15761" xr:uid="{00000000-0005-0000-0000-0000793D0000}"/>
    <cellStyle name="Date 2 3" xfId="15762" xr:uid="{00000000-0005-0000-0000-00007A3D0000}"/>
    <cellStyle name="Date 3" xfId="15763" xr:uid="{00000000-0005-0000-0000-00007B3D0000}"/>
    <cellStyle name="Date 3 2" xfId="15764" xr:uid="{00000000-0005-0000-0000-00007C3D0000}"/>
    <cellStyle name="Date 4" xfId="15765" xr:uid="{00000000-0005-0000-0000-00007D3D0000}"/>
    <cellStyle name="Date 5" xfId="15766" xr:uid="{00000000-0005-0000-0000-00007E3D0000}"/>
    <cellStyle name="Dezimal [0]_Compiling Utility Macros" xfId="15767" xr:uid="{00000000-0005-0000-0000-00007F3D0000}"/>
    <cellStyle name="Dezimal_Compiling Utility Macros" xfId="15768" xr:uid="{00000000-0005-0000-0000-0000803D0000}"/>
    <cellStyle name="Explanatory Text 2" xfId="15769" xr:uid="{00000000-0005-0000-0000-0000813D0000}"/>
    <cellStyle name="Explanatory Text 2 2" xfId="15770" xr:uid="{00000000-0005-0000-0000-0000823D0000}"/>
    <cellStyle name="Explanatory Text 2 2 2" xfId="15771" xr:uid="{00000000-0005-0000-0000-0000833D0000}"/>
    <cellStyle name="Explanatory Text 2 2 2 2" xfId="15772" xr:uid="{00000000-0005-0000-0000-0000843D0000}"/>
    <cellStyle name="Explanatory Text 2 3" xfId="15773" xr:uid="{00000000-0005-0000-0000-0000853D0000}"/>
    <cellStyle name="Explanatory Text 2 4" xfId="15774" xr:uid="{00000000-0005-0000-0000-0000863D0000}"/>
    <cellStyle name="Explanatory Text 3" xfId="15775" xr:uid="{00000000-0005-0000-0000-0000873D0000}"/>
    <cellStyle name="Explanatory Text 3 2" xfId="15776" xr:uid="{00000000-0005-0000-0000-0000883D0000}"/>
    <cellStyle name="Explanatory Text 3 2 2" xfId="15777" xr:uid="{00000000-0005-0000-0000-0000893D0000}"/>
    <cellStyle name="Explanatory Text 3 2 2 2" xfId="15778" xr:uid="{00000000-0005-0000-0000-00008A3D0000}"/>
    <cellStyle name="Explanatory Text 4" xfId="15779" xr:uid="{00000000-0005-0000-0000-00008B3D0000}"/>
    <cellStyle name="Explanatory Text 4 2" xfId="15780" xr:uid="{00000000-0005-0000-0000-00008C3D0000}"/>
    <cellStyle name="Explanatory Text 4 2 2" xfId="15781" xr:uid="{00000000-0005-0000-0000-00008D3D0000}"/>
    <cellStyle name="Explanatory Text 5" xfId="15782" xr:uid="{00000000-0005-0000-0000-00008E3D0000}"/>
    <cellStyle name="Fixed" xfId="15783" xr:uid="{00000000-0005-0000-0000-00008F3D0000}"/>
    <cellStyle name="Fixed 2" xfId="15784" xr:uid="{00000000-0005-0000-0000-0000903D0000}"/>
    <cellStyle name="Fixed 2 2" xfId="15785" xr:uid="{00000000-0005-0000-0000-0000913D0000}"/>
    <cellStyle name="Fixed 2 3" xfId="15786" xr:uid="{00000000-0005-0000-0000-0000923D0000}"/>
    <cellStyle name="Fixed 3" xfId="15787" xr:uid="{00000000-0005-0000-0000-0000933D0000}"/>
    <cellStyle name="Fixed 3 2" xfId="15788" xr:uid="{00000000-0005-0000-0000-0000943D0000}"/>
    <cellStyle name="Fixed 4" xfId="15789" xr:uid="{00000000-0005-0000-0000-0000953D0000}"/>
    <cellStyle name="Fixed 5" xfId="15790" xr:uid="{00000000-0005-0000-0000-0000963D0000}"/>
    <cellStyle name="Good 2" xfId="15791" xr:uid="{00000000-0005-0000-0000-0000973D0000}"/>
    <cellStyle name="Good 2 2" xfId="15792" xr:uid="{00000000-0005-0000-0000-0000983D0000}"/>
    <cellStyle name="Good 2 2 2" xfId="15793" xr:uid="{00000000-0005-0000-0000-0000993D0000}"/>
    <cellStyle name="Good 2 2 2 2" xfId="15794" xr:uid="{00000000-0005-0000-0000-00009A3D0000}"/>
    <cellStyle name="Good 2 3" xfId="15795" xr:uid="{00000000-0005-0000-0000-00009B3D0000}"/>
    <cellStyle name="Good 2 4" xfId="15796" xr:uid="{00000000-0005-0000-0000-00009C3D0000}"/>
    <cellStyle name="Good 3" xfId="15797" xr:uid="{00000000-0005-0000-0000-00009D3D0000}"/>
    <cellStyle name="Good 3 2" xfId="15798" xr:uid="{00000000-0005-0000-0000-00009E3D0000}"/>
    <cellStyle name="Good 3 2 2" xfId="15799" xr:uid="{00000000-0005-0000-0000-00009F3D0000}"/>
    <cellStyle name="Good 3 2 2 2" xfId="15800" xr:uid="{00000000-0005-0000-0000-0000A03D0000}"/>
    <cellStyle name="Good 4" xfId="15801" xr:uid="{00000000-0005-0000-0000-0000A13D0000}"/>
    <cellStyle name="Good 4 2" xfId="15802" xr:uid="{00000000-0005-0000-0000-0000A23D0000}"/>
    <cellStyle name="Good 4 2 2" xfId="15803" xr:uid="{00000000-0005-0000-0000-0000A33D0000}"/>
    <cellStyle name="Good 5" xfId="15804" xr:uid="{00000000-0005-0000-0000-0000A43D0000}"/>
    <cellStyle name="Grey" xfId="15805" xr:uid="{00000000-0005-0000-0000-0000A53D0000}"/>
    <cellStyle name="Header1" xfId="15806" xr:uid="{00000000-0005-0000-0000-0000A63D0000}"/>
    <cellStyle name="Header2" xfId="15807" xr:uid="{00000000-0005-0000-0000-0000A73D0000}"/>
    <cellStyle name="Heading 1 2" xfId="15808" xr:uid="{00000000-0005-0000-0000-0000A83D0000}"/>
    <cellStyle name="Heading 1 2 2" xfId="15809" xr:uid="{00000000-0005-0000-0000-0000A93D0000}"/>
    <cellStyle name="Heading 1 2 2 2" xfId="15810" xr:uid="{00000000-0005-0000-0000-0000AA3D0000}"/>
    <cellStyle name="Heading 1 2 2 2 2" xfId="15811" xr:uid="{00000000-0005-0000-0000-0000AB3D0000}"/>
    <cellStyle name="Heading 1 2 2 3" xfId="15812" xr:uid="{00000000-0005-0000-0000-0000AC3D0000}"/>
    <cellStyle name="Heading 1 2 3" xfId="15813" xr:uid="{00000000-0005-0000-0000-0000AD3D0000}"/>
    <cellStyle name="Heading 1 2 4" xfId="15814" xr:uid="{00000000-0005-0000-0000-0000AE3D0000}"/>
    <cellStyle name="Heading 1 3" xfId="15815" xr:uid="{00000000-0005-0000-0000-0000AF3D0000}"/>
    <cellStyle name="Heading 1 3 2" xfId="15816" xr:uid="{00000000-0005-0000-0000-0000B03D0000}"/>
    <cellStyle name="Heading 1 3 2 2" xfId="15817" xr:uid="{00000000-0005-0000-0000-0000B13D0000}"/>
    <cellStyle name="Heading 1 3 2 2 2" xfId="15818" xr:uid="{00000000-0005-0000-0000-0000B23D0000}"/>
    <cellStyle name="Heading 1 3 2 3" xfId="15819" xr:uid="{00000000-0005-0000-0000-0000B33D0000}"/>
    <cellStyle name="Heading 1 3 3" xfId="15820" xr:uid="{00000000-0005-0000-0000-0000B43D0000}"/>
    <cellStyle name="Heading 1 4" xfId="15821" xr:uid="{00000000-0005-0000-0000-0000B53D0000}"/>
    <cellStyle name="Heading 1 4 2" xfId="15822" xr:uid="{00000000-0005-0000-0000-0000B63D0000}"/>
    <cellStyle name="Heading 1 4 2 2" xfId="15823" xr:uid="{00000000-0005-0000-0000-0000B73D0000}"/>
    <cellStyle name="Heading 1 4 3" xfId="15824" xr:uid="{00000000-0005-0000-0000-0000B83D0000}"/>
    <cellStyle name="Heading 1 5" xfId="15825" xr:uid="{00000000-0005-0000-0000-0000B93D0000}"/>
    <cellStyle name="Heading 1 6" xfId="15826" xr:uid="{00000000-0005-0000-0000-0000BA3D0000}"/>
    <cellStyle name="Heading 2 2" xfId="15827" xr:uid="{00000000-0005-0000-0000-0000BB3D0000}"/>
    <cellStyle name="Heading 2 2 2" xfId="15828" xr:uid="{00000000-0005-0000-0000-0000BC3D0000}"/>
    <cellStyle name="Heading 2 2 2 2" xfId="15829" xr:uid="{00000000-0005-0000-0000-0000BD3D0000}"/>
    <cellStyle name="Heading 2 2 2 2 2" xfId="15830" xr:uid="{00000000-0005-0000-0000-0000BE3D0000}"/>
    <cellStyle name="Heading 2 2 2 3" xfId="15831" xr:uid="{00000000-0005-0000-0000-0000BF3D0000}"/>
    <cellStyle name="Heading 2 2 3" xfId="15832" xr:uid="{00000000-0005-0000-0000-0000C03D0000}"/>
    <cellStyle name="Heading 2 2 4" xfId="15833" xr:uid="{00000000-0005-0000-0000-0000C13D0000}"/>
    <cellStyle name="Heading 2 3" xfId="15834" xr:uid="{00000000-0005-0000-0000-0000C23D0000}"/>
    <cellStyle name="Heading 2 3 2" xfId="15835" xr:uid="{00000000-0005-0000-0000-0000C33D0000}"/>
    <cellStyle name="Heading 2 3 2 2" xfId="15836" xr:uid="{00000000-0005-0000-0000-0000C43D0000}"/>
    <cellStyle name="Heading 2 3 2 2 2" xfId="15837" xr:uid="{00000000-0005-0000-0000-0000C53D0000}"/>
    <cellStyle name="Heading 2 3 2 3" xfId="15838" xr:uid="{00000000-0005-0000-0000-0000C63D0000}"/>
    <cellStyle name="Heading 2 3 3" xfId="15839" xr:uid="{00000000-0005-0000-0000-0000C73D0000}"/>
    <cellStyle name="Heading 2 4" xfId="15840" xr:uid="{00000000-0005-0000-0000-0000C83D0000}"/>
    <cellStyle name="Heading 2 4 2" xfId="15841" xr:uid="{00000000-0005-0000-0000-0000C93D0000}"/>
    <cellStyle name="Heading 2 4 2 2" xfId="15842" xr:uid="{00000000-0005-0000-0000-0000CA3D0000}"/>
    <cellStyle name="Heading 2 4 3" xfId="15843" xr:uid="{00000000-0005-0000-0000-0000CB3D0000}"/>
    <cellStyle name="Heading 2 5" xfId="15844" xr:uid="{00000000-0005-0000-0000-0000CC3D0000}"/>
    <cellStyle name="Heading 2 6" xfId="15845" xr:uid="{00000000-0005-0000-0000-0000CD3D0000}"/>
    <cellStyle name="Heading 2." xfId="22310" xr:uid="{81846FC6-96E3-4DA9-9051-D30A55446E13}"/>
    <cellStyle name="Heading 3 2" xfId="15846" xr:uid="{00000000-0005-0000-0000-0000CE3D0000}"/>
    <cellStyle name="Heading 3 2 2" xfId="15847" xr:uid="{00000000-0005-0000-0000-0000CF3D0000}"/>
    <cellStyle name="Heading 3 2 2 2" xfId="15848" xr:uid="{00000000-0005-0000-0000-0000D03D0000}"/>
    <cellStyle name="Heading 3 2 2 2 2" xfId="15849" xr:uid="{00000000-0005-0000-0000-0000D13D0000}"/>
    <cellStyle name="Heading 3 2 3" xfId="15850" xr:uid="{00000000-0005-0000-0000-0000D23D0000}"/>
    <cellStyle name="Heading 3 2 4" xfId="15851" xr:uid="{00000000-0005-0000-0000-0000D33D0000}"/>
    <cellStyle name="Heading 3 3" xfId="15852" xr:uid="{00000000-0005-0000-0000-0000D43D0000}"/>
    <cellStyle name="Heading 3 3 2" xfId="15853" xr:uid="{00000000-0005-0000-0000-0000D53D0000}"/>
    <cellStyle name="Heading 3 3 2 2" xfId="15854" xr:uid="{00000000-0005-0000-0000-0000D63D0000}"/>
    <cellStyle name="Heading 3 3 2 2 2" xfId="15855" xr:uid="{00000000-0005-0000-0000-0000D73D0000}"/>
    <cellStyle name="Heading 3 4" xfId="15856" xr:uid="{00000000-0005-0000-0000-0000D83D0000}"/>
    <cellStyle name="Heading 3 4 2" xfId="15857" xr:uid="{00000000-0005-0000-0000-0000D93D0000}"/>
    <cellStyle name="Heading 3 4 2 2" xfId="15858" xr:uid="{00000000-0005-0000-0000-0000DA3D0000}"/>
    <cellStyle name="Heading 3 5" xfId="15859" xr:uid="{00000000-0005-0000-0000-0000DB3D0000}"/>
    <cellStyle name="Heading 4 2" xfId="15860" xr:uid="{00000000-0005-0000-0000-0000DC3D0000}"/>
    <cellStyle name="Heading 4 2 2" xfId="15861" xr:uid="{00000000-0005-0000-0000-0000DD3D0000}"/>
    <cellStyle name="Heading 4 2 2 2" xfId="15862" xr:uid="{00000000-0005-0000-0000-0000DE3D0000}"/>
    <cellStyle name="Heading 4 2 2 2 2" xfId="15863" xr:uid="{00000000-0005-0000-0000-0000DF3D0000}"/>
    <cellStyle name="Heading 4 2 3" xfId="15864" xr:uid="{00000000-0005-0000-0000-0000E03D0000}"/>
    <cellStyle name="Heading 4 2 4" xfId="15865" xr:uid="{00000000-0005-0000-0000-0000E13D0000}"/>
    <cellStyle name="Heading 4 3" xfId="15866" xr:uid="{00000000-0005-0000-0000-0000E23D0000}"/>
    <cellStyle name="Heading 4 3 2" xfId="15867" xr:uid="{00000000-0005-0000-0000-0000E33D0000}"/>
    <cellStyle name="Heading 4 3 2 2" xfId="15868" xr:uid="{00000000-0005-0000-0000-0000E43D0000}"/>
    <cellStyle name="Heading 4 3 2 2 2" xfId="15869" xr:uid="{00000000-0005-0000-0000-0000E53D0000}"/>
    <cellStyle name="Heading 4 4" xfId="15870" xr:uid="{00000000-0005-0000-0000-0000E63D0000}"/>
    <cellStyle name="Heading 4 4 2" xfId="15871" xr:uid="{00000000-0005-0000-0000-0000E73D0000}"/>
    <cellStyle name="Heading 4 4 2 2" xfId="15872" xr:uid="{00000000-0005-0000-0000-0000E83D0000}"/>
    <cellStyle name="Heading 4 5" xfId="15873" xr:uid="{00000000-0005-0000-0000-0000E93D0000}"/>
    <cellStyle name="Heading 4." xfId="22309" xr:uid="{9D98E655-18AE-43BB-8CA9-D4E2A896D64A}"/>
    <cellStyle name="Hyperlink 2" xfId="15874" xr:uid="{00000000-0005-0000-0000-0000EA3D0000}"/>
    <cellStyle name="Hyperlink 2 2" xfId="15875" xr:uid="{00000000-0005-0000-0000-0000EB3D0000}"/>
    <cellStyle name="Hyperlink 2 2 2" xfId="15876" xr:uid="{00000000-0005-0000-0000-0000EC3D0000}"/>
    <cellStyle name="Hyperlink 2 3" xfId="15877" xr:uid="{00000000-0005-0000-0000-0000ED3D0000}"/>
    <cellStyle name="Hyperlink 3" xfId="15878" xr:uid="{00000000-0005-0000-0000-0000EE3D0000}"/>
    <cellStyle name="Hyperlink 3 2" xfId="15879" xr:uid="{00000000-0005-0000-0000-0000EF3D0000}"/>
    <cellStyle name="Hyperlink 3 3" xfId="15880" xr:uid="{00000000-0005-0000-0000-0000F03D0000}"/>
    <cellStyle name="Hyperlink 4" xfId="15881" xr:uid="{00000000-0005-0000-0000-0000F13D0000}"/>
    <cellStyle name="Input [yellow]" xfId="15882" xr:uid="{00000000-0005-0000-0000-0000F23D0000}"/>
    <cellStyle name="Input [yellow] 2" xfId="15883" xr:uid="{00000000-0005-0000-0000-0000F33D0000}"/>
    <cellStyle name="Input [yellow] 2 2" xfId="15884" xr:uid="{00000000-0005-0000-0000-0000F43D0000}"/>
    <cellStyle name="Input [yellow] 2 2 2" xfId="15885" xr:uid="{00000000-0005-0000-0000-0000F53D0000}"/>
    <cellStyle name="Input [yellow] 2 2 2 2" xfId="15886" xr:uid="{00000000-0005-0000-0000-0000F63D0000}"/>
    <cellStyle name="Input [yellow] 2 2 2 3" xfId="15887" xr:uid="{00000000-0005-0000-0000-0000F73D0000}"/>
    <cellStyle name="Input [yellow] 2 2 3" xfId="15888" xr:uid="{00000000-0005-0000-0000-0000F83D0000}"/>
    <cellStyle name="Input [yellow] 2 2 4" xfId="15889" xr:uid="{00000000-0005-0000-0000-0000F93D0000}"/>
    <cellStyle name="Input [yellow] 2 3" xfId="15890" xr:uid="{00000000-0005-0000-0000-0000FA3D0000}"/>
    <cellStyle name="Input [yellow] 2 3 2" xfId="15891" xr:uid="{00000000-0005-0000-0000-0000FB3D0000}"/>
    <cellStyle name="Input [yellow] 2 3 3" xfId="15892" xr:uid="{00000000-0005-0000-0000-0000FC3D0000}"/>
    <cellStyle name="Input [yellow] 2 4" xfId="15893" xr:uid="{00000000-0005-0000-0000-0000FD3D0000}"/>
    <cellStyle name="Input [yellow] 2 5" xfId="15894" xr:uid="{00000000-0005-0000-0000-0000FE3D0000}"/>
    <cellStyle name="Input [yellow] 3" xfId="15895" xr:uid="{00000000-0005-0000-0000-0000FF3D0000}"/>
    <cellStyle name="Input [yellow] 3 2" xfId="15896" xr:uid="{00000000-0005-0000-0000-0000003E0000}"/>
    <cellStyle name="Input [yellow] 3 2 2" xfId="15897" xr:uid="{00000000-0005-0000-0000-0000013E0000}"/>
    <cellStyle name="Input [yellow] 3 2 3" xfId="15898" xr:uid="{00000000-0005-0000-0000-0000023E0000}"/>
    <cellStyle name="Input [yellow] 3 3" xfId="15899" xr:uid="{00000000-0005-0000-0000-0000033E0000}"/>
    <cellStyle name="Input [yellow] 3 4" xfId="15900" xr:uid="{00000000-0005-0000-0000-0000043E0000}"/>
    <cellStyle name="Input [yellow] 4" xfId="15901" xr:uid="{00000000-0005-0000-0000-0000053E0000}"/>
    <cellStyle name="Input [yellow] 4 2" xfId="15902" xr:uid="{00000000-0005-0000-0000-0000063E0000}"/>
    <cellStyle name="Input 10" xfId="15903" xr:uid="{00000000-0005-0000-0000-0000073E0000}"/>
    <cellStyle name="Input 10 2" xfId="15904" xr:uid="{00000000-0005-0000-0000-0000083E0000}"/>
    <cellStyle name="Input 10 2 2" xfId="15905" xr:uid="{00000000-0005-0000-0000-0000093E0000}"/>
    <cellStyle name="Input 10 2 2 2" xfId="15906" xr:uid="{00000000-0005-0000-0000-00000A3E0000}"/>
    <cellStyle name="Input 10 2 2 3" xfId="15907" xr:uid="{00000000-0005-0000-0000-00000B3E0000}"/>
    <cellStyle name="Input 10 2 3" xfId="15908" xr:uid="{00000000-0005-0000-0000-00000C3E0000}"/>
    <cellStyle name="Input 10 2 4" xfId="15909" xr:uid="{00000000-0005-0000-0000-00000D3E0000}"/>
    <cellStyle name="Input 11" xfId="15910" xr:uid="{00000000-0005-0000-0000-00000E3E0000}"/>
    <cellStyle name="Input 11 2" xfId="15911" xr:uid="{00000000-0005-0000-0000-00000F3E0000}"/>
    <cellStyle name="Input 11 2 2" xfId="15912" xr:uid="{00000000-0005-0000-0000-0000103E0000}"/>
    <cellStyle name="Input 11 2 2 2" xfId="15913" xr:uid="{00000000-0005-0000-0000-0000113E0000}"/>
    <cellStyle name="Input 11 2 2 3" xfId="15914" xr:uid="{00000000-0005-0000-0000-0000123E0000}"/>
    <cellStyle name="Input 11 2 3" xfId="15915" xr:uid="{00000000-0005-0000-0000-0000133E0000}"/>
    <cellStyle name="Input 11 2 4" xfId="15916" xr:uid="{00000000-0005-0000-0000-0000143E0000}"/>
    <cellStyle name="Input 12" xfId="15917" xr:uid="{00000000-0005-0000-0000-0000153E0000}"/>
    <cellStyle name="Input 12 2" xfId="15918" xr:uid="{00000000-0005-0000-0000-0000163E0000}"/>
    <cellStyle name="Input 12 2 2" xfId="15919" xr:uid="{00000000-0005-0000-0000-0000173E0000}"/>
    <cellStyle name="Input 12 2 2 2" xfId="15920" xr:uid="{00000000-0005-0000-0000-0000183E0000}"/>
    <cellStyle name="Input 12 2 2 3" xfId="15921" xr:uid="{00000000-0005-0000-0000-0000193E0000}"/>
    <cellStyle name="Input 12 2 3" xfId="15922" xr:uid="{00000000-0005-0000-0000-00001A3E0000}"/>
    <cellStyle name="Input 12 2 4" xfId="15923" xr:uid="{00000000-0005-0000-0000-00001B3E0000}"/>
    <cellStyle name="Input 13" xfId="15924" xr:uid="{00000000-0005-0000-0000-00001C3E0000}"/>
    <cellStyle name="Input 13 2" xfId="15925" xr:uid="{00000000-0005-0000-0000-00001D3E0000}"/>
    <cellStyle name="Input 13 2 2" xfId="15926" xr:uid="{00000000-0005-0000-0000-00001E3E0000}"/>
    <cellStyle name="Input 13 2 2 2" xfId="15927" xr:uid="{00000000-0005-0000-0000-00001F3E0000}"/>
    <cellStyle name="Input 13 2 2 3" xfId="15928" xr:uid="{00000000-0005-0000-0000-0000203E0000}"/>
    <cellStyle name="Input 13 2 3" xfId="15929" xr:uid="{00000000-0005-0000-0000-0000213E0000}"/>
    <cellStyle name="Input 13 2 4" xfId="15930" xr:uid="{00000000-0005-0000-0000-0000223E0000}"/>
    <cellStyle name="Input 14" xfId="15931" xr:uid="{00000000-0005-0000-0000-0000233E0000}"/>
    <cellStyle name="Input 14 2" xfId="15932" xr:uid="{00000000-0005-0000-0000-0000243E0000}"/>
    <cellStyle name="Input 14 2 2" xfId="15933" xr:uid="{00000000-0005-0000-0000-0000253E0000}"/>
    <cellStyle name="Input 14 2 2 2" xfId="15934" xr:uid="{00000000-0005-0000-0000-0000263E0000}"/>
    <cellStyle name="Input 14 2 2 3" xfId="15935" xr:uid="{00000000-0005-0000-0000-0000273E0000}"/>
    <cellStyle name="Input 14 2 3" xfId="15936" xr:uid="{00000000-0005-0000-0000-0000283E0000}"/>
    <cellStyle name="Input 14 2 4" xfId="15937" xr:uid="{00000000-0005-0000-0000-0000293E0000}"/>
    <cellStyle name="Input 15" xfId="15938" xr:uid="{00000000-0005-0000-0000-00002A3E0000}"/>
    <cellStyle name="Input 15 2" xfId="15939" xr:uid="{00000000-0005-0000-0000-00002B3E0000}"/>
    <cellStyle name="Input 15 2 2" xfId="15940" xr:uid="{00000000-0005-0000-0000-00002C3E0000}"/>
    <cellStyle name="Input 15 2 2 2" xfId="15941" xr:uid="{00000000-0005-0000-0000-00002D3E0000}"/>
    <cellStyle name="Input 15 2 2 3" xfId="15942" xr:uid="{00000000-0005-0000-0000-00002E3E0000}"/>
    <cellStyle name="Input 15 2 3" xfId="15943" xr:uid="{00000000-0005-0000-0000-00002F3E0000}"/>
    <cellStyle name="Input 15 2 4" xfId="15944" xr:uid="{00000000-0005-0000-0000-0000303E0000}"/>
    <cellStyle name="Input 16" xfId="15945" xr:uid="{00000000-0005-0000-0000-0000313E0000}"/>
    <cellStyle name="Input 16 2" xfId="15946" xr:uid="{00000000-0005-0000-0000-0000323E0000}"/>
    <cellStyle name="Input 16 2 2" xfId="15947" xr:uid="{00000000-0005-0000-0000-0000333E0000}"/>
    <cellStyle name="Input 16 2 2 2" xfId="15948" xr:uid="{00000000-0005-0000-0000-0000343E0000}"/>
    <cellStyle name="Input 16 2 2 3" xfId="15949" xr:uid="{00000000-0005-0000-0000-0000353E0000}"/>
    <cellStyle name="Input 16 2 3" xfId="15950" xr:uid="{00000000-0005-0000-0000-0000363E0000}"/>
    <cellStyle name="Input 16 2 4" xfId="15951" xr:uid="{00000000-0005-0000-0000-0000373E0000}"/>
    <cellStyle name="Input 17" xfId="15952" xr:uid="{00000000-0005-0000-0000-0000383E0000}"/>
    <cellStyle name="Input 17 2" xfId="15953" xr:uid="{00000000-0005-0000-0000-0000393E0000}"/>
    <cellStyle name="Input 17 2 2" xfId="15954" xr:uid="{00000000-0005-0000-0000-00003A3E0000}"/>
    <cellStyle name="Input 17 2 2 2" xfId="15955" xr:uid="{00000000-0005-0000-0000-00003B3E0000}"/>
    <cellStyle name="Input 17 2 2 3" xfId="15956" xr:uid="{00000000-0005-0000-0000-00003C3E0000}"/>
    <cellStyle name="Input 17 2 3" xfId="15957" xr:uid="{00000000-0005-0000-0000-00003D3E0000}"/>
    <cellStyle name="Input 17 2 4" xfId="15958" xr:uid="{00000000-0005-0000-0000-00003E3E0000}"/>
    <cellStyle name="Input 18" xfId="15959" xr:uid="{00000000-0005-0000-0000-00003F3E0000}"/>
    <cellStyle name="Input 18 2" xfId="15960" xr:uid="{00000000-0005-0000-0000-0000403E0000}"/>
    <cellStyle name="Input 18 2 2" xfId="15961" xr:uid="{00000000-0005-0000-0000-0000413E0000}"/>
    <cellStyle name="Input 18 2 2 2" xfId="15962" xr:uid="{00000000-0005-0000-0000-0000423E0000}"/>
    <cellStyle name="Input 18 2 2 3" xfId="15963" xr:uid="{00000000-0005-0000-0000-0000433E0000}"/>
    <cellStyle name="Input 18 2 3" xfId="15964" xr:uid="{00000000-0005-0000-0000-0000443E0000}"/>
    <cellStyle name="Input 18 2 4" xfId="15965" xr:uid="{00000000-0005-0000-0000-0000453E0000}"/>
    <cellStyle name="Input 19" xfId="15966" xr:uid="{00000000-0005-0000-0000-0000463E0000}"/>
    <cellStyle name="Input 19 2" xfId="15967" xr:uid="{00000000-0005-0000-0000-0000473E0000}"/>
    <cellStyle name="Input 19 2 2" xfId="15968" xr:uid="{00000000-0005-0000-0000-0000483E0000}"/>
    <cellStyle name="Input 19 2 2 2" xfId="15969" xr:uid="{00000000-0005-0000-0000-0000493E0000}"/>
    <cellStyle name="Input 19 2 2 3" xfId="15970" xr:uid="{00000000-0005-0000-0000-00004A3E0000}"/>
    <cellStyle name="Input 19 2 3" xfId="15971" xr:uid="{00000000-0005-0000-0000-00004B3E0000}"/>
    <cellStyle name="Input 19 2 4" xfId="15972" xr:uid="{00000000-0005-0000-0000-00004C3E0000}"/>
    <cellStyle name="Input 2" xfId="15973" xr:uid="{00000000-0005-0000-0000-00004D3E0000}"/>
    <cellStyle name="Input 2 2" xfId="15974" xr:uid="{00000000-0005-0000-0000-00004E3E0000}"/>
    <cellStyle name="Input 2 2 2" xfId="15975" xr:uid="{00000000-0005-0000-0000-00004F3E0000}"/>
    <cellStyle name="Input 2 2 2 2" xfId="15976" xr:uid="{00000000-0005-0000-0000-0000503E0000}"/>
    <cellStyle name="Input 2 2 2 3" xfId="15977" xr:uid="{00000000-0005-0000-0000-0000513E0000}"/>
    <cellStyle name="Input 2 2 2 3 2" xfId="15978" xr:uid="{00000000-0005-0000-0000-0000523E0000}"/>
    <cellStyle name="Input 2 2 2 3 3" xfId="15979" xr:uid="{00000000-0005-0000-0000-0000533E0000}"/>
    <cellStyle name="Input 2 2 3" xfId="15980" xr:uid="{00000000-0005-0000-0000-0000543E0000}"/>
    <cellStyle name="Input 2 2 3 2" xfId="15981" xr:uid="{00000000-0005-0000-0000-0000553E0000}"/>
    <cellStyle name="Input 2 2 3 2 2" xfId="15982" xr:uid="{00000000-0005-0000-0000-0000563E0000}"/>
    <cellStyle name="Input 2 2 3 2 3" xfId="15983" xr:uid="{00000000-0005-0000-0000-0000573E0000}"/>
    <cellStyle name="Input 2 2 3 3" xfId="15984" xr:uid="{00000000-0005-0000-0000-0000583E0000}"/>
    <cellStyle name="Input 2 2 3 4" xfId="15985" xr:uid="{00000000-0005-0000-0000-0000593E0000}"/>
    <cellStyle name="Input 2 3" xfId="15986" xr:uid="{00000000-0005-0000-0000-00005A3E0000}"/>
    <cellStyle name="Input 2 3 2" xfId="15987" xr:uid="{00000000-0005-0000-0000-00005B3E0000}"/>
    <cellStyle name="Input 2 3 2 2" xfId="15988" xr:uid="{00000000-0005-0000-0000-00005C3E0000}"/>
    <cellStyle name="Input 2 3 2 2 2" xfId="15989" xr:uid="{00000000-0005-0000-0000-00005D3E0000}"/>
    <cellStyle name="Input 2 3 2 2 3" xfId="15990" xr:uid="{00000000-0005-0000-0000-00005E3E0000}"/>
    <cellStyle name="Input 2 3 2 3" xfId="15991" xr:uid="{00000000-0005-0000-0000-00005F3E0000}"/>
    <cellStyle name="Input 2 3 2 4" xfId="15992" xr:uid="{00000000-0005-0000-0000-0000603E0000}"/>
    <cellStyle name="Input 2 4" xfId="15993" xr:uid="{00000000-0005-0000-0000-0000613E0000}"/>
    <cellStyle name="Input 2 4 2" xfId="15994" xr:uid="{00000000-0005-0000-0000-0000623E0000}"/>
    <cellStyle name="Input 2 4 2 2" xfId="15995" xr:uid="{00000000-0005-0000-0000-0000633E0000}"/>
    <cellStyle name="Input 2 4 2 2 2" xfId="15996" xr:uid="{00000000-0005-0000-0000-0000643E0000}"/>
    <cellStyle name="Input 2 4 2 2 3" xfId="15997" xr:uid="{00000000-0005-0000-0000-0000653E0000}"/>
    <cellStyle name="Input 2 4 2 3" xfId="15998" xr:uid="{00000000-0005-0000-0000-0000663E0000}"/>
    <cellStyle name="Input 2 4 2 4" xfId="15999" xr:uid="{00000000-0005-0000-0000-0000673E0000}"/>
    <cellStyle name="Input 2 5" xfId="16000" xr:uid="{00000000-0005-0000-0000-0000683E0000}"/>
    <cellStyle name="Input 2 5 2" xfId="16001" xr:uid="{00000000-0005-0000-0000-0000693E0000}"/>
    <cellStyle name="Input 2 5 2 2" xfId="16002" xr:uid="{00000000-0005-0000-0000-00006A3E0000}"/>
    <cellStyle name="Input 2 5 2 2 2" xfId="16003" xr:uid="{00000000-0005-0000-0000-00006B3E0000}"/>
    <cellStyle name="Input 2 5 2 2 3" xfId="16004" xr:uid="{00000000-0005-0000-0000-00006C3E0000}"/>
    <cellStyle name="Input 2 5 2 3" xfId="16005" xr:uid="{00000000-0005-0000-0000-00006D3E0000}"/>
    <cellStyle name="Input 2 5 2 4" xfId="16006" xr:uid="{00000000-0005-0000-0000-00006E3E0000}"/>
    <cellStyle name="Input 2 6" xfId="16007" xr:uid="{00000000-0005-0000-0000-00006F3E0000}"/>
    <cellStyle name="Input 2 7" xfId="16008" xr:uid="{00000000-0005-0000-0000-0000703E0000}"/>
    <cellStyle name="Input 20" xfId="16009" xr:uid="{00000000-0005-0000-0000-0000713E0000}"/>
    <cellStyle name="Input 20 2" xfId="16010" xr:uid="{00000000-0005-0000-0000-0000723E0000}"/>
    <cellStyle name="Input 20 2 2" xfId="16011" xr:uid="{00000000-0005-0000-0000-0000733E0000}"/>
    <cellStyle name="Input 20 2 2 2" xfId="16012" xr:uid="{00000000-0005-0000-0000-0000743E0000}"/>
    <cellStyle name="Input 20 2 2 3" xfId="16013" xr:uid="{00000000-0005-0000-0000-0000753E0000}"/>
    <cellStyle name="Input 20 2 3" xfId="16014" xr:uid="{00000000-0005-0000-0000-0000763E0000}"/>
    <cellStyle name="Input 20 2 4" xfId="16015" xr:uid="{00000000-0005-0000-0000-0000773E0000}"/>
    <cellStyle name="Input 21" xfId="16016" xr:uid="{00000000-0005-0000-0000-0000783E0000}"/>
    <cellStyle name="Input 21 2" xfId="16017" xr:uid="{00000000-0005-0000-0000-0000793E0000}"/>
    <cellStyle name="Input 21 2 2" xfId="16018" xr:uid="{00000000-0005-0000-0000-00007A3E0000}"/>
    <cellStyle name="Input 21 2 2 2" xfId="16019" xr:uid="{00000000-0005-0000-0000-00007B3E0000}"/>
    <cellStyle name="Input 21 2 2 3" xfId="16020" xr:uid="{00000000-0005-0000-0000-00007C3E0000}"/>
    <cellStyle name="Input 21 2 3" xfId="16021" xr:uid="{00000000-0005-0000-0000-00007D3E0000}"/>
    <cellStyle name="Input 21 2 4" xfId="16022" xr:uid="{00000000-0005-0000-0000-00007E3E0000}"/>
    <cellStyle name="Input 22" xfId="16023" xr:uid="{00000000-0005-0000-0000-00007F3E0000}"/>
    <cellStyle name="Input 22 2" xfId="16024" xr:uid="{00000000-0005-0000-0000-0000803E0000}"/>
    <cellStyle name="Input 22 2 2" xfId="16025" xr:uid="{00000000-0005-0000-0000-0000813E0000}"/>
    <cellStyle name="Input 22 2 2 2" xfId="16026" xr:uid="{00000000-0005-0000-0000-0000823E0000}"/>
    <cellStyle name="Input 22 2 2 3" xfId="16027" xr:uid="{00000000-0005-0000-0000-0000833E0000}"/>
    <cellStyle name="Input 22 2 3" xfId="16028" xr:uid="{00000000-0005-0000-0000-0000843E0000}"/>
    <cellStyle name="Input 22 2 4" xfId="16029" xr:uid="{00000000-0005-0000-0000-0000853E0000}"/>
    <cellStyle name="Input 23" xfId="16030" xr:uid="{00000000-0005-0000-0000-0000863E0000}"/>
    <cellStyle name="Input 23 2" xfId="16031" xr:uid="{00000000-0005-0000-0000-0000873E0000}"/>
    <cellStyle name="Input 23 2 2" xfId="16032" xr:uid="{00000000-0005-0000-0000-0000883E0000}"/>
    <cellStyle name="Input 23 2 2 2" xfId="16033" xr:uid="{00000000-0005-0000-0000-0000893E0000}"/>
    <cellStyle name="Input 23 2 2 3" xfId="16034" xr:uid="{00000000-0005-0000-0000-00008A3E0000}"/>
    <cellStyle name="Input 23 2 3" xfId="16035" xr:uid="{00000000-0005-0000-0000-00008B3E0000}"/>
    <cellStyle name="Input 23 2 4" xfId="16036" xr:uid="{00000000-0005-0000-0000-00008C3E0000}"/>
    <cellStyle name="Input 24" xfId="16037" xr:uid="{00000000-0005-0000-0000-00008D3E0000}"/>
    <cellStyle name="Input 24 2" xfId="16038" xr:uid="{00000000-0005-0000-0000-00008E3E0000}"/>
    <cellStyle name="Input 24 2 2" xfId="16039" xr:uid="{00000000-0005-0000-0000-00008F3E0000}"/>
    <cellStyle name="Input 24 2 2 2" xfId="16040" xr:uid="{00000000-0005-0000-0000-0000903E0000}"/>
    <cellStyle name="Input 24 2 2 3" xfId="16041" xr:uid="{00000000-0005-0000-0000-0000913E0000}"/>
    <cellStyle name="Input 24 2 3" xfId="16042" xr:uid="{00000000-0005-0000-0000-0000923E0000}"/>
    <cellStyle name="Input 24 2 4" xfId="16043" xr:uid="{00000000-0005-0000-0000-0000933E0000}"/>
    <cellStyle name="Input 25" xfId="16044" xr:uid="{00000000-0005-0000-0000-0000943E0000}"/>
    <cellStyle name="Input 25 2" xfId="16045" xr:uid="{00000000-0005-0000-0000-0000953E0000}"/>
    <cellStyle name="Input 25 2 2" xfId="16046" xr:uid="{00000000-0005-0000-0000-0000963E0000}"/>
    <cellStyle name="Input 25 2 2 2" xfId="16047" xr:uid="{00000000-0005-0000-0000-0000973E0000}"/>
    <cellStyle name="Input 25 2 2 3" xfId="16048" xr:uid="{00000000-0005-0000-0000-0000983E0000}"/>
    <cellStyle name="Input 25 2 3" xfId="16049" xr:uid="{00000000-0005-0000-0000-0000993E0000}"/>
    <cellStyle name="Input 25 2 4" xfId="16050" xr:uid="{00000000-0005-0000-0000-00009A3E0000}"/>
    <cellStyle name="Input 26" xfId="16051" xr:uid="{00000000-0005-0000-0000-00009B3E0000}"/>
    <cellStyle name="Input 26 2" xfId="16052" xr:uid="{00000000-0005-0000-0000-00009C3E0000}"/>
    <cellStyle name="Input 26 2 2" xfId="16053" xr:uid="{00000000-0005-0000-0000-00009D3E0000}"/>
    <cellStyle name="Input 26 2 2 2" xfId="16054" xr:uid="{00000000-0005-0000-0000-00009E3E0000}"/>
    <cellStyle name="Input 26 2 2 3" xfId="16055" xr:uid="{00000000-0005-0000-0000-00009F3E0000}"/>
    <cellStyle name="Input 26 2 3" xfId="16056" xr:uid="{00000000-0005-0000-0000-0000A03E0000}"/>
    <cellStyle name="Input 26 2 4" xfId="16057" xr:uid="{00000000-0005-0000-0000-0000A13E0000}"/>
    <cellStyle name="Input 27" xfId="16058" xr:uid="{00000000-0005-0000-0000-0000A23E0000}"/>
    <cellStyle name="Input 27 2" xfId="16059" xr:uid="{00000000-0005-0000-0000-0000A33E0000}"/>
    <cellStyle name="Input 27 2 2" xfId="16060" xr:uid="{00000000-0005-0000-0000-0000A43E0000}"/>
    <cellStyle name="Input 27 2 2 2" xfId="16061" xr:uid="{00000000-0005-0000-0000-0000A53E0000}"/>
    <cellStyle name="Input 27 2 2 3" xfId="16062" xr:uid="{00000000-0005-0000-0000-0000A63E0000}"/>
    <cellStyle name="Input 27 2 3" xfId="16063" xr:uid="{00000000-0005-0000-0000-0000A73E0000}"/>
    <cellStyle name="Input 27 2 4" xfId="16064" xr:uid="{00000000-0005-0000-0000-0000A83E0000}"/>
    <cellStyle name="Input 28" xfId="16065" xr:uid="{00000000-0005-0000-0000-0000A93E0000}"/>
    <cellStyle name="Input 28 2" xfId="16066" xr:uid="{00000000-0005-0000-0000-0000AA3E0000}"/>
    <cellStyle name="Input 28 2 2" xfId="16067" xr:uid="{00000000-0005-0000-0000-0000AB3E0000}"/>
    <cellStyle name="Input 28 2 2 2" xfId="16068" xr:uid="{00000000-0005-0000-0000-0000AC3E0000}"/>
    <cellStyle name="Input 28 2 2 3" xfId="16069" xr:uid="{00000000-0005-0000-0000-0000AD3E0000}"/>
    <cellStyle name="Input 28 2 3" xfId="16070" xr:uid="{00000000-0005-0000-0000-0000AE3E0000}"/>
    <cellStyle name="Input 28 2 4" xfId="16071" xr:uid="{00000000-0005-0000-0000-0000AF3E0000}"/>
    <cellStyle name="Input 29" xfId="16072" xr:uid="{00000000-0005-0000-0000-0000B03E0000}"/>
    <cellStyle name="Input 29 2" xfId="16073" xr:uid="{00000000-0005-0000-0000-0000B13E0000}"/>
    <cellStyle name="Input 29 2 2" xfId="16074" xr:uid="{00000000-0005-0000-0000-0000B23E0000}"/>
    <cellStyle name="Input 29 2 2 2" xfId="16075" xr:uid="{00000000-0005-0000-0000-0000B33E0000}"/>
    <cellStyle name="Input 29 2 2 3" xfId="16076" xr:uid="{00000000-0005-0000-0000-0000B43E0000}"/>
    <cellStyle name="Input 29 2 3" xfId="16077" xr:uid="{00000000-0005-0000-0000-0000B53E0000}"/>
    <cellStyle name="Input 29 2 4" xfId="16078" xr:uid="{00000000-0005-0000-0000-0000B63E0000}"/>
    <cellStyle name="Input 3" xfId="16079" xr:uid="{00000000-0005-0000-0000-0000B73E0000}"/>
    <cellStyle name="Input 3 2" xfId="16080" xr:uid="{00000000-0005-0000-0000-0000B83E0000}"/>
    <cellStyle name="Input 3 2 2" xfId="16081" xr:uid="{00000000-0005-0000-0000-0000B93E0000}"/>
    <cellStyle name="Input 3 2 2 2" xfId="16082" xr:uid="{00000000-0005-0000-0000-0000BA3E0000}"/>
    <cellStyle name="Input 3 2 2 3" xfId="16083" xr:uid="{00000000-0005-0000-0000-0000BB3E0000}"/>
    <cellStyle name="Input 3 2 2 3 2" xfId="16084" xr:uid="{00000000-0005-0000-0000-0000BC3E0000}"/>
    <cellStyle name="Input 3 2 2 3 3" xfId="16085" xr:uid="{00000000-0005-0000-0000-0000BD3E0000}"/>
    <cellStyle name="Input 3 2 3" xfId="16086" xr:uid="{00000000-0005-0000-0000-0000BE3E0000}"/>
    <cellStyle name="Input 3 2 3 2" xfId="16087" xr:uid="{00000000-0005-0000-0000-0000BF3E0000}"/>
    <cellStyle name="Input 3 2 3 2 2" xfId="16088" xr:uid="{00000000-0005-0000-0000-0000C03E0000}"/>
    <cellStyle name="Input 3 2 3 2 3" xfId="16089" xr:uid="{00000000-0005-0000-0000-0000C13E0000}"/>
    <cellStyle name="Input 3 2 3 3" xfId="16090" xr:uid="{00000000-0005-0000-0000-0000C23E0000}"/>
    <cellStyle name="Input 3 2 3 4" xfId="16091" xr:uid="{00000000-0005-0000-0000-0000C33E0000}"/>
    <cellStyle name="Input 30" xfId="16092" xr:uid="{00000000-0005-0000-0000-0000C43E0000}"/>
    <cellStyle name="Input 30 2" xfId="16093" xr:uid="{00000000-0005-0000-0000-0000C53E0000}"/>
    <cellStyle name="Input 30 2 2" xfId="16094" xr:uid="{00000000-0005-0000-0000-0000C63E0000}"/>
    <cellStyle name="Input 30 2 2 2" xfId="16095" xr:uid="{00000000-0005-0000-0000-0000C73E0000}"/>
    <cellStyle name="Input 30 2 2 3" xfId="16096" xr:uid="{00000000-0005-0000-0000-0000C83E0000}"/>
    <cellStyle name="Input 30 2 3" xfId="16097" xr:uid="{00000000-0005-0000-0000-0000C93E0000}"/>
    <cellStyle name="Input 30 2 4" xfId="16098" xr:uid="{00000000-0005-0000-0000-0000CA3E0000}"/>
    <cellStyle name="Input 31" xfId="16099" xr:uid="{00000000-0005-0000-0000-0000CB3E0000}"/>
    <cellStyle name="Input 31 2" xfId="16100" xr:uid="{00000000-0005-0000-0000-0000CC3E0000}"/>
    <cellStyle name="Input 31 2 2" xfId="16101" xr:uid="{00000000-0005-0000-0000-0000CD3E0000}"/>
    <cellStyle name="Input 31 2 2 2" xfId="16102" xr:uid="{00000000-0005-0000-0000-0000CE3E0000}"/>
    <cellStyle name="Input 31 2 2 3" xfId="16103" xr:uid="{00000000-0005-0000-0000-0000CF3E0000}"/>
    <cellStyle name="Input 31 2 3" xfId="16104" xr:uid="{00000000-0005-0000-0000-0000D03E0000}"/>
    <cellStyle name="Input 31 2 4" xfId="16105" xr:uid="{00000000-0005-0000-0000-0000D13E0000}"/>
    <cellStyle name="Input 32" xfId="16106" xr:uid="{00000000-0005-0000-0000-0000D23E0000}"/>
    <cellStyle name="Input 32 2" xfId="16107" xr:uid="{00000000-0005-0000-0000-0000D33E0000}"/>
    <cellStyle name="Input 32 2 2" xfId="16108" xr:uid="{00000000-0005-0000-0000-0000D43E0000}"/>
    <cellStyle name="Input 32 2 2 2" xfId="16109" xr:uid="{00000000-0005-0000-0000-0000D53E0000}"/>
    <cellStyle name="Input 32 2 2 3" xfId="16110" xr:uid="{00000000-0005-0000-0000-0000D63E0000}"/>
    <cellStyle name="Input 32 2 3" xfId="16111" xr:uid="{00000000-0005-0000-0000-0000D73E0000}"/>
    <cellStyle name="Input 32 2 4" xfId="16112" xr:uid="{00000000-0005-0000-0000-0000D83E0000}"/>
    <cellStyle name="Input 33" xfId="16113" xr:uid="{00000000-0005-0000-0000-0000D93E0000}"/>
    <cellStyle name="Input 33 2" xfId="16114" xr:uid="{00000000-0005-0000-0000-0000DA3E0000}"/>
    <cellStyle name="Input 33 2 2" xfId="16115" xr:uid="{00000000-0005-0000-0000-0000DB3E0000}"/>
    <cellStyle name="Input 33 2 2 2" xfId="16116" xr:uid="{00000000-0005-0000-0000-0000DC3E0000}"/>
    <cellStyle name="Input 33 2 2 3" xfId="16117" xr:uid="{00000000-0005-0000-0000-0000DD3E0000}"/>
    <cellStyle name="Input 33 2 3" xfId="16118" xr:uid="{00000000-0005-0000-0000-0000DE3E0000}"/>
    <cellStyle name="Input 33 2 4" xfId="16119" xr:uid="{00000000-0005-0000-0000-0000DF3E0000}"/>
    <cellStyle name="Input 34" xfId="16120" xr:uid="{00000000-0005-0000-0000-0000E03E0000}"/>
    <cellStyle name="Input 34 2" xfId="16121" xr:uid="{00000000-0005-0000-0000-0000E13E0000}"/>
    <cellStyle name="Input 34 2 2" xfId="16122" xr:uid="{00000000-0005-0000-0000-0000E23E0000}"/>
    <cellStyle name="Input 34 2 2 2" xfId="16123" xr:uid="{00000000-0005-0000-0000-0000E33E0000}"/>
    <cellStyle name="Input 34 2 2 3" xfId="16124" xr:uid="{00000000-0005-0000-0000-0000E43E0000}"/>
    <cellStyle name="Input 34 2 3" xfId="16125" xr:uid="{00000000-0005-0000-0000-0000E53E0000}"/>
    <cellStyle name="Input 34 2 4" xfId="16126" xr:uid="{00000000-0005-0000-0000-0000E63E0000}"/>
    <cellStyle name="Input 35" xfId="16127" xr:uid="{00000000-0005-0000-0000-0000E73E0000}"/>
    <cellStyle name="Input 35 2" xfId="16128" xr:uid="{00000000-0005-0000-0000-0000E83E0000}"/>
    <cellStyle name="Input 35 2 2" xfId="16129" xr:uid="{00000000-0005-0000-0000-0000E93E0000}"/>
    <cellStyle name="Input 35 2 2 2" xfId="16130" xr:uid="{00000000-0005-0000-0000-0000EA3E0000}"/>
    <cellStyle name="Input 35 2 2 3" xfId="16131" xr:uid="{00000000-0005-0000-0000-0000EB3E0000}"/>
    <cellStyle name="Input 35 2 3" xfId="16132" xr:uid="{00000000-0005-0000-0000-0000EC3E0000}"/>
    <cellStyle name="Input 35 2 4" xfId="16133" xr:uid="{00000000-0005-0000-0000-0000ED3E0000}"/>
    <cellStyle name="Input 36" xfId="16134" xr:uid="{00000000-0005-0000-0000-0000EE3E0000}"/>
    <cellStyle name="Input 36 2" xfId="16135" xr:uid="{00000000-0005-0000-0000-0000EF3E0000}"/>
    <cellStyle name="Input 36 2 2" xfId="16136" xr:uid="{00000000-0005-0000-0000-0000F03E0000}"/>
    <cellStyle name="Input 36 2 2 2" xfId="16137" xr:uid="{00000000-0005-0000-0000-0000F13E0000}"/>
    <cellStyle name="Input 36 2 2 3" xfId="16138" xr:uid="{00000000-0005-0000-0000-0000F23E0000}"/>
    <cellStyle name="Input 36 2 3" xfId="16139" xr:uid="{00000000-0005-0000-0000-0000F33E0000}"/>
    <cellStyle name="Input 36 2 4" xfId="16140" xr:uid="{00000000-0005-0000-0000-0000F43E0000}"/>
    <cellStyle name="Input 37" xfId="16141" xr:uid="{00000000-0005-0000-0000-0000F53E0000}"/>
    <cellStyle name="Input 37 2" xfId="16142" xr:uid="{00000000-0005-0000-0000-0000F63E0000}"/>
    <cellStyle name="Input 37 2 2" xfId="16143" xr:uid="{00000000-0005-0000-0000-0000F73E0000}"/>
    <cellStyle name="Input 37 2 2 2" xfId="16144" xr:uid="{00000000-0005-0000-0000-0000F83E0000}"/>
    <cellStyle name="Input 37 2 2 3" xfId="16145" xr:uid="{00000000-0005-0000-0000-0000F93E0000}"/>
    <cellStyle name="Input 37 2 3" xfId="16146" xr:uid="{00000000-0005-0000-0000-0000FA3E0000}"/>
    <cellStyle name="Input 37 2 4" xfId="16147" xr:uid="{00000000-0005-0000-0000-0000FB3E0000}"/>
    <cellStyle name="Input 38" xfId="16148" xr:uid="{00000000-0005-0000-0000-0000FC3E0000}"/>
    <cellStyle name="Input 38 2" xfId="16149" xr:uid="{00000000-0005-0000-0000-0000FD3E0000}"/>
    <cellStyle name="Input 38 2 2" xfId="16150" xr:uid="{00000000-0005-0000-0000-0000FE3E0000}"/>
    <cellStyle name="Input 38 2 2 2" xfId="16151" xr:uid="{00000000-0005-0000-0000-0000FF3E0000}"/>
    <cellStyle name="Input 38 2 2 3" xfId="16152" xr:uid="{00000000-0005-0000-0000-0000003F0000}"/>
    <cellStyle name="Input 38 2 3" xfId="16153" xr:uid="{00000000-0005-0000-0000-0000013F0000}"/>
    <cellStyle name="Input 38 2 4" xfId="16154" xr:uid="{00000000-0005-0000-0000-0000023F0000}"/>
    <cellStyle name="Input 39" xfId="16155" xr:uid="{00000000-0005-0000-0000-0000033F0000}"/>
    <cellStyle name="Input 39 2" xfId="16156" xr:uid="{00000000-0005-0000-0000-0000043F0000}"/>
    <cellStyle name="Input 39 2 2" xfId="16157" xr:uid="{00000000-0005-0000-0000-0000053F0000}"/>
    <cellStyle name="Input 39 2 2 2" xfId="16158" xr:uid="{00000000-0005-0000-0000-0000063F0000}"/>
    <cellStyle name="Input 39 2 2 3" xfId="16159" xr:uid="{00000000-0005-0000-0000-0000073F0000}"/>
    <cellStyle name="Input 39 2 3" xfId="16160" xr:uid="{00000000-0005-0000-0000-0000083F0000}"/>
    <cellStyle name="Input 39 2 4" xfId="16161" xr:uid="{00000000-0005-0000-0000-0000093F0000}"/>
    <cellStyle name="Input 4" xfId="16162" xr:uid="{00000000-0005-0000-0000-00000A3F0000}"/>
    <cellStyle name="Input 4 2" xfId="16163" xr:uid="{00000000-0005-0000-0000-00000B3F0000}"/>
    <cellStyle name="Input 4 2 2" xfId="16164" xr:uid="{00000000-0005-0000-0000-00000C3F0000}"/>
    <cellStyle name="Input 4 2 3" xfId="16165" xr:uid="{00000000-0005-0000-0000-00000D3F0000}"/>
    <cellStyle name="Input 4 2 3 2" xfId="16166" xr:uid="{00000000-0005-0000-0000-00000E3F0000}"/>
    <cellStyle name="Input 4 2 3 3" xfId="16167" xr:uid="{00000000-0005-0000-0000-00000F3F0000}"/>
    <cellStyle name="Input 4 3" xfId="16168" xr:uid="{00000000-0005-0000-0000-0000103F0000}"/>
    <cellStyle name="Input 4 3 2" xfId="16169" xr:uid="{00000000-0005-0000-0000-0000113F0000}"/>
    <cellStyle name="Input 4 3 2 2" xfId="16170" xr:uid="{00000000-0005-0000-0000-0000123F0000}"/>
    <cellStyle name="Input 4 3 2 3" xfId="16171" xr:uid="{00000000-0005-0000-0000-0000133F0000}"/>
    <cellStyle name="Input 4 3 3" xfId="16172" xr:uid="{00000000-0005-0000-0000-0000143F0000}"/>
    <cellStyle name="Input 4 3 4" xfId="16173" xr:uid="{00000000-0005-0000-0000-0000153F0000}"/>
    <cellStyle name="Input 40" xfId="16174" xr:uid="{00000000-0005-0000-0000-0000163F0000}"/>
    <cellStyle name="Input 41" xfId="16175" xr:uid="{00000000-0005-0000-0000-0000173F0000}"/>
    <cellStyle name="Input 42" xfId="16176" xr:uid="{00000000-0005-0000-0000-0000183F0000}"/>
    <cellStyle name="Input 43" xfId="16177" xr:uid="{00000000-0005-0000-0000-0000193F0000}"/>
    <cellStyle name="Input 5" xfId="16178" xr:uid="{00000000-0005-0000-0000-00001A3F0000}"/>
    <cellStyle name="Input 5 2" xfId="16179" xr:uid="{00000000-0005-0000-0000-00001B3F0000}"/>
    <cellStyle name="Input 5 2 2" xfId="16180" xr:uid="{00000000-0005-0000-0000-00001C3F0000}"/>
    <cellStyle name="Input 5 2 3" xfId="16181" xr:uid="{00000000-0005-0000-0000-00001D3F0000}"/>
    <cellStyle name="Input 5 2 3 2" xfId="16182" xr:uid="{00000000-0005-0000-0000-00001E3F0000}"/>
    <cellStyle name="Input 5 2 3 3" xfId="16183" xr:uid="{00000000-0005-0000-0000-00001F3F0000}"/>
    <cellStyle name="Input 5 3" xfId="16184" xr:uid="{00000000-0005-0000-0000-0000203F0000}"/>
    <cellStyle name="Input 5 3 2" xfId="16185" xr:uid="{00000000-0005-0000-0000-0000213F0000}"/>
    <cellStyle name="Input 5 3 2 2" xfId="16186" xr:uid="{00000000-0005-0000-0000-0000223F0000}"/>
    <cellStyle name="Input 5 3 2 3" xfId="16187" xr:uid="{00000000-0005-0000-0000-0000233F0000}"/>
    <cellStyle name="Input 5 3 3" xfId="16188" xr:uid="{00000000-0005-0000-0000-0000243F0000}"/>
    <cellStyle name="Input 5 3 4" xfId="16189" xr:uid="{00000000-0005-0000-0000-0000253F0000}"/>
    <cellStyle name="Input 6" xfId="16190" xr:uid="{00000000-0005-0000-0000-0000263F0000}"/>
    <cellStyle name="Input 6 2" xfId="16191" xr:uid="{00000000-0005-0000-0000-0000273F0000}"/>
    <cellStyle name="Input 6 2 2" xfId="16192" xr:uid="{00000000-0005-0000-0000-0000283F0000}"/>
    <cellStyle name="Input 6 2 2 2" xfId="16193" xr:uid="{00000000-0005-0000-0000-0000293F0000}"/>
    <cellStyle name="Input 6 2 2 3" xfId="16194" xr:uid="{00000000-0005-0000-0000-00002A3F0000}"/>
    <cellStyle name="Input 6 2 3" xfId="16195" xr:uid="{00000000-0005-0000-0000-00002B3F0000}"/>
    <cellStyle name="Input 6 2 4" xfId="16196" xr:uid="{00000000-0005-0000-0000-00002C3F0000}"/>
    <cellStyle name="Input 7" xfId="16197" xr:uid="{00000000-0005-0000-0000-00002D3F0000}"/>
    <cellStyle name="Input 7 2" xfId="16198" xr:uid="{00000000-0005-0000-0000-00002E3F0000}"/>
    <cellStyle name="Input 7 2 2" xfId="16199" xr:uid="{00000000-0005-0000-0000-00002F3F0000}"/>
    <cellStyle name="Input 7 2 2 2" xfId="16200" xr:uid="{00000000-0005-0000-0000-0000303F0000}"/>
    <cellStyle name="Input 7 2 2 3" xfId="16201" xr:uid="{00000000-0005-0000-0000-0000313F0000}"/>
    <cellStyle name="Input 7 2 3" xfId="16202" xr:uid="{00000000-0005-0000-0000-0000323F0000}"/>
    <cellStyle name="Input 7 2 4" xfId="16203" xr:uid="{00000000-0005-0000-0000-0000333F0000}"/>
    <cellStyle name="Input 8" xfId="16204" xr:uid="{00000000-0005-0000-0000-0000343F0000}"/>
    <cellStyle name="Input 8 2" xfId="16205" xr:uid="{00000000-0005-0000-0000-0000353F0000}"/>
    <cellStyle name="Input 8 2 2" xfId="16206" xr:uid="{00000000-0005-0000-0000-0000363F0000}"/>
    <cellStyle name="Input 8 2 2 2" xfId="16207" xr:uid="{00000000-0005-0000-0000-0000373F0000}"/>
    <cellStyle name="Input 8 2 2 3" xfId="16208" xr:uid="{00000000-0005-0000-0000-0000383F0000}"/>
    <cellStyle name="Input 8 2 3" xfId="16209" xr:uid="{00000000-0005-0000-0000-0000393F0000}"/>
    <cellStyle name="Input 8 2 4" xfId="16210" xr:uid="{00000000-0005-0000-0000-00003A3F0000}"/>
    <cellStyle name="Input 9" xfId="16211" xr:uid="{00000000-0005-0000-0000-00003B3F0000}"/>
    <cellStyle name="Input 9 2" xfId="16212" xr:uid="{00000000-0005-0000-0000-00003C3F0000}"/>
    <cellStyle name="Input 9 2 2" xfId="16213" xr:uid="{00000000-0005-0000-0000-00003D3F0000}"/>
    <cellStyle name="Input 9 2 2 2" xfId="16214" xr:uid="{00000000-0005-0000-0000-00003E3F0000}"/>
    <cellStyle name="Input 9 2 2 3" xfId="16215" xr:uid="{00000000-0005-0000-0000-00003F3F0000}"/>
    <cellStyle name="Input 9 2 3" xfId="16216" xr:uid="{00000000-0005-0000-0000-0000403F0000}"/>
    <cellStyle name="Input 9 2 4" xfId="16217" xr:uid="{00000000-0005-0000-0000-0000413F0000}"/>
    <cellStyle name="Linked Cell 2" xfId="16218" xr:uid="{00000000-0005-0000-0000-0000423F0000}"/>
    <cellStyle name="Linked Cell 2 2" xfId="16219" xr:uid="{00000000-0005-0000-0000-0000433F0000}"/>
    <cellStyle name="Linked Cell 2 2 2" xfId="16220" xr:uid="{00000000-0005-0000-0000-0000443F0000}"/>
    <cellStyle name="Linked Cell 2 2 2 2" xfId="16221" xr:uid="{00000000-0005-0000-0000-0000453F0000}"/>
    <cellStyle name="Linked Cell 2 3" xfId="16222" xr:uid="{00000000-0005-0000-0000-0000463F0000}"/>
    <cellStyle name="Linked Cell 2 4" xfId="16223" xr:uid="{00000000-0005-0000-0000-0000473F0000}"/>
    <cellStyle name="Linked Cell 3" xfId="16224" xr:uid="{00000000-0005-0000-0000-0000483F0000}"/>
    <cellStyle name="Linked Cell 3 2" xfId="16225" xr:uid="{00000000-0005-0000-0000-0000493F0000}"/>
    <cellStyle name="Linked Cell 3 2 2" xfId="16226" xr:uid="{00000000-0005-0000-0000-00004A3F0000}"/>
    <cellStyle name="Linked Cell 3 2 2 2" xfId="16227" xr:uid="{00000000-0005-0000-0000-00004B3F0000}"/>
    <cellStyle name="Linked Cell 4" xfId="16228" xr:uid="{00000000-0005-0000-0000-00004C3F0000}"/>
    <cellStyle name="Linked Cell 4 2" xfId="16229" xr:uid="{00000000-0005-0000-0000-00004D3F0000}"/>
    <cellStyle name="Linked Cell 4 2 2" xfId="16230" xr:uid="{00000000-0005-0000-0000-00004E3F0000}"/>
    <cellStyle name="Linked Cell 5" xfId="16231" xr:uid="{00000000-0005-0000-0000-00004F3F0000}"/>
    <cellStyle name="Millares [0]_results" xfId="16232" xr:uid="{00000000-0005-0000-0000-0000503F0000}"/>
    <cellStyle name="Millares_results" xfId="16233" xr:uid="{00000000-0005-0000-0000-0000513F0000}"/>
    <cellStyle name="Milliers [0]_!!!GO" xfId="16234" xr:uid="{00000000-0005-0000-0000-0000523F0000}"/>
    <cellStyle name="Milliers_!!!GO" xfId="16235" xr:uid="{00000000-0005-0000-0000-0000533F0000}"/>
    <cellStyle name="Moneda [0]_results" xfId="16236" xr:uid="{00000000-0005-0000-0000-0000543F0000}"/>
    <cellStyle name="Moneda_results" xfId="16237" xr:uid="{00000000-0005-0000-0000-0000553F0000}"/>
    <cellStyle name="Monétaire [0]_!!!GO" xfId="16238" xr:uid="{00000000-0005-0000-0000-0000563F0000}"/>
    <cellStyle name="Monétaire_!!!GO" xfId="16239" xr:uid="{00000000-0005-0000-0000-0000573F0000}"/>
    <cellStyle name="Neutral 2" xfId="16240" xr:uid="{00000000-0005-0000-0000-0000583F0000}"/>
    <cellStyle name="Neutral 2 2" xfId="16241" xr:uid="{00000000-0005-0000-0000-0000593F0000}"/>
    <cellStyle name="Neutral 2 2 2" xfId="16242" xr:uid="{00000000-0005-0000-0000-00005A3F0000}"/>
    <cellStyle name="Neutral 2 2 2 2" xfId="16243" xr:uid="{00000000-0005-0000-0000-00005B3F0000}"/>
    <cellStyle name="Neutral 2 3" xfId="16244" xr:uid="{00000000-0005-0000-0000-00005C3F0000}"/>
    <cellStyle name="Neutral 2 4" xfId="16245" xr:uid="{00000000-0005-0000-0000-00005D3F0000}"/>
    <cellStyle name="Neutral 3" xfId="16246" xr:uid="{00000000-0005-0000-0000-00005E3F0000}"/>
    <cellStyle name="Neutral 3 2" xfId="16247" xr:uid="{00000000-0005-0000-0000-00005F3F0000}"/>
    <cellStyle name="Neutral 3 2 2" xfId="16248" xr:uid="{00000000-0005-0000-0000-0000603F0000}"/>
    <cellStyle name="Neutral 3 2 2 2" xfId="16249" xr:uid="{00000000-0005-0000-0000-0000613F0000}"/>
    <cellStyle name="Neutral 4" xfId="16250" xr:uid="{00000000-0005-0000-0000-0000623F0000}"/>
    <cellStyle name="Neutral 4 2" xfId="16251" xr:uid="{00000000-0005-0000-0000-0000633F0000}"/>
    <cellStyle name="Neutral 4 2 2" xfId="16252" xr:uid="{00000000-0005-0000-0000-0000643F0000}"/>
    <cellStyle name="Neutral 5" xfId="16253" xr:uid="{00000000-0005-0000-0000-0000653F0000}"/>
    <cellStyle name="Normal" xfId="0" builtinId="0"/>
    <cellStyle name="Normal - Style1" xfId="16254" xr:uid="{00000000-0005-0000-0000-0000673F0000}"/>
    <cellStyle name="Normal 10" xfId="4" xr:uid="{00000000-0005-0000-0000-0000683F0000}"/>
    <cellStyle name="Normal 10 10" xfId="16255" xr:uid="{00000000-0005-0000-0000-0000693F0000}"/>
    <cellStyle name="Normal 10 10 2" xfId="16256" xr:uid="{00000000-0005-0000-0000-00006A3F0000}"/>
    <cellStyle name="Normal 10 10 2 2" xfId="16257" xr:uid="{00000000-0005-0000-0000-00006B3F0000}"/>
    <cellStyle name="Normal 10 10 3" xfId="16258" xr:uid="{00000000-0005-0000-0000-00006C3F0000}"/>
    <cellStyle name="Normal 10 10 4" xfId="16259" xr:uid="{00000000-0005-0000-0000-00006D3F0000}"/>
    <cellStyle name="Normal 10 11" xfId="16260" xr:uid="{00000000-0005-0000-0000-00006E3F0000}"/>
    <cellStyle name="Normal 10 11 2" xfId="16261" xr:uid="{00000000-0005-0000-0000-00006F3F0000}"/>
    <cellStyle name="Normal 10 11 2 2" xfId="16262" xr:uid="{00000000-0005-0000-0000-0000703F0000}"/>
    <cellStyle name="Normal 10 11 3" xfId="16263" xr:uid="{00000000-0005-0000-0000-0000713F0000}"/>
    <cellStyle name="Normal 10 12" xfId="16264" xr:uid="{00000000-0005-0000-0000-0000723F0000}"/>
    <cellStyle name="Normal 10 12 2" xfId="16265" xr:uid="{00000000-0005-0000-0000-0000733F0000}"/>
    <cellStyle name="Normal 10 12 2 2" xfId="16266" xr:uid="{00000000-0005-0000-0000-0000743F0000}"/>
    <cellStyle name="Normal 10 12 3" xfId="16267" xr:uid="{00000000-0005-0000-0000-0000753F0000}"/>
    <cellStyle name="Normal 10 13" xfId="16268" xr:uid="{00000000-0005-0000-0000-0000763F0000}"/>
    <cellStyle name="Normal 10 13 2" xfId="16269" xr:uid="{00000000-0005-0000-0000-0000773F0000}"/>
    <cellStyle name="Normal 10 13 2 2" xfId="16270" xr:uid="{00000000-0005-0000-0000-0000783F0000}"/>
    <cellStyle name="Normal 10 13 3" xfId="16271" xr:uid="{00000000-0005-0000-0000-0000793F0000}"/>
    <cellStyle name="Normal 10 14" xfId="16272" xr:uid="{00000000-0005-0000-0000-00007A3F0000}"/>
    <cellStyle name="Normal 10 14 2" xfId="16273" xr:uid="{00000000-0005-0000-0000-00007B3F0000}"/>
    <cellStyle name="Normal 10 14 2 2" xfId="16274" xr:uid="{00000000-0005-0000-0000-00007C3F0000}"/>
    <cellStyle name="Normal 10 14 3" xfId="16275" xr:uid="{00000000-0005-0000-0000-00007D3F0000}"/>
    <cellStyle name="Normal 10 15" xfId="16276" xr:uid="{00000000-0005-0000-0000-00007E3F0000}"/>
    <cellStyle name="Normal 10 15 2" xfId="16277" xr:uid="{00000000-0005-0000-0000-00007F3F0000}"/>
    <cellStyle name="Normal 10 15 2 2" xfId="16278" xr:uid="{00000000-0005-0000-0000-0000803F0000}"/>
    <cellStyle name="Normal 10 15 3" xfId="16279" xr:uid="{00000000-0005-0000-0000-0000813F0000}"/>
    <cellStyle name="Normal 10 16" xfId="16280" xr:uid="{00000000-0005-0000-0000-0000823F0000}"/>
    <cellStyle name="Normal 10 16 2" xfId="16281" xr:uid="{00000000-0005-0000-0000-0000833F0000}"/>
    <cellStyle name="Normal 10 16 2 2" xfId="16282" xr:uid="{00000000-0005-0000-0000-0000843F0000}"/>
    <cellStyle name="Normal 10 16 3" xfId="16283" xr:uid="{00000000-0005-0000-0000-0000853F0000}"/>
    <cellStyle name="Normal 10 17" xfId="16284" xr:uid="{00000000-0005-0000-0000-0000863F0000}"/>
    <cellStyle name="Normal 10 17 2" xfId="16285" xr:uid="{00000000-0005-0000-0000-0000873F0000}"/>
    <cellStyle name="Normal 10 17 2 2" xfId="16286" xr:uid="{00000000-0005-0000-0000-0000883F0000}"/>
    <cellStyle name="Normal 10 17 3" xfId="16287" xr:uid="{00000000-0005-0000-0000-0000893F0000}"/>
    <cellStyle name="Normal 10 18" xfId="16288" xr:uid="{00000000-0005-0000-0000-00008A3F0000}"/>
    <cellStyle name="Normal 10 18 2" xfId="16289" xr:uid="{00000000-0005-0000-0000-00008B3F0000}"/>
    <cellStyle name="Normal 10 18 2 2" xfId="16290" xr:uid="{00000000-0005-0000-0000-00008C3F0000}"/>
    <cellStyle name="Normal 10 18 3" xfId="16291" xr:uid="{00000000-0005-0000-0000-00008D3F0000}"/>
    <cellStyle name="Normal 10 19" xfId="16292" xr:uid="{00000000-0005-0000-0000-00008E3F0000}"/>
    <cellStyle name="Normal 10 19 2" xfId="16293" xr:uid="{00000000-0005-0000-0000-00008F3F0000}"/>
    <cellStyle name="Normal 10 19 2 2" xfId="16294" xr:uid="{00000000-0005-0000-0000-0000903F0000}"/>
    <cellStyle name="Normal 10 19 3" xfId="16295" xr:uid="{00000000-0005-0000-0000-0000913F0000}"/>
    <cellStyle name="Normal 10 2" xfId="16296" xr:uid="{00000000-0005-0000-0000-0000923F0000}"/>
    <cellStyle name="Normal 10 2 2" xfId="16297" xr:uid="{00000000-0005-0000-0000-0000933F0000}"/>
    <cellStyle name="Normal 10 2 2 2" xfId="16298" xr:uid="{00000000-0005-0000-0000-0000943F0000}"/>
    <cellStyle name="Normal 10 2 3" xfId="16299" xr:uid="{00000000-0005-0000-0000-0000953F0000}"/>
    <cellStyle name="Normal 10 20" xfId="16300" xr:uid="{00000000-0005-0000-0000-0000963F0000}"/>
    <cellStyle name="Normal 10 20 2" xfId="16301" xr:uid="{00000000-0005-0000-0000-0000973F0000}"/>
    <cellStyle name="Normal 10 21" xfId="16302" xr:uid="{00000000-0005-0000-0000-0000983F0000}"/>
    <cellStyle name="Normal 10 21 2" xfId="16303" xr:uid="{00000000-0005-0000-0000-0000993F0000}"/>
    <cellStyle name="Normal 10 22" xfId="16304" xr:uid="{00000000-0005-0000-0000-00009A3F0000}"/>
    <cellStyle name="Normal 10 3" xfId="16305" xr:uid="{00000000-0005-0000-0000-00009B3F0000}"/>
    <cellStyle name="Normal 10 3 2" xfId="16306" xr:uid="{00000000-0005-0000-0000-00009C3F0000}"/>
    <cellStyle name="Normal 10 3 2 2" xfId="16307" xr:uid="{00000000-0005-0000-0000-00009D3F0000}"/>
    <cellStyle name="Normal 10 3 3" xfId="16308" xr:uid="{00000000-0005-0000-0000-00009E3F0000}"/>
    <cellStyle name="Normal 10 4" xfId="16309" xr:uid="{00000000-0005-0000-0000-00009F3F0000}"/>
    <cellStyle name="Normal 10 4 2" xfId="16310" xr:uid="{00000000-0005-0000-0000-0000A03F0000}"/>
    <cellStyle name="Normal 10 4 2 2" xfId="16311" xr:uid="{00000000-0005-0000-0000-0000A13F0000}"/>
    <cellStyle name="Normal 10 4 3" xfId="16312" xr:uid="{00000000-0005-0000-0000-0000A23F0000}"/>
    <cellStyle name="Normal 10 5" xfId="16313" xr:uid="{00000000-0005-0000-0000-0000A33F0000}"/>
    <cellStyle name="Normal 10 5 2" xfId="16314" xr:uid="{00000000-0005-0000-0000-0000A43F0000}"/>
    <cellStyle name="Normal 10 5 2 2" xfId="16315" xr:uid="{00000000-0005-0000-0000-0000A53F0000}"/>
    <cellStyle name="Normal 10 5 3" xfId="16316" xr:uid="{00000000-0005-0000-0000-0000A63F0000}"/>
    <cellStyle name="Normal 10 6" xfId="16317" xr:uid="{00000000-0005-0000-0000-0000A73F0000}"/>
    <cellStyle name="Normal 10 6 2" xfId="16318" xr:uid="{00000000-0005-0000-0000-0000A83F0000}"/>
    <cellStyle name="Normal 10 6 2 2" xfId="16319" xr:uid="{00000000-0005-0000-0000-0000A93F0000}"/>
    <cellStyle name="Normal 10 6 3" xfId="16320" xr:uid="{00000000-0005-0000-0000-0000AA3F0000}"/>
    <cellStyle name="Normal 10 7" xfId="16321" xr:uid="{00000000-0005-0000-0000-0000AB3F0000}"/>
    <cellStyle name="Normal 10 7 2" xfId="16322" xr:uid="{00000000-0005-0000-0000-0000AC3F0000}"/>
    <cellStyle name="Normal 10 7 2 2" xfId="16323" xr:uid="{00000000-0005-0000-0000-0000AD3F0000}"/>
    <cellStyle name="Normal 10 7 3" xfId="16324" xr:uid="{00000000-0005-0000-0000-0000AE3F0000}"/>
    <cellStyle name="Normal 10 8" xfId="16325" xr:uid="{00000000-0005-0000-0000-0000AF3F0000}"/>
    <cellStyle name="Normal 10 8 2" xfId="16326" xr:uid="{00000000-0005-0000-0000-0000B03F0000}"/>
    <cellStyle name="Normal 10 8 2 2" xfId="16327" xr:uid="{00000000-0005-0000-0000-0000B13F0000}"/>
    <cellStyle name="Normal 10 8 3" xfId="16328" xr:uid="{00000000-0005-0000-0000-0000B23F0000}"/>
    <cellStyle name="Normal 10 9" xfId="16329" xr:uid="{00000000-0005-0000-0000-0000B33F0000}"/>
    <cellStyle name="Normal 10 9 2" xfId="16330" xr:uid="{00000000-0005-0000-0000-0000B43F0000}"/>
    <cellStyle name="Normal 10 9 2 2" xfId="16331" xr:uid="{00000000-0005-0000-0000-0000B53F0000}"/>
    <cellStyle name="Normal 10 9 3" xfId="16332" xr:uid="{00000000-0005-0000-0000-0000B63F0000}"/>
    <cellStyle name="Normal 10_U of O TV Equip and menu board package" xfId="16333" xr:uid="{00000000-0005-0000-0000-0000B73F0000}"/>
    <cellStyle name="Normal 100" xfId="16334" xr:uid="{00000000-0005-0000-0000-0000B83F0000}"/>
    <cellStyle name="Normal 100 2" xfId="16335" xr:uid="{00000000-0005-0000-0000-0000B93F0000}"/>
    <cellStyle name="Normal 100 2 2" xfId="16336" xr:uid="{00000000-0005-0000-0000-0000BA3F0000}"/>
    <cellStyle name="Normal 100 2 2 2" xfId="16337" xr:uid="{00000000-0005-0000-0000-0000BB3F0000}"/>
    <cellStyle name="Normal 100 2 2 3" xfId="16338" xr:uid="{00000000-0005-0000-0000-0000BC3F0000}"/>
    <cellStyle name="Normal 100 2 3" xfId="16339" xr:uid="{00000000-0005-0000-0000-0000BD3F0000}"/>
    <cellStyle name="Normal 100 2 4" xfId="16340" xr:uid="{00000000-0005-0000-0000-0000BE3F0000}"/>
    <cellStyle name="Normal 100 3" xfId="16341" xr:uid="{00000000-0005-0000-0000-0000BF3F0000}"/>
    <cellStyle name="Normal 100 3 2" xfId="16342" xr:uid="{00000000-0005-0000-0000-0000C03F0000}"/>
    <cellStyle name="Normal 100 3 3" xfId="16343" xr:uid="{00000000-0005-0000-0000-0000C13F0000}"/>
    <cellStyle name="Normal 100 4" xfId="16344" xr:uid="{00000000-0005-0000-0000-0000C23F0000}"/>
    <cellStyle name="Normal 100 5" xfId="16345" xr:uid="{00000000-0005-0000-0000-0000C33F0000}"/>
    <cellStyle name="Normal 101" xfId="16346" xr:uid="{00000000-0005-0000-0000-0000C43F0000}"/>
    <cellStyle name="Normal 101 2" xfId="16347" xr:uid="{00000000-0005-0000-0000-0000C53F0000}"/>
    <cellStyle name="Normal 101 2 2" xfId="16348" xr:uid="{00000000-0005-0000-0000-0000C63F0000}"/>
    <cellStyle name="Normal 101 2 2 2" xfId="16349" xr:uid="{00000000-0005-0000-0000-0000C73F0000}"/>
    <cellStyle name="Normal 101 2 2 3" xfId="16350" xr:uid="{00000000-0005-0000-0000-0000C83F0000}"/>
    <cellStyle name="Normal 101 2 3" xfId="16351" xr:uid="{00000000-0005-0000-0000-0000C93F0000}"/>
    <cellStyle name="Normal 101 2 4" xfId="16352" xr:uid="{00000000-0005-0000-0000-0000CA3F0000}"/>
    <cellStyle name="Normal 101 3" xfId="16353" xr:uid="{00000000-0005-0000-0000-0000CB3F0000}"/>
    <cellStyle name="Normal 101 3 2" xfId="16354" xr:uid="{00000000-0005-0000-0000-0000CC3F0000}"/>
    <cellStyle name="Normal 101 3 3" xfId="16355" xr:uid="{00000000-0005-0000-0000-0000CD3F0000}"/>
    <cellStyle name="Normal 101 4" xfId="16356" xr:uid="{00000000-0005-0000-0000-0000CE3F0000}"/>
    <cellStyle name="Normal 101 5" xfId="16357" xr:uid="{00000000-0005-0000-0000-0000CF3F0000}"/>
    <cellStyle name="Normal 102" xfId="16358" xr:uid="{00000000-0005-0000-0000-0000D03F0000}"/>
    <cellStyle name="Normal 102 2" xfId="16359" xr:uid="{00000000-0005-0000-0000-0000D13F0000}"/>
    <cellStyle name="Normal 102 2 2" xfId="16360" xr:uid="{00000000-0005-0000-0000-0000D23F0000}"/>
    <cellStyle name="Normal 102 2 2 2" xfId="16361" xr:uid="{00000000-0005-0000-0000-0000D33F0000}"/>
    <cellStyle name="Normal 102 2 2 3" xfId="16362" xr:uid="{00000000-0005-0000-0000-0000D43F0000}"/>
    <cellStyle name="Normal 102 2 3" xfId="16363" xr:uid="{00000000-0005-0000-0000-0000D53F0000}"/>
    <cellStyle name="Normal 102 2 4" xfId="16364" xr:uid="{00000000-0005-0000-0000-0000D63F0000}"/>
    <cellStyle name="Normal 102 3" xfId="16365" xr:uid="{00000000-0005-0000-0000-0000D73F0000}"/>
    <cellStyle name="Normal 102 3 2" xfId="16366" xr:uid="{00000000-0005-0000-0000-0000D83F0000}"/>
    <cellStyle name="Normal 102 3 3" xfId="16367" xr:uid="{00000000-0005-0000-0000-0000D93F0000}"/>
    <cellStyle name="Normal 102 4" xfId="16368" xr:uid="{00000000-0005-0000-0000-0000DA3F0000}"/>
    <cellStyle name="Normal 102 5" xfId="16369" xr:uid="{00000000-0005-0000-0000-0000DB3F0000}"/>
    <cellStyle name="Normal 103" xfId="16370" xr:uid="{00000000-0005-0000-0000-0000DC3F0000}"/>
    <cellStyle name="Normal 103 2" xfId="16371" xr:uid="{00000000-0005-0000-0000-0000DD3F0000}"/>
    <cellStyle name="Normal 103 2 2" xfId="16372" xr:uid="{00000000-0005-0000-0000-0000DE3F0000}"/>
    <cellStyle name="Normal 103 2 2 2" xfId="16373" xr:uid="{00000000-0005-0000-0000-0000DF3F0000}"/>
    <cellStyle name="Normal 103 2 2 3" xfId="16374" xr:uid="{00000000-0005-0000-0000-0000E03F0000}"/>
    <cellStyle name="Normal 103 2 3" xfId="16375" xr:uid="{00000000-0005-0000-0000-0000E13F0000}"/>
    <cellStyle name="Normal 103 2 4" xfId="16376" xr:uid="{00000000-0005-0000-0000-0000E23F0000}"/>
    <cellStyle name="Normal 103 3" xfId="16377" xr:uid="{00000000-0005-0000-0000-0000E33F0000}"/>
    <cellStyle name="Normal 103 3 2" xfId="16378" xr:uid="{00000000-0005-0000-0000-0000E43F0000}"/>
    <cellStyle name="Normal 103 3 3" xfId="16379" xr:uid="{00000000-0005-0000-0000-0000E53F0000}"/>
    <cellStyle name="Normal 103 4" xfId="16380" xr:uid="{00000000-0005-0000-0000-0000E63F0000}"/>
    <cellStyle name="Normal 103 5" xfId="16381" xr:uid="{00000000-0005-0000-0000-0000E73F0000}"/>
    <cellStyle name="Normal 104" xfId="16382" xr:uid="{00000000-0005-0000-0000-0000E83F0000}"/>
    <cellStyle name="Normal 104 2" xfId="16383" xr:uid="{00000000-0005-0000-0000-0000E93F0000}"/>
    <cellStyle name="Normal 104 2 2" xfId="16384" xr:uid="{00000000-0005-0000-0000-0000EA3F0000}"/>
    <cellStyle name="Normal 104 2 2 2" xfId="16385" xr:uid="{00000000-0005-0000-0000-0000EB3F0000}"/>
    <cellStyle name="Normal 104 2 2 3" xfId="16386" xr:uid="{00000000-0005-0000-0000-0000EC3F0000}"/>
    <cellStyle name="Normal 104 2 3" xfId="16387" xr:uid="{00000000-0005-0000-0000-0000ED3F0000}"/>
    <cellStyle name="Normal 104 2 4" xfId="16388" xr:uid="{00000000-0005-0000-0000-0000EE3F0000}"/>
    <cellStyle name="Normal 104 3" xfId="16389" xr:uid="{00000000-0005-0000-0000-0000EF3F0000}"/>
    <cellStyle name="Normal 104 3 2" xfId="16390" xr:uid="{00000000-0005-0000-0000-0000F03F0000}"/>
    <cellStyle name="Normal 104 3 3" xfId="16391" xr:uid="{00000000-0005-0000-0000-0000F13F0000}"/>
    <cellStyle name="Normal 104 4" xfId="16392" xr:uid="{00000000-0005-0000-0000-0000F23F0000}"/>
    <cellStyle name="Normal 104 5" xfId="16393" xr:uid="{00000000-0005-0000-0000-0000F33F0000}"/>
    <cellStyle name="Normal 105" xfId="16394" xr:uid="{00000000-0005-0000-0000-0000F43F0000}"/>
    <cellStyle name="Normal 105 2" xfId="16395" xr:uid="{00000000-0005-0000-0000-0000F53F0000}"/>
    <cellStyle name="Normal 105 2 2" xfId="16396" xr:uid="{00000000-0005-0000-0000-0000F63F0000}"/>
    <cellStyle name="Normal 105 2 2 2" xfId="16397" xr:uid="{00000000-0005-0000-0000-0000F73F0000}"/>
    <cellStyle name="Normal 105 2 2 3" xfId="16398" xr:uid="{00000000-0005-0000-0000-0000F83F0000}"/>
    <cellStyle name="Normal 105 2 3" xfId="16399" xr:uid="{00000000-0005-0000-0000-0000F93F0000}"/>
    <cellStyle name="Normal 105 2 4" xfId="16400" xr:uid="{00000000-0005-0000-0000-0000FA3F0000}"/>
    <cellStyle name="Normal 105 3" xfId="16401" xr:uid="{00000000-0005-0000-0000-0000FB3F0000}"/>
    <cellStyle name="Normal 105 3 2" xfId="16402" xr:uid="{00000000-0005-0000-0000-0000FC3F0000}"/>
    <cellStyle name="Normal 105 3 3" xfId="16403" xr:uid="{00000000-0005-0000-0000-0000FD3F0000}"/>
    <cellStyle name="Normal 105 4" xfId="16404" xr:uid="{00000000-0005-0000-0000-0000FE3F0000}"/>
    <cellStyle name="Normal 105 5" xfId="16405" xr:uid="{00000000-0005-0000-0000-0000FF3F0000}"/>
    <cellStyle name="Normal 106" xfId="16406" xr:uid="{00000000-0005-0000-0000-000000400000}"/>
    <cellStyle name="Normal 106 2" xfId="16407" xr:uid="{00000000-0005-0000-0000-000001400000}"/>
    <cellStyle name="Normal 106 2 2" xfId="16408" xr:uid="{00000000-0005-0000-0000-000002400000}"/>
    <cellStyle name="Normal 106 2 2 2" xfId="16409" xr:uid="{00000000-0005-0000-0000-000003400000}"/>
    <cellStyle name="Normal 106 2 2 3" xfId="16410" xr:uid="{00000000-0005-0000-0000-000004400000}"/>
    <cellStyle name="Normal 106 2 3" xfId="16411" xr:uid="{00000000-0005-0000-0000-000005400000}"/>
    <cellStyle name="Normal 106 2 4" xfId="16412" xr:uid="{00000000-0005-0000-0000-000006400000}"/>
    <cellStyle name="Normal 106 3" xfId="16413" xr:uid="{00000000-0005-0000-0000-000007400000}"/>
    <cellStyle name="Normal 106 3 2" xfId="16414" xr:uid="{00000000-0005-0000-0000-000008400000}"/>
    <cellStyle name="Normal 106 3 3" xfId="16415" xr:uid="{00000000-0005-0000-0000-000009400000}"/>
    <cellStyle name="Normal 106 4" xfId="16416" xr:uid="{00000000-0005-0000-0000-00000A400000}"/>
    <cellStyle name="Normal 106 5" xfId="16417" xr:uid="{00000000-0005-0000-0000-00000B400000}"/>
    <cellStyle name="Normal 107" xfId="16418" xr:uid="{00000000-0005-0000-0000-00000C400000}"/>
    <cellStyle name="Normal 107 2" xfId="16419" xr:uid="{00000000-0005-0000-0000-00000D400000}"/>
    <cellStyle name="Normal 107 2 2" xfId="16420" xr:uid="{00000000-0005-0000-0000-00000E400000}"/>
    <cellStyle name="Normal 108" xfId="16421" xr:uid="{00000000-0005-0000-0000-00000F400000}"/>
    <cellStyle name="Normal 108 2" xfId="16422" xr:uid="{00000000-0005-0000-0000-000010400000}"/>
    <cellStyle name="Normal 108 2 2" xfId="16423" xr:uid="{00000000-0005-0000-0000-000011400000}"/>
    <cellStyle name="Normal 109" xfId="16424" xr:uid="{00000000-0005-0000-0000-000012400000}"/>
    <cellStyle name="Normal 11" xfId="16425" xr:uid="{00000000-0005-0000-0000-000013400000}"/>
    <cellStyle name="Normal 11 10" xfId="16426" xr:uid="{00000000-0005-0000-0000-000014400000}"/>
    <cellStyle name="Normal 11 10 2" xfId="16427" xr:uid="{00000000-0005-0000-0000-000015400000}"/>
    <cellStyle name="Normal 11 10 2 2" xfId="16428" xr:uid="{00000000-0005-0000-0000-000016400000}"/>
    <cellStyle name="Normal 11 10 3" xfId="16429" xr:uid="{00000000-0005-0000-0000-000017400000}"/>
    <cellStyle name="Normal 11 11" xfId="16430" xr:uid="{00000000-0005-0000-0000-000018400000}"/>
    <cellStyle name="Normal 11 11 2" xfId="16431" xr:uid="{00000000-0005-0000-0000-000019400000}"/>
    <cellStyle name="Normal 11 11 2 2" xfId="16432" xr:uid="{00000000-0005-0000-0000-00001A400000}"/>
    <cellStyle name="Normal 11 11 3" xfId="16433" xr:uid="{00000000-0005-0000-0000-00001B400000}"/>
    <cellStyle name="Normal 11 12" xfId="16434" xr:uid="{00000000-0005-0000-0000-00001C400000}"/>
    <cellStyle name="Normal 11 12 2" xfId="16435" xr:uid="{00000000-0005-0000-0000-00001D400000}"/>
    <cellStyle name="Normal 11 12 2 2" xfId="16436" xr:uid="{00000000-0005-0000-0000-00001E400000}"/>
    <cellStyle name="Normal 11 12 3" xfId="16437" xr:uid="{00000000-0005-0000-0000-00001F400000}"/>
    <cellStyle name="Normal 11 13" xfId="16438" xr:uid="{00000000-0005-0000-0000-000020400000}"/>
    <cellStyle name="Normal 11 13 2" xfId="16439" xr:uid="{00000000-0005-0000-0000-000021400000}"/>
    <cellStyle name="Normal 11 13 2 2" xfId="16440" xr:uid="{00000000-0005-0000-0000-000022400000}"/>
    <cellStyle name="Normal 11 13 3" xfId="16441" xr:uid="{00000000-0005-0000-0000-000023400000}"/>
    <cellStyle name="Normal 11 14" xfId="16442" xr:uid="{00000000-0005-0000-0000-000024400000}"/>
    <cellStyle name="Normal 11 14 2" xfId="16443" xr:uid="{00000000-0005-0000-0000-000025400000}"/>
    <cellStyle name="Normal 11 14 2 2" xfId="16444" xr:uid="{00000000-0005-0000-0000-000026400000}"/>
    <cellStyle name="Normal 11 14 3" xfId="16445" xr:uid="{00000000-0005-0000-0000-000027400000}"/>
    <cellStyle name="Normal 11 15" xfId="16446" xr:uid="{00000000-0005-0000-0000-000028400000}"/>
    <cellStyle name="Normal 11 15 2" xfId="16447" xr:uid="{00000000-0005-0000-0000-000029400000}"/>
    <cellStyle name="Normal 11 15 2 2" xfId="16448" xr:uid="{00000000-0005-0000-0000-00002A400000}"/>
    <cellStyle name="Normal 11 15 3" xfId="16449" xr:uid="{00000000-0005-0000-0000-00002B400000}"/>
    <cellStyle name="Normal 11 16" xfId="16450" xr:uid="{00000000-0005-0000-0000-00002C400000}"/>
    <cellStyle name="Normal 11 16 2" xfId="16451" xr:uid="{00000000-0005-0000-0000-00002D400000}"/>
    <cellStyle name="Normal 11 16 2 2" xfId="16452" xr:uid="{00000000-0005-0000-0000-00002E400000}"/>
    <cellStyle name="Normal 11 16 3" xfId="16453" xr:uid="{00000000-0005-0000-0000-00002F400000}"/>
    <cellStyle name="Normal 11 17" xfId="16454" xr:uid="{00000000-0005-0000-0000-000030400000}"/>
    <cellStyle name="Normal 11 17 2" xfId="16455" xr:uid="{00000000-0005-0000-0000-000031400000}"/>
    <cellStyle name="Normal 11 17 2 2" xfId="16456" xr:uid="{00000000-0005-0000-0000-000032400000}"/>
    <cellStyle name="Normal 11 17 3" xfId="16457" xr:uid="{00000000-0005-0000-0000-000033400000}"/>
    <cellStyle name="Normal 11 18" xfId="16458" xr:uid="{00000000-0005-0000-0000-000034400000}"/>
    <cellStyle name="Normal 11 18 2" xfId="16459" xr:uid="{00000000-0005-0000-0000-000035400000}"/>
    <cellStyle name="Normal 11 18 2 2" xfId="16460" xr:uid="{00000000-0005-0000-0000-000036400000}"/>
    <cellStyle name="Normal 11 18 3" xfId="16461" xr:uid="{00000000-0005-0000-0000-000037400000}"/>
    <cellStyle name="Normal 11 19" xfId="16462" xr:uid="{00000000-0005-0000-0000-000038400000}"/>
    <cellStyle name="Normal 11 19 2" xfId="16463" xr:uid="{00000000-0005-0000-0000-000039400000}"/>
    <cellStyle name="Normal 11 19 2 2" xfId="16464" xr:uid="{00000000-0005-0000-0000-00003A400000}"/>
    <cellStyle name="Normal 11 19 3" xfId="16465" xr:uid="{00000000-0005-0000-0000-00003B400000}"/>
    <cellStyle name="Normal 11 2" xfId="16466" xr:uid="{00000000-0005-0000-0000-00003C400000}"/>
    <cellStyle name="Normal 11 2 2" xfId="16467" xr:uid="{00000000-0005-0000-0000-00003D400000}"/>
    <cellStyle name="Normal 11 2 2 2" xfId="16468" xr:uid="{00000000-0005-0000-0000-00003E400000}"/>
    <cellStyle name="Normal 11 2 3" xfId="16469" xr:uid="{00000000-0005-0000-0000-00003F400000}"/>
    <cellStyle name="Normal 11 20" xfId="16470" xr:uid="{00000000-0005-0000-0000-000040400000}"/>
    <cellStyle name="Normal 11 20 2" xfId="16471" xr:uid="{00000000-0005-0000-0000-000041400000}"/>
    <cellStyle name="Normal 11 21" xfId="16472" xr:uid="{00000000-0005-0000-0000-000042400000}"/>
    <cellStyle name="Normal 11 21 2" xfId="16473" xr:uid="{00000000-0005-0000-0000-000043400000}"/>
    <cellStyle name="Normal 11 22" xfId="16474" xr:uid="{00000000-0005-0000-0000-000044400000}"/>
    <cellStyle name="Normal 11 23" xfId="16475" xr:uid="{00000000-0005-0000-0000-000045400000}"/>
    <cellStyle name="Normal 11 3" xfId="16476" xr:uid="{00000000-0005-0000-0000-000046400000}"/>
    <cellStyle name="Normal 11 3 2" xfId="16477" xr:uid="{00000000-0005-0000-0000-000047400000}"/>
    <cellStyle name="Normal 11 3 2 2" xfId="16478" xr:uid="{00000000-0005-0000-0000-000048400000}"/>
    <cellStyle name="Normal 11 3 3" xfId="16479" xr:uid="{00000000-0005-0000-0000-000049400000}"/>
    <cellStyle name="Normal 11 4" xfId="16480" xr:uid="{00000000-0005-0000-0000-00004A400000}"/>
    <cellStyle name="Normal 11 4 2" xfId="16481" xr:uid="{00000000-0005-0000-0000-00004B400000}"/>
    <cellStyle name="Normal 11 4 2 2" xfId="16482" xr:uid="{00000000-0005-0000-0000-00004C400000}"/>
    <cellStyle name="Normal 11 4 3" xfId="16483" xr:uid="{00000000-0005-0000-0000-00004D400000}"/>
    <cellStyle name="Normal 11 5" xfId="16484" xr:uid="{00000000-0005-0000-0000-00004E400000}"/>
    <cellStyle name="Normal 11 5 2" xfId="16485" xr:uid="{00000000-0005-0000-0000-00004F400000}"/>
    <cellStyle name="Normal 11 5 2 2" xfId="16486" xr:uid="{00000000-0005-0000-0000-000050400000}"/>
    <cellStyle name="Normal 11 5 3" xfId="16487" xr:uid="{00000000-0005-0000-0000-000051400000}"/>
    <cellStyle name="Normal 11 6" xfId="16488" xr:uid="{00000000-0005-0000-0000-000052400000}"/>
    <cellStyle name="Normal 11 6 2" xfId="16489" xr:uid="{00000000-0005-0000-0000-000053400000}"/>
    <cellStyle name="Normal 11 6 2 2" xfId="16490" xr:uid="{00000000-0005-0000-0000-000054400000}"/>
    <cellStyle name="Normal 11 6 3" xfId="16491" xr:uid="{00000000-0005-0000-0000-000055400000}"/>
    <cellStyle name="Normal 11 7" xfId="16492" xr:uid="{00000000-0005-0000-0000-000056400000}"/>
    <cellStyle name="Normal 11 7 2" xfId="16493" xr:uid="{00000000-0005-0000-0000-000057400000}"/>
    <cellStyle name="Normal 11 7 2 2" xfId="16494" xr:uid="{00000000-0005-0000-0000-000058400000}"/>
    <cellStyle name="Normal 11 7 3" xfId="16495" xr:uid="{00000000-0005-0000-0000-000059400000}"/>
    <cellStyle name="Normal 11 8" xfId="16496" xr:uid="{00000000-0005-0000-0000-00005A400000}"/>
    <cellStyle name="Normal 11 8 2" xfId="16497" xr:uid="{00000000-0005-0000-0000-00005B400000}"/>
    <cellStyle name="Normal 11 8 2 2" xfId="16498" xr:uid="{00000000-0005-0000-0000-00005C400000}"/>
    <cellStyle name="Normal 11 8 3" xfId="16499" xr:uid="{00000000-0005-0000-0000-00005D400000}"/>
    <cellStyle name="Normal 11 9" xfId="16500" xr:uid="{00000000-0005-0000-0000-00005E400000}"/>
    <cellStyle name="Normal 11 9 2" xfId="16501" xr:uid="{00000000-0005-0000-0000-00005F400000}"/>
    <cellStyle name="Normal 11 9 2 2" xfId="16502" xr:uid="{00000000-0005-0000-0000-000060400000}"/>
    <cellStyle name="Normal 11 9 3" xfId="16503" xr:uid="{00000000-0005-0000-0000-000061400000}"/>
    <cellStyle name="Normal 11_U of O TV Equip and menu board package" xfId="16504" xr:uid="{00000000-0005-0000-0000-000062400000}"/>
    <cellStyle name="Normal 110" xfId="16505" xr:uid="{00000000-0005-0000-0000-000063400000}"/>
    <cellStyle name="Normal 111" xfId="16506" xr:uid="{00000000-0005-0000-0000-000064400000}"/>
    <cellStyle name="Normal 112" xfId="16507" xr:uid="{00000000-0005-0000-0000-000065400000}"/>
    <cellStyle name="Normal 113" xfId="16508" xr:uid="{00000000-0005-0000-0000-000066400000}"/>
    <cellStyle name="Normal 114" xfId="16509" xr:uid="{00000000-0005-0000-0000-000067400000}"/>
    <cellStyle name="Normal 114 2" xfId="16510" xr:uid="{00000000-0005-0000-0000-000068400000}"/>
    <cellStyle name="Normal 114 2 2" xfId="16511" xr:uid="{00000000-0005-0000-0000-000069400000}"/>
    <cellStyle name="Normal 114 2 3" xfId="16512" xr:uid="{00000000-0005-0000-0000-00006A400000}"/>
    <cellStyle name="Normal 114 3" xfId="16513" xr:uid="{00000000-0005-0000-0000-00006B400000}"/>
    <cellStyle name="Normal 114 4" xfId="16514" xr:uid="{00000000-0005-0000-0000-00006C400000}"/>
    <cellStyle name="Normal 115" xfId="16515" xr:uid="{00000000-0005-0000-0000-00006D400000}"/>
    <cellStyle name="Normal 115 2" xfId="16516" xr:uid="{00000000-0005-0000-0000-00006E400000}"/>
    <cellStyle name="Normal 115 2 2" xfId="16517" xr:uid="{00000000-0005-0000-0000-00006F400000}"/>
    <cellStyle name="Normal 115 2 3" xfId="16518" xr:uid="{00000000-0005-0000-0000-000070400000}"/>
    <cellStyle name="Normal 115 3" xfId="16519" xr:uid="{00000000-0005-0000-0000-000071400000}"/>
    <cellStyle name="Normal 115 4" xfId="16520" xr:uid="{00000000-0005-0000-0000-000072400000}"/>
    <cellStyle name="Normal 116" xfId="16521" xr:uid="{00000000-0005-0000-0000-000073400000}"/>
    <cellStyle name="Normal 116 2" xfId="16522" xr:uid="{00000000-0005-0000-0000-000074400000}"/>
    <cellStyle name="Normal 116 2 2" xfId="16523" xr:uid="{00000000-0005-0000-0000-000075400000}"/>
    <cellStyle name="Normal 116 2 3" xfId="16524" xr:uid="{00000000-0005-0000-0000-000076400000}"/>
    <cellStyle name="Normal 116 3" xfId="16525" xr:uid="{00000000-0005-0000-0000-000077400000}"/>
    <cellStyle name="Normal 116 4" xfId="16526" xr:uid="{00000000-0005-0000-0000-000078400000}"/>
    <cellStyle name="Normal 117" xfId="16527" xr:uid="{00000000-0005-0000-0000-000079400000}"/>
    <cellStyle name="Normal 118" xfId="16528" xr:uid="{00000000-0005-0000-0000-00007A400000}"/>
    <cellStyle name="Normal 119" xfId="16529" xr:uid="{00000000-0005-0000-0000-00007B400000}"/>
    <cellStyle name="Normal 12" xfId="24" xr:uid="{00000000-0005-0000-0000-00007C400000}"/>
    <cellStyle name="Normal 12 10" xfId="16530" xr:uid="{00000000-0005-0000-0000-00007D400000}"/>
    <cellStyle name="Normal 12 10 2" xfId="16531" xr:uid="{00000000-0005-0000-0000-00007E400000}"/>
    <cellStyle name="Normal 12 10 2 2" xfId="16532" xr:uid="{00000000-0005-0000-0000-00007F400000}"/>
    <cellStyle name="Normal 12 10 3" xfId="16533" xr:uid="{00000000-0005-0000-0000-000080400000}"/>
    <cellStyle name="Normal 12 11" xfId="16534" xr:uid="{00000000-0005-0000-0000-000081400000}"/>
    <cellStyle name="Normal 12 11 2" xfId="16535" xr:uid="{00000000-0005-0000-0000-000082400000}"/>
    <cellStyle name="Normal 12 11 2 2" xfId="16536" xr:uid="{00000000-0005-0000-0000-000083400000}"/>
    <cellStyle name="Normal 12 11 3" xfId="16537" xr:uid="{00000000-0005-0000-0000-000084400000}"/>
    <cellStyle name="Normal 12 12" xfId="16538" xr:uid="{00000000-0005-0000-0000-000085400000}"/>
    <cellStyle name="Normal 12 12 2" xfId="16539" xr:uid="{00000000-0005-0000-0000-000086400000}"/>
    <cellStyle name="Normal 12 12 2 2" xfId="16540" xr:uid="{00000000-0005-0000-0000-000087400000}"/>
    <cellStyle name="Normal 12 12 3" xfId="16541" xr:uid="{00000000-0005-0000-0000-000088400000}"/>
    <cellStyle name="Normal 12 13" xfId="16542" xr:uid="{00000000-0005-0000-0000-000089400000}"/>
    <cellStyle name="Normal 12 13 2" xfId="16543" xr:uid="{00000000-0005-0000-0000-00008A400000}"/>
    <cellStyle name="Normal 12 13 2 2" xfId="16544" xr:uid="{00000000-0005-0000-0000-00008B400000}"/>
    <cellStyle name="Normal 12 13 3" xfId="16545" xr:uid="{00000000-0005-0000-0000-00008C400000}"/>
    <cellStyle name="Normal 12 14" xfId="16546" xr:uid="{00000000-0005-0000-0000-00008D400000}"/>
    <cellStyle name="Normal 12 14 2" xfId="16547" xr:uid="{00000000-0005-0000-0000-00008E400000}"/>
    <cellStyle name="Normal 12 15" xfId="16548" xr:uid="{00000000-0005-0000-0000-00008F400000}"/>
    <cellStyle name="Normal 12 15 2" xfId="16549" xr:uid="{00000000-0005-0000-0000-000090400000}"/>
    <cellStyle name="Normal 12 16" xfId="16550" xr:uid="{00000000-0005-0000-0000-000091400000}"/>
    <cellStyle name="Normal 12 17" xfId="33" xr:uid="{00000000-0005-0000-0000-000092400000}"/>
    <cellStyle name="Normal 12 17 2" xfId="22278" xr:uid="{FFB55229-0150-4FC0-A4E4-1F5B31C6257F}"/>
    <cellStyle name="Normal 12 18" xfId="22276" xr:uid="{00000000-0005-0000-0000-000093400000}"/>
    <cellStyle name="Normal 12 2" xfId="16551" xr:uid="{00000000-0005-0000-0000-000094400000}"/>
    <cellStyle name="Normal 12 2 2" xfId="16552" xr:uid="{00000000-0005-0000-0000-000095400000}"/>
    <cellStyle name="Normal 12 2 2 2" xfId="16553" xr:uid="{00000000-0005-0000-0000-000096400000}"/>
    <cellStyle name="Normal 12 2 2 2 2" xfId="16554" xr:uid="{00000000-0005-0000-0000-000097400000}"/>
    <cellStyle name="Normal 12 2 2 2 2 2" xfId="16555" xr:uid="{00000000-0005-0000-0000-000098400000}"/>
    <cellStyle name="Normal 12 2 2 2 3" xfId="16556" xr:uid="{00000000-0005-0000-0000-000099400000}"/>
    <cellStyle name="Normal 12 2 2 3" xfId="16557" xr:uid="{00000000-0005-0000-0000-00009A400000}"/>
    <cellStyle name="Normal 12 2 2 3 2" xfId="16558" xr:uid="{00000000-0005-0000-0000-00009B400000}"/>
    <cellStyle name="Normal 12 2 2 4" xfId="16559" xr:uid="{00000000-0005-0000-0000-00009C400000}"/>
    <cellStyle name="Normal 12 2 3" xfId="16560" xr:uid="{00000000-0005-0000-0000-00009D400000}"/>
    <cellStyle name="Normal 12 2 3 2" xfId="16561" xr:uid="{00000000-0005-0000-0000-00009E400000}"/>
    <cellStyle name="Normal 12 2 3 2 2" xfId="16562" xr:uid="{00000000-0005-0000-0000-00009F400000}"/>
    <cellStyle name="Normal 12 2 3 3" xfId="16563" xr:uid="{00000000-0005-0000-0000-0000A0400000}"/>
    <cellStyle name="Normal 12 2 4" xfId="16564" xr:uid="{00000000-0005-0000-0000-0000A1400000}"/>
    <cellStyle name="Normal 12 2 4 2" xfId="16565" xr:uid="{00000000-0005-0000-0000-0000A2400000}"/>
    <cellStyle name="Normal 12 2 4 2 2" xfId="16566" xr:uid="{00000000-0005-0000-0000-0000A3400000}"/>
    <cellStyle name="Normal 12 2 4 3" xfId="16567" xr:uid="{00000000-0005-0000-0000-0000A4400000}"/>
    <cellStyle name="Normal 12 2 5" xfId="16568" xr:uid="{00000000-0005-0000-0000-0000A5400000}"/>
    <cellStyle name="Normal 12 2 5 2" xfId="16569" xr:uid="{00000000-0005-0000-0000-0000A6400000}"/>
    <cellStyle name="Normal 12 2 5 2 2" xfId="16570" xr:uid="{00000000-0005-0000-0000-0000A7400000}"/>
    <cellStyle name="Normal 12 2 5 3" xfId="16571" xr:uid="{00000000-0005-0000-0000-0000A8400000}"/>
    <cellStyle name="Normal 12 2 6" xfId="16572" xr:uid="{00000000-0005-0000-0000-0000A9400000}"/>
    <cellStyle name="Normal 12 2 6 2" xfId="16573" xr:uid="{00000000-0005-0000-0000-0000AA400000}"/>
    <cellStyle name="Normal 12 2 7" xfId="16574" xr:uid="{00000000-0005-0000-0000-0000AB400000}"/>
    <cellStyle name="Normal 12 3" xfId="16575" xr:uid="{00000000-0005-0000-0000-0000AC400000}"/>
    <cellStyle name="Normal 12 3 2" xfId="16576" xr:uid="{00000000-0005-0000-0000-0000AD400000}"/>
    <cellStyle name="Normal 12 3 2 2" xfId="16577" xr:uid="{00000000-0005-0000-0000-0000AE400000}"/>
    <cellStyle name="Normal 12 3 2 2 2" xfId="16578" xr:uid="{00000000-0005-0000-0000-0000AF400000}"/>
    <cellStyle name="Normal 12 3 2 2 2 2" xfId="16579" xr:uid="{00000000-0005-0000-0000-0000B0400000}"/>
    <cellStyle name="Normal 12 3 2 2 3" xfId="16580" xr:uid="{00000000-0005-0000-0000-0000B1400000}"/>
    <cellStyle name="Normal 12 3 2 3" xfId="16581" xr:uid="{00000000-0005-0000-0000-0000B2400000}"/>
    <cellStyle name="Normal 12 3 2 3 2" xfId="16582" xr:uid="{00000000-0005-0000-0000-0000B3400000}"/>
    <cellStyle name="Normal 12 3 2 4" xfId="16583" xr:uid="{00000000-0005-0000-0000-0000B4400000}"/>
    <cellStyle name="Normal 12 3 3" xfId="16584" xr:uid="{00000000-0005-0000-0000-0000B5400000}"/>
    <cellStyle name="Normal 12 3 3 2" xfId="16585" xr:uid="{00000000-0005-0000-0000-0000B6400000}"/>
    <cellStyle name="Normal 12 3 3 2 2" xfId="16586" xr:uid="{00000000-0005-0000-0000-0000B7400000}"/>
    <cellStyle name="Normal 12 3 3 3" xfId="16587" xr:uid="{00000000-0005-0000-0000-0000B8400000}"/>
    <cellStyle name="Normal 12 3 4" xfId="16588" xr:uid="{00000000-0005-0000-0000-0000B9400000}"/>
    <cellStyle name="Normal 12 3 4 2" xfId="16589" xr:uid="{00000000-0005-0000-0000-0000BA400000}"/>
    <cellStyle name="Normal 12 3 4 2 2" xfId="16590" xr:uid="{00000000-0005-0000-0000-0000BB400000}"/>
    <cellStyle name="Normal 12 3 4 3" xfId="16591" xr:uid="{00000000-0005-0000-0000-0000BC400000}"/>
    <cellStyle name="Normal 12 3 5" xfId="16592" xr:uid="{00000000-0005-0000-0000-0000BD400000}"/>
    <cellStyle name="Normal 12 3 5 2" xfId="16593" xr:uid="{00000000-0005-0000-0000-0000BE400000}"/>
    <cellStyle name="Normal 12 3 5 2 2" xfId="16594" xr:uid="{00000000-0005-0000-0000-0000BF400000}"/>
    <cellStyle name="Normal 12 3 5 3" xfId="16595" xr:uid="{00000000-0005-0000-0000-0000C0400000}"/>
    <cellStyle name="Normal 12 3 6" xfId="16596" xr:uid="{00000000-0005-0000-0000-0000C1400000}"/>
    <cellStyle name="Normal 12 3 6 2" xfId="16597" xr:uid="{00000000-0005-0000-0000-0000C2400000}"/>
    <cellStyle name="Normal 12 3 7" xfId="16598" xr:uid="{00000000-0005-0000-0000-0000C3400000}"/>
    <cellStyle name="Normal 12 3 7 2" xfId="16599" xr:uid="{00000000-0005-0000-0000-0000C4400000}"/>
    <cellStyle name="Normal 12 4" xfId="16600" xr:uid="{00000000-0005-0000-0000-0000C5400000}"/>
    <cellStyle name="Normal 12 4 2" xfId="16601" xr:uid="{00000000-0005-0000-0000-0000C6400000}"/>
    <cellStyle name="Normal 12 4 2 2" xfId="16602" xr:uid="{00000000-0005-0000-0000-0000C7400000}"/>
    <cellStyle name="Normal 12 4 3" xfId="16603" xr:uid="{00000000-0005-0000-0000-0000C8400000}"/>
    <cellStyle name="Normal 12 5" xfId="16604" xr:uid="{00000000-0005-0000-0000-0000C9400000}"/>
    <cellStyle name="Normal 12 5 2" xfId="16605" xr:uid="{00000000-0005-0000-0000-0000CA400000}"/>
    <cellStyle name="Normal 12 5 2 2" xfId="16606" xr:uid="{00000000-0005-0000-0000-0000CB400000}"/>
    <cellStyle name="Normal 12 5 3" xfId="16607" xr:uid="{00000000-0005-0000-0000-0000CC400000}"/>
    <cellStyle name="Normal 12 6" xfId="16608" xr:uid="{00000000-0005-0000-0000-0000CD400000}"/>
    <cellStyle name="Normal 12 6 2" xfId="16609" xr:uid="{00000000-0005-0000-0000-0000CE400000}"/>
    <cellStyle name="Normal 12 6 2 2" xfId="16610" xr:uid="{00000000-0005-0000-0000-0000CF400000}"/>
    <cellStyle name="Normal 12 6 3" xfId="16611" xr:uid="{00000000-0005-0000-0000-0000D0400000}"/>
    <cellStyle name="Normal 12 7" xfId="16612" xr:uid="{00000000-0005-0000-0000-0000D1400000}"/>
    <cellStyle name="Normal 12 7 2" xfId="16613" xr:uid="{00000000-0005-0000-0000-0000D2400000}"/>
    <cellStyle name="Normal 12 7 2 2" xfId="16614" xr:uid="{00000000-0005-0000-0000-0000D3400000}"/>
    <cellStyle name="Normal 12 7 3" xfId="16615" xr:uid="{00000000-0005-0000-0000-0000D4400000}"/>
    <cellStyle name="Normal 12 8" xfId="16616" xr:uid="{00000000-0005-0000-0000-0000D5400000}"/>
    <cellStyle name="Normal 12 8 2" xfId="16617" xr:uid="{00000000-0005-0000-0000-0000D6400000}"/>
    <cellStyle name="Normal 12 8 2 2" xfId="16618" xr:uid="{00000000-0005-0000-0000-0000D7400000}"/>
    <cellStyle name="Normal 12 8 3" xfId="16619" xr:uid="{00000000-0005-0000-0000-0000D8400000}"/>
    <cellStyle name="Normal 12 9" xfId="16620" xr:uid="{00000000-0005-0000-0000-0000D9400000}"/>
    <cellStyle name="Normal 12 9 2" xfId="16621" xr:uid="{00000000-0005-0000-0000-0000DA400000}"/>
    <cellStyle name="Normal 12 9 2 2" xfId="16622" xr:uid="{00000000-0005-0000-0000-0000DB400000}"/>
    <cellStyle name="Normal 12 9 3" xfId="16623" xr:uid="{00000000-0005-0000-0000-0000DC400000}"/>
    <cellStyle name="Normal 12_U of O TV Equip and menu board package" xfId="16624" xr:uid="{00000000-0005-0000-0000-0000DD400000}"/>
    <cellStyle name="Normal 120" xfId="16625" xr:uid="{00000000-0005-0000-0000-0000DE400000}"/>
    <cellStyle name="Normal 121" xfId="16626" xr:uid="{00000000-0005-0000-0000-0000DF400000}"/>
    <cellStyle name="Normal 121 2" xfId="16627" xr:uid="{00000000-0005-0000-0000-0000E0400000}"/>
    <cellStyle name="Normal 122" xfId="16628" xr:uid="{00000000-0005-0000-0000-0000E1400000}"/>
    <cellStyle name="Normal 122 2" xfId="16629" xr:uid="{00000000-0005-0000-0000-0000E2400000}"/>
    <cellStyle name="Normal 123" xfId="16630" xr:uid="{00000000-0005-0000-0000-0000E3400000}"/>
    <cellStyle name="Normal 124" xfId="16631" xr:uid="{00000000-0005-0000-0000-0000E4400000}"/>
    <cellStyle name="Normal 124 2" xfId="27" xr:uid="{00000000-0005-0000-0000-0000E5400000}"/>
    <cellStyle name="Normal 125" xfId="16632" xr:uid="{00000000-0005-0000-0000-0000E6400000}"/>
    <cellStyle name="Normal 125 2" xfId="16633" xr:uid="{00000000-0005-0000-0000-0000E7400000}"/>
    <cellStyle name="Normal 126" xfId="16634" xr:uid="{00000000-0005-0000-0000-0000E8400000}"/>
    <cellStyle name="Normal 126 2" xfId="16635" xr:uid="{00000000-0005-0000-0000-0000E9400000}"/>
    <cellStyle name="Normal 127" xfId="16636" xr:uid="{00000000-0005-0000-0000-0000EA400000}"/>
    <cellStyle name="Normal 128" xfId="16637" xr:uid="{00000000-0005-0000-0000-0000EB400000}"/>
    <cellStyle name="Normal 129" xfId="16638" xr:uid="{00000000-0005-0000-0000-0000EC400000}"/>
    <cellStyle name="Normal 13" xfId="16639" xr:uid="{00000000-0005-0000-0000-0000ED400000}"/>
    <cellStyle name="Normal 13 10" xfId="16640" xr:uid="{00000000-0005-0000-0000-0000EE400000}"/>
    <cellStyle name="Normal 13 10 2" xfId="16641" xr:uid="{00000000-0005-0000-0000-0000EF400000}"/>
    <cellStyle name="Normal 13 10 2 2" xfId="16642" xr:uid="{00000000-0005-0000-0000-0000F0400000}"/>
    <cellStyle name="Normal 13 10 3" xfId="16643" xr:uid="{00000000-0005-0000-0000-0000F1400000}"/>
    <cellStyle name="Normal 13 11" xfId="16644" xr:uid="{00000000-0005-0000-0000-0000F2400000}"/>
    <cellStyle name="Normal 13 11 2" xfId="16645" xr:uid="{00000000-0005-0000-0000-0000F3400000}"/>
    <cellStyle name="Normal 13 11 2 2" xfId="16646" xr:uid="{00000000-0005-0000-0000-0000F4400000}"/>
    <cellStyle name="Normal 13 11 3" xfId="16647" xr:uid="{00000000-0005-0000-0000-0000F5400000}"/>
    <cellStyle name="Normal 13 12" xfId="16648" xr:uid="{00000000-0005-0000-0000-0000F6400000}"/>
    <cellStyle name="Normal 13 12 2" xfId="16649" xr:uid="{00000000-0005-0000-0000-0000F7400000}"/>
    <cellStyle name="Normal 13 12 2 2" xfId="16650" xr:uid="{00000000-0005-0000-0000-0000F8400000}"/>
    <cellStyle name="Normal 13 12 3" xfId="16651" xr:uid="{00000000-0005-0000-0000-0000F9400000}"/>
    <cellStyle name="Normal 13 13" xfId="16652" xr:uid="{00000000-0005-0000-0000-0000FA400000}"/>
    <cellStyle name="Normal 13 13 2" xfId="16653" xr:uid="{00000000-0005-0000-0000-0000FB400000}"/>
    <cellStyle name="Normal 13 13 2 2" xfId="16654" xr:uid="{00000000-0005-0000-0000-0000FC400000}"/>
    <cellStyle name="Normal 13 13 3" xfId="16655" xr:uid="{00000000-0005-0000-0000-0000FD400000}"/>
    <cellStyle name="Normal 13 14" xfId="16656" xr:uid="{00000000-0005-0000-0000-0000FE400000}"/>
    <cellStyle name="Normal 13 14 2" xfId="16657" xr:uid="{00000000-0005-0000-0000-0000FF400000}"/>
    <cellStyle name="Normal 13 14 2 2" xfId="16658" xr:uid="{00000000-0005-0000-0000-000000410000}"/>
    <cellStyle name="Normal 13 14 3" xfId="16659" xr:uid="{00000000-0005-0000-0000-000001410000}"/>
    <cellStyle name="Normal 13 15" xfId="16660" xr:uid="{00000000-0005-0000-0000-000002410000}"/>
    <cellStyle name="Normal 13 15 2" xfId="16661" xr:uid="{00000000-0005-0000-0000-000003410000}"/>
    <cellStyle name="Normal 13 15 2 2" xfId="16662" xr:uid="{00000000-0005-0000-0000-000004410000}"/>
    <cellStyle name="Normal 13 15 3" xfId="16663" xr:uid="{00000000-0005-0000-0000-000005410000}"/>
    <cellStyle name="Normal 13 16" xfId="16664" xr:uid="{00000000-0005-0000-0000-000006410000}"/>
    <cellStyle name="Normal 13 16 2" xfId="16665" xr:uid="{00000000-0005-0000-0000-000007410000}"/>
    <cellStyle name="Normal 13 16 2 2" xfId="16666" xr:uid="{00000000-0005-0000-0000-000008410000}"/>
    <cellStyle name="Normal 13 16 3" xfId="16667" xr:uid="{00000000-0005-0000-0000-000009410000}"/>
    <cellStyle name="Normal 13 17" xfId="16668" xr:uid="{00000000-0005-0000-0000-00000A410000}"/>
    <cellStyle name="Normal 13 17 2" xfId="16669" xr:uid="{00000000-0005-0000-0000-00000B410000}"/>
    <cellStyle name="Normal 13 17 2 2" xfId="16670" xr:uid="{00000000-0005-0000-0000-00000C410000}"/>
    <cellStyle name="Normal 13 17 3" xfId="16671" xr:uid="{00000000-0005-0000-0000-00000D410000}"/>
    <cellStyle name="Normal 13 18" xfId="16672" xr:uid="{00000000-0005-0000-0000-00000E410000}"/>
    <cellStyle name="Normal 13 18 2" xfId="16673" xr:uid="{00000000-0005-0000-0000-00000F410000}"/>
    <cellStyle name="Normal 13 18 2 2" xfId="16674" xr:uid="{00000000-0005-0000-0000-000010410000}"/>
    <cellStyle name="Normal 13 18 3" xfId="16675" xr:uid="{00000000-0005-0000-0000-000011410000}"/>
    <cellStyle name="Normal 13 19" xfId="16676" xr:uid="{00000000-0005-0000-0000-000012410000}"/>
    <cellStyle name="Normal 13 19 2" xfId="16677" xr:uid="{00000000-0005-0000-0000-000013410000}"/>
    <cellStyle name="Normal 13 19 2 2" xfId="16678" xr:uid="{00000000-0005-0000-0000-000014410000}"/>
    <cellStyle name="Normal 13 19 3" xfId="16679" xr:uid="{00000000-0005-0000-0000-000015410000}"/>
    <cellStyle name="Normal 13 2" xfId="16680" xr:uid="{00000000-0005-0000-0000-000016410000}"/>
    <cellStyle name="Normal 13 2 2" xfId="16681" xr:uid="{00000000-0005-0000-0000-000017410000}"/>
    <cellStyle name="Normal 13 2 2 2" xfId="16682" xr:uid="{00000000-0005-0000-0000-000018410000}"/>
    <cellStyle name="Normal 13 2 3" xfId="16683" xr:uid="{00000000-0005-0000-0000-000019410000}"/>
    <cellStyle name="Normal 13 20" xfId="16684" xr:uid="{00000000-0005-0000-0000-00001A410000}"/>
    <cellStyle name="Normal 13 20 2" xfId="16685" xr:uid="{00000000-0005-0000-0000-00001B410000}"/>
    <cellStyle name="Normal 13 21" xfId="16686" xr:uid="{00000000-0005-0000-0000-00001C410000}"/>
    <cellStyle name="Normal 13 21 2" xfId="16687" xr:uid="{00000000-0005-0000-0000-00001D410000}"/>
    <cellStyle name="Normal 13 22" xfId="16688" xr:uid="{00000000-0005-0000-0000-00001E410000}"/>
    <cellStyle name="Normal 13 23" xfId="16689" xr:uid="{00000000-0005-0000-0000-00001F410000}"/>
    <cellStyle name="Normal 13 3" xfId="16690" xr:uid="{00000000-0005-0000-0000-000020410000}"/>
    <cellStyle name="Normal 13 3 2" xfId="16691" xr:uid="{00000000-0005-0000-0000-000021410000}"/>
    <cellStyle name="Normal 13 3 2 2" xfId="16692" xr:uid="{00000000-0005-0000-0000-000022410000}"/>
    <cellStyle name="Normal 13 3 3" xfId="16693" xr:uid="{00000000-0005-0000-0000-000023410000}"/>
    <cellStyle name="Normal 13 4" xfId="16694" xr:uid="{00000000-0005-0000-0000-000024410000}"/>
    <cellStyle name="Normal 13 4 2" xfId="16695" xr:uid="{00000000-0005-0000-0000-000025410000}"/>
    <cellStyle name="Normal 13 4 2 2" xfId="16696" xr:uid="{00000000-0005-0000-0000-000026410000}"/>
    <cellStyle name="Normal 13 4 3" xfId="16697" xr:uid="{00000000-0005-0000-0000-000027410000}"/>
    <cellStyle name="Normal 13 5" xfId="16698" xr:uid="{00000000-0005-0000-0000-000028410000}"/>
    <cellStyle name="Normal 13 5 2" xfId="16699" xr:uid="{00000000-0005-0000-0000-000029410000}"/>
    <cellStyle name="Normal 13 5 2 2" xfId="16700" xr:uid="{00000000-0005-0000-0000-00002A410000}"/>
    <cellStyle name="Normal 13 5 3" xfId="16701" xr:uid="{00000000-0005-0000-0000-00002B410000}"/>
    <cellStyle name="Normal 13 6" xfId="16702" xr:uid="{00000000-0005-0000-0000-00002C410000}"/>
    <cellStyle name="Normal 13 6 2" xfId="16703" xr:uid="{00000000-0005-0000-0000-00002D410000}"/>
    <cellStyle name="Normal 13 6 2 2" xfId="16704" xr:uid="{00000000-0005-0000-0000-00002E410000}"/>
    <cellStyle name="Normal 13 6 3" xfId="16705" xr:uid="{00000000-0005-0000-0000-00002F410000}"/>
    <cellStyle name="Normal 13 7" xfId="16706" xr:uid="{00000000-0005-0000-0000-000030410000}"/>
    <cellStyle name="Normal 13 7 2" xfId="16707" xr:uid="{00000000-0005-0000-0000-000031410000}"/>
    <cellStyle name="Normal 13 7 2 2" xfId="16708" xr:uid="{00000000-0005-0000-0000-000032410000}"/>
    <cellStyle name="Normal 13 7 3" xfId="16709" xr:uid="{00000000-0005-0000-0000-000033410000}"/>
    <cellStyle name="Normal 13 8" xfId="16710" xr:uid="{00000000-0005-0000-0000-000034410000}"/>
    <cellStyle name="Normal 13 8 2" xfId="16711" xr:uid="{00000000-0005-0000-0000-000035410000}"/>
    <cellStyle name="Normal 13 8 2 2" xfId="16712" xr:uid="{00000000-0005-0000-0000-000036410000}"/>
    <cellStyle name="Normal 13 8 3" xfId="16713" xr:uid="{00000000-0005-0000-0000-000037410000}"/>
    <cellStyle name="Normal 13 9" xfId="16714" xr:uid="{00000000-0005-0000-0000-000038410000}"/>
    <cellStyle name="Normal 13 9 2" xfId="16715" xr:uid="{00000000-0005-0000-0000-000039410000}"/>
    <cellStyle name="Normal 13 9 2 2" xfId="16716" xr:uid="{00000000-0005-0000-0000-00003A410000}"/>
    <cellStyle name="Normal 13 9 3" xfId="16717" xr:uid="{00000000-0005-0000-0000-00003B410000}"/>
    <cellStyle name="Normal 13_U of O TV Equip and menu board package" xfId="16718" xr:uid="{00000000-0005-0000-0000-00003C410000}"/>
    <cellStyle name="Normal 130" xfId="16719" xr:uid="{00000000-0005-0000-0000-00003D410000}"/>
    <cellStyle name="Normal 131" xfId="16720" xr:uid="{00000000-0005-0000-0000-00003E410000}"/>
    <cellStyle name="Normal 132" xfId="16721" xr:uid="{00000000-0005-0000-0000-00003F410000}"/>
    <cellStyle name="Normal 132 2" xfId="35" xr:uid="{00000000-0005-0000-0000-000040410000}"/>
    <cellStyle name="Normal 133" xfId="16722" xr:uid="{00000000-0005-0000-0000-000041410000}"/>
    <cellStyle name="Normal 134" xfId="16723" xr:uid="{00000000-0005-0000-0000-000042410000}"/>
    <cellStyle name="Normal 135" xfId="16724" xr:uid="{00000000-0005-0000-0000-000043410000}"/>
    <cellStyle name="Normal 136" xfId="16725" xr:uid="{00000000-0005-0000-0000-000044410000}"/>
    <cellStyle name="Normal 137" xfId="16726" xr:uid="{00000000-0005-0000-0000-000045410000}"/>
    <cellStyle name="Normal 138" xfId="16727" xr:uid="{00000000-0005-0000-0000-000046410000}"/>
    <cellStyle name="Normal 139" xfId="16728" xr:uid="{00000000-0005-0000-0000-000047410000}"/>
    <cellStyle name="Normal 14" xfId="16729" xr:uid="{00000000-0005-0000-0000-000048410000}"/>
    <cellStyle name="Normal 14 10" xfId="16730" xr:uid="{00000000-0005-0000-0000-000049410000}"/>
    <cellStyle name="Normal 14 10 2" xfId="16731" xr:uid="{00000000-0005-0000-0000-00004A410000}"/>
    <cellStyle name="Normal 14 10 2 2" xfId="16732" xr:uid="{00000000-0005-0000-0000-00004B410000}"/>
    <cellStyle name="Normal 14 10 3" xfId="16733" xr:uid="{00000000-0005-0000-0000-00004C410000}"/>
    <cellStyle name="Normal 14 11" xfId="16734" xr:uid="{00000000-0005-0000-0000-00004D410000}"/>
    <cellStyle name="Normal 14 11 2" xfId="16735" xr:uid="{00000000-0005-0000-0000-00004E410000}"/>
    <cellStyle name="Normal 14 11 2 2" xfId="16736" xr:uid="{00000000-0005-0000-0000-00004F410000}"/>
    <cellStyle name="Normal 14 11 3" xfId="16737" xr:uid="{00000000-0005-0000-0000-000050410000}"/>
    <cellStyle name="Normal 14 12" xfId="16738" xr:uid="{00000000-0005-0000-0000-000051410000}"/>
    <cellStyle name="Normal 14 12 2" xfId="16739" xr:uid="{00000000-0005-0000-0000-000052410000}"/>
    <cellStyle name="Normal 14 12 2 2" xfId="16740" xr:uid="{00000000-0005-0000-0000-000053410000}"/>
    <cellStyle name="Normal 14 12 3" xfId="16741" xr:uid="{00000000-0005-0000-0000-000054410000}"/>
    <cellStyle name="Normal 14 13" xfId="16742" xr:uid="{00000000-0005-0000-0000-000055410000}"/>
    <cellStyle name="Normal 14 13 2" xfId="16743" xr:uid="{00000000-0005-0000-0000-000056410000}"/>
    <cellStyle name="Normal 14 13 2 2" xfId="16744" xr:uid="{00000000-0005-0000-0000-000057410000}"/>
    <cellStyle name="Normal 14 13 3" xfId="16745" xr:uid="{00000000-0005-0000-0000-000058410000}"/>
    <cellStyle name="Normal 14 14" xfId="16746" xr:uid="{00000000-0005-0000-0000-000059410000}"/>
    <cellStyle name="Normal 14 14 2" xfId="16747" xr:uid="{00000000-0005-0000-0000-00005A410000}"/>
    <cellStyle name="Normal 14 14 2 2" xfId="16748" xr:uid="{00000000-0005-0000-0000-00005B410000}"/>
    <cellStyle name="Normal 14 14 3" xfId="16749" xr:uid="{00000000-0005-0000-0000-00005C410000}"/>
    <cellStyle name="Normal 14 15" xfId="16750" xr:uid="{00000000-0005-0000-0000-00005D410000}"/>
    <cellStyle name="Normal 14 15 2" xfId="16751" xr:uid="{00000000-0005-0000-0000-00005E410000}"/>
    <cellStyle name="Normal 14 15 2 2" xfId="16752" xr:uid="{00000000-0005-0000-0000-00005F410000}"/>
    <cellStyle name="Normal 14 15 3" xfId="16753" xr:uid="{00000000-0005-0000-0000-000060410000}"/>
    <cellStyle name="Normal 14 16" xfId="16754" xr:uid="{00000000-0005-0000-0000-000061410000}"/>
    <cellStyle name="Normal 14 16 2" xfId="16755" xr:uid="{00000000-0005-0000-0000-000062410000}"/>
    <cellStyle name="Normal 14 16 2 2" xfId="16756" xr:uid="{00000000-0005-0000-0000-000063410000}"/>
    <cellStyle name="Normal 14 16 3" xfId="16757" xr:uid="{00000000-0005-0000-0000-000064410000}"/>
    <cellStyle name="Normal 14 17" xfId="16758" xr:uid="{00000000-0005-0000-0000-000065410000}"/>
    <cellStyle name="Normal 14 17 2" xfId="16759" xr:uid="{00000000-0005-0000-0000-000066410000}"/>
    <cellStyle name="Normal 14 17 2 2" xfId="16760" xr:uid="{00000000-0005-0000-0000-000067410000}"/>
    <cellStyle name="Normal 14 17 3" xfId="16761" xr:uid="{00000000-0005-0000-0000-000068410000}"/>
    <cellStyle name="Normal 14 18" xfId="16762" xr:uid="{00000000-0005-0000-0000-000069410000}"/>
    <cellStyle name="Normal 14 18 2" xfId="16763" xr:uid="{00000000-0005-0000-0000-00006A410000}"/>
    <cellStyle name="Normal 14 18 2 2" xfId="16764" xr:uid="{00000000-0005-0000-0000-00006B410000}"/>
    <cellStyle name="Normal 14 18 3" xfId="16765" xr:uid="{00000000-0005-0000-0000-00006C410000}"/>
    <cellStyle name="Normal 14 19" xfId="16766" xr:uid="{00000000-0005-0000-0000-00006D410000}"/>
    <cellStyle name="Normal 14 19 2" xfId="16767" xr:uid="{00000000-0005-0000-0000-00006E410000}"/>
    <cellStyle name="Normal 14 19 2 2" xfId="16768" xr:uid="{00000000-0005-0000-0000-00006F410000}"/>
    <cellStyle name="Normal 14 19 3" xfId="16769" xr:uid="{00000000-0005-0000-0000-000070410000}"/>
    <cellStyle name="Normal 14 2" xfId="16770" xr:uid="{00000000-0005-0000-0000-000071410000}"/>
    <cellStyle name="Normal 14 2 2" xfId="16771" xr:uid="{00000000-0005-0000-0000-000072410000}"/>
    <cellStyle name="Normal 14 2 2 2" xfId="16772" xr:uid="{00000000-0005-0000-0000-000073410000}"/>
    <cellStyle name="Normal 14 2 3" xfId="16773" xr:uid="{00000000-0005-0000-0000-000074410000}"/>
    <cellStyle name="Normal 14 20" xfId="16774" xr:uid="{00000000-0005-0000-0000-000075410000}"/>
    <cellStyle name="Normal 14 20 2" xfId="16775" xr:uid="{00000000-0005-0000-0000-000076410000}"/>
    <cellStyle name="Normal 14 21" xfId="16776" xr:uid="{00000000-0005-0000-0000-000077410000}"/>
    <cellStyle name="Normal 14 21 2" xfId="16777" xr:uid="{00000000-0005-0000-0000-000078410000}"/>
    <cellStyle name="Normal 14 22" xfId="16778" xr:uid="{00000000-0005-0000-0000-000079410000}"/>
    <cellStyle name="Normal 14 23" xfId="16779" xr:uid="{00000000-0005-0000-0000-00007A410000}"/>
    <cellStyle name="Normal 14 3" xfId="16780" xr:uid="{00000000-0005-0000-0000-00007B410000}"/>
    <cellStyle name="Normal 14 3 2" xfId="16781" xr:uid="{00000000-0005-0000-0000-00007C410000}"/>
    <cellStyle name="Normal 14 3 2 2" xfId="16782" xr:uid="{00000000-0005-0000-0000-00007D410000}"/>
    <cellStyle name="Normal 14 3 3" xfId="16783" xr:uid="{00000000-0005-0000-0000-00007E410000}"/>
    <cellStyle name="Normal 14 4" xfId="16784" xr:uid="{00000000-0005-0000-0000-00007F410000}"/>
    <cellStyle name="Normal 14 4 2" xfId="16785" xr:uid="{00000000-0005-0000-0000-000080410000}"/>
    <cellStyle name="Normal 14 4 2 2" xfId="16786" xr:uid="{00000000-0005-0000-0000-000081410000}"/>
    <cellStyle name="Normal 14 4 3" xfId="16787" xr:uid="{00000000-0005-0000-0000-000082410000}"/>
    <cellStyle name="Normal 14 5" xfId="16788" xr:uid="{00000000-0005-0000-0000-000083410000}"/>
    <cellStyle name="Normal 14 5 2" xfId="16789" xr:uid="{00000000-0005-0000-0000-000084410000}"/>
    <cellStyle name="Normal 14 5 2 2" xfId="16790" xr:uid="{00000000-0005-0000-0000-000085410000}"/>
    <cellStyle name="Normal 14 5 3" xfId="16791" xr:uid="{00000000-0005-0000-0000-000086410000}"/>
    <cellStyle name="Normal 14 6" xfId="16792" xr:uid="{00000000-0005-0000-0000-000087410000}"/>
    <cellStyle name="Normal 14 6 2" xfId="16793" xr:uid="{00000000-0005-0000-0000-000088410000}"/>
    <cellStyle name="Normal 14 6 2 2" xfId="16794" xr:uid="{00000000-0005-0000-0000-000089410000}"/>
    <cellStyle name="Normal 14 6 3" xfId="16795" xr:uid="{00000000-0005-0000-0000-00008A410000}"/>
    <cellStyle name="Normal 14 7" xfId="16796" xr:uid="{00000000-0005-0000-0000-00008B410000}"/>
    <cellStyle name="Normal 14 7 2" xfId="16797" xr:uid="{00000000-0005-0000-0000-00008C410000}"/>
    <cellStyle name="Normal 14 7 2 2" xfId="16798" xr:uid="{00000000-0005-0000-0000-00008D410000}"/>
    <cellStyle name="Normal 14 7 3" xfId="16799" xr:uid="{00000000-0005-0000-0000-00008E410000}"/>
    <cellStyle name="Normal 14 8" xfId="16800" xr:uid="{00000000-0005-0000-0000-00008F410000}"/>
    <cellStyle name="Normal 14 8 2" xfId="16801" xr:uid="{00000000-0005-0000-0000-000090410000}"/>
    <cellStyle name="Normal 14 8 2 2" xfId="16802" xr:uid="{00000000-0005-0000-0000-000091410000}"/>
    <cellStyle name="Normal 14 8 3" xfId="16803" xr:uid="{00000000-0005-0000-0000-000092410000}"/>
    <cellStyle name="Normal 14 9" xfId="16804" xr:uid="{00000000-0005-0000-0000-000093410000}"/>
    <cellStyle name="Normal 14 9 2" xfId="16805" xr:uid="{00000000-0005-0000-0000-000094410000}"/>
    <cellStyle name="Normal 14 9 2 2" xfId="16806" xr:uid="{00000000-0005-0000-0000-000095410000}"/>
    <cellStyle name="Normal 14 9 3" xfId="16807" xr:uid="{00000000-0005-0000-0000-000096410000}"/>
    <cellStyle name="Normal 14_U of O TV Equip and menu board package" xfId="16808" xr:uid="{00000000-0005-0000-0000-000097410000}"/>
    <cellStyle name="Normal 140" xfId="16809" xr:uid="{00000000-0005-0000-0000-000098410000}"/>
    <cellStyle name="Normal 141" xfId="16810" xr:uid="{00000000-0005-0000-0000-000099410000}"/>
    <cellStyle name="Normal 142" xfId="16811" xr:uid="{00000000-0005-0000-0000-00009A410000}"/>
    <cellStyle name="Normal 143" xfId="16812" xr:uid="{00000000-0005-0000-0000-00009B410000}"/>
    <cellStyle name="Normal 144" xfId="36" xr:uid="{00000000-0005-0000-0000-00009C410000}"/>
    <cellStyle name="Normal 144 2" xfId="47" xr:uid="{00000000-0005-0000-0000-00009D410000}"/>
    <cellStyle name="Normal 145" xfId="16813" xr:uid="{00000000-0005-0000-0000-00009E410000}"/>
    <cellStyle name="Normal 146" xfId="22266" xr:uid="{00000000-0005-0000-0000-00009F410000}"/>
    <cellStyle name="Normal 147" xfId="22272" xr:uid="{00000000-0005-0000-0000-0000A0410000}"/>
    <cellStyle name="Normal 148" xfId="22284" xr:uid="{33B4B419-8EE7-461F-A107-DB06D34C5207}"/>
    <cellStyle name="Normal 149" xfId="22287" xr:uid="{4AA90A61-5069-4C44-B567-26B91414322A}"/>
    <cellStyle name="Normal 15" xfId="16814" xr:uid="{00000000-0005-0000-0000-0000A1410000}"/>
    <cellStyle name="Normal 15 10" xfId="16815" xr:uid="{00000000-0005-0000-0000-0000A2410000}"/>
    <cellStyle name="Normal 15 10 2" xfId="16816" xr:uid="{00000000-0005-0000-0000-0000A3410000}"/>
    <cellStyle name="Normal 15 10 2 2" xfId="16817" xr:uid="{00000000-0005-0000-0000-0000A4410000}"/>
    <cellStyle name="Normal 15 10 3" xfId="16818" xr:uid="{00000000-0005-0000-0000-0000A5410000}"/>
    <cellStyle name="Normal 15 11" xfId="16819" xr:uid="{00000000-0005-0000-0000-0000A6410000}"/>
    <cellStyle name="Normal 15 11 2" xfId="16820" xr:uid="{00000000-0005-0000-0000-0000A7410000}"/>
    <cellStyle name="Normal 15 11 2 2" xfId="16821" xr:uid="{00000000-0005-0000-0000-0000A8410000}"/>
    <cellStyle name="Normal 15 11 3" xfId="16822" xr:uid="{00000000-0005-0000-0000-0000A9410000}"/>
    <cellStyle name="Normal 15 12" xfId="16823" xr:uid="{00000000-0005-0000-0000-0000AA410000}"/>
    <cellStyle name="Normal 15 12 2" xfId="16824" xr:uid="{00000000-0005-0000-0000-0000AB410000}"/>
    <cellStyle name="Normal 15 12 2 2" xfId="16825" xr:uid="{00000000-0005-0000-0000-0000AC410000}"/>
    <cellStyle name="Normal 15 12 3" xfId="16826" xr:uid="{00000000-0005-0000-0000-0000AD410000}"/>
    <cellStyle name="Normal 15 13" xfId="16827" xr:uid="{00000000-0005-0000-0000-0000AE410000}"/>
    <cellStyle name="Normal 15 13 2" xfId="16828" xr:uid="{00000000-0005-0000-0000-0000AF410000}"/>
    <cellStyle name="Normal 15 13 2 2" xfId="16829" xr:uid="{00000000-0005-0000-0000-0000B0410000}"/>
    <cellStyle name="Normal 15 13 3" xfId="16830" xr:uid="{00000000-0005-0000-0000-0000B1410000}"/>
    <cellStyle name="Normal 15 14" xfId="16831" xr:uid="{00000000-0005-0000-0000-0000B2410000}"/>
    <cellStyle name="Normal 15 14 2" xfId="16832" xr:uid="{00000000-0005-0000-0000-0000B3410000}"/>
    <cellStyle name="Normal 15 15" xfId="16833" xr:uid="{00000000-0005-0000-0000-0000B4410000}"/>
    <cellStyle name="Normal 15 15 2" xfId="16834" xr:uid="{00000000-0005-0000-0000-0000B5410000}"/>
    <cellStyle name="Normal 15 16" xfId="16835" xr:uid="{00000000-0005-0000-0000-0000B6410000}"/>
    <cellStyle name="Normal 15 17" xfId="16836" xr:uid="{00000000-0005-0000-0000-0000B7410000}"/>
    <cellStyle name="Normal 15 2" xfId="16837" xr:uid="{00000000-0005-0000-0000-0000B8410000}"/>
    <cellStyle name="Normal 15 2 2" xfId="16838" xr:uid="{00000000-0005-0000-0000-0000B9410000}"/>
    <cellStyle name="Normal 15 2 2 2" xfId="16839" xr:uid="{00000000-0005-0000-0000-0000BA410000}"/>
    <cellStyle name="Normal 15 2 2 2 2" xfId="16840" xr:uid="{00000000-0005-0000-0000-0000BB410000}"/>
    <cellStyle name="Normal 15 2 2 2 2 2" xfId="16841" xr:uid="{00000000-0005-0000-0000-0000BC410000}"/>
    <cellStyle name="Normal 15 2 2 2 3" xfId="16842" xr:uid="{00000000-0005-0000-0000-0000BD410000}"/>
    <cellStyle name="Normal 15 2 2 3" xfId="16843" xr:uid="{00000000-0005-0000-0000-0000BE410000}"/>
    <cellStyle name="Normal 15 2 2 3 2" xfId="16844" xr:uid="{00000000-0005-0000-0000-0000BF410000}"/>
    <cellStyle name="Normal 15 2 2 4" xfId="16845" xr:uid="{00000000-0005-0000-0000-0000C0410000}"/>
    <cellStyle name="Normal 15 2 3" xfId="16846" xr:uid="{00000000-0005-0000-0000-0000C1410000}"/>
    <cellStyle name="Normal 15 2 3 2" xfId="16847" xr:uid="{00000000-0005-0000-0000-0000C2410000}"/>
    <cellStyle name="Normal 15 2 3 2 2" xfId="16848" xr:uid="{00000000-0005-0000-0000-0000C3410000}"/>
    <cellStyle name="Normal 15 2 3 3" xfId="16849" xr:uid="{00000000-0005-0000-0000-0000C4410000}"/>
    <cellStyle name="Normal 15 2 4" xfId="16850" xr:uid="{00000000-0005-0000-0000-0000C5410000}"/>
    <cellStyle name="Normal 15 2 4 2" xfId="16851" xr:uid="{00000000-0005-0000-0000-0000C6410000}"/>
    <cellStyle name="Normal 15 2 4 2 2" xfId="16852" xr:uid="{00000000-0005-0000-0000-0000C7410000}"/>
    <cellStyle name="Normal 15 2 4 3" xfId="16853" xr:uid="{00000000-0005-0000-0000-0000C8410000}"/>
    <cellStyle name="Normal 15 2 5" xfId="16854" xr:uid="{00000000-0005-0000-0000-0000C9410000}"/>
    <cellStyle name="Normal 15 2 5 2" xfId="16855" xr:uid="{00000000-0005-0000-0000-0000CA410000}"/>
    <cellStyle name="Normal 15 2 5 2 2" xfId="16856" xr:uid="{00000000-0005-0000-0000-0000CB410000}"/>
    <cellStyle name="Normal 15 2 5 3" xfId="16857" xr:uid="{00000000-0005-0000-0000-0000CC410000}"/>
    <cellStyle name="Normal 15 2 6" xfId="16858" xr:uid="{00000000-0005-0000-0000-0000CD410000}"/>
    <cellStyle name="Normal 15 2 6 2" xfId="16859" xr:uid="{00000000-0005-0000-0000-0000CE410000}"/>
    <cellStyle name="Normal 15 2 7" xfId="16860" xr:uid="{00000000-0005-0000-0000-0000CF410000}"/>
    <cellStyle name="Normal 15 2 7 2" xfId="16861" xr:uid="{00000000-0005-0000-0000-0000D0410000}"/>
    <cellStyle name="Normal 15 3" xfId="16862" xr:uid="{00000000-0005-0000-0000-0000D1410000}"/>
    <cellStyle name="Normal 15 3 2" xfId="16863" xr:uid="{00000000-0005-0000-0000-0000D2410000}"/>
    <cellStyle name="Normal 15 3 2 2" xfId="16864" xr:uid="{00000000-0005-0000-0000-0000D3410000}"/>
    <cellStyle name="Normal 15 3 2 2 2" xfId="16865" xr:uid="{00000000-0005-0000-0000-0000D4410000}"/>
    <cellStyle name="Normal 15 3 2 2 2 2" xfId="16866" xr:uid="{00000000-0005-0000-0000-0000D5410000}"/>
    <cellStyle name="Normal 15 3 2 2 3" xfId="16867" xr:uid="{00000000-0005-0000-0000-0000D6410000}"/>
    <cellStyle name="Normal 15 3 2 3" xfId="16868" xr:uid="{00000000-0005-0000-0000-0000D7410000}"/>
    <cellStyle name="Normal 15 3 2 3 2" xfId="16869" xr:uid="{00000000-0005-0000-0000-0000D8410000}"/>
    <cellStyle name="Normal 15 3 2 4" xfId="16870" xr:uid="{00000000-0005-0000-0000-0000D9410000}"/>
    <cellStyle name="Normal 15 3 3" xfId="16871" xr:uid="{00000000-0005-0000-0000-0000DA410000}"/>
    <cellStyle name="Normal 15 3 3 2" xfId="16872" xr:uid="{00000000-0005-0000-0000-0000DB410000}"/>
    <cellStyle name="Normal 15 3 3 2 2" xfId="16873" xr:uid="{00000000-0005-0000-0000-0000DC410000}"/>
    <cellStyle name="Normal 15 3 3 3" xfId="16874" xr:uid="{00000000-0005-0000-0000-0000DD410000}"/>
    <cellStyle name="Normal 15 3 4" xfId="16875" xr:uid="{00000000-0005-0000-0000-0000DE410000}"/>
    <cellStyle name="Normal 15 3 4 2" xfId="16876" xr:uid="{00000000-0005-0000-0000-0000DF410000}"/>
    <cellStyle name="Normal 15 3 4 2 2" xfId="16877" xr:uid="{00000000-0005-0000-0000-0000E0410000}"/>
    <cellStyle name="Normal 15 3 4 3" xfId="16878" xr:uid="{00000000-0005-0000-0000-0000E1410000}"/>
    <cellStyle name="Normal 15 3 5" xfId="16879" xr:uid="{00000000-0005-0000-0000-0000E2410000}"/>
    <cellStyle name="Normal 15 3 5 2" xfId="16880" xr:uid="{00000000-0005-0000-0000-0000E3410000}"/>
    <cellStyle name="Normal 15 3 5 2 2" xfId="16881" xr:uid="{00000000-0005-0000-0000-0000E4410000}"/>
    <cellStyle name="Normal 15 3 5 3" xfId="16882" xr:uid="{00000000-0005-0000-0000-0000E5410000}"/>
    <cellStyle name="Normal 15 3 6" xfId="16883" xr:uid="{00000000-0005-0000-0000-0000E6410000}"/>
    <cellStyle name="Normal 15 3 6 2" xfId="16884" xr:uid="{00000000-0005-0000-0000-0000E7410000}"/>
    <cellStyle name="Normal 15 3 7" xfId="16885" xr:uid="{00000000-0005-0000-0000-0000E8410000}"/>
    <cellStyle name="Normal 15 4" xfId="16886" xr:uid="{00000000-0005-0000-0000-0000E9410000}"/>
    <cellStyle name="Normal 15 4 2" xfId="16887" xr:uid="{00000000-0005-0000-0000-0000EA410000}"/>
    <cellStyle name="Normal 15 4 2 2" xfId="16888" xr:uid="{00000000-0005-0000-0000-0000EB410000}"/>
    <cellStyle name="Normal 15 4 3" xfId="16889" xr:uid="{00000000-0005-0000-0000-0000EC410000}"/>
    <cellStyle name="Normal 15 5" xfId="16890" xr:uid="{00000000-0005-0000-0000-0000ED410000}"/>
    <cellStyle name="Normal 15 5 2" xfId="16891" xr:uid="{00000000-0005-0000-0000-0000EE410000}"/>
    <cellStyle name="Normal 15 5 2 2" xfId="16892" xr:uid="{00000000-0005-0000-0000-0000EF410000}"/>
    <cellStyle name="Normal 15 5 3" xfId="16893" xr:uid="{00000000-0005-0000-0000-0000F0410000}"/>
    <cellStyle name="Normal 15 6" xfId="16894" xr:uid="{00000000-0005-0000-0000-0000F1410000}"/>
    <cellStyle name="Normal 15 6 2" xfId="16895" xr:uid="{00000000-0005-0000-0000-0000F2410000}"/>
    <cellStyle name="Normal 15 6 2 2" xfId="16896" xr:uid="{00000000-0005-0000-0000-0000F3410000}"/>
    <cellStyle name="Normal 15 6 3" xfId="16897" xr:uid="{00000000-0005-0000-0000-0000F4410000}"/>
    <cellStyle name="Normal 15 7" xfId="16898" xr:uid="{00000000-0005-0000-0000-0000F5410000}"/>
    <cellStyle name="Normal 15 7 2" xfId="16899" xr:uid="{00000000-0005-0000-0000-0000F6410000}"/>
    <cellStyle name="Normal 15 7 2 2" xfId="16900" xr:uid="{00000000-0005-0000-0000-0000F7410000}"/>
    <cellStyle name="Normal 15 7 3" xfId="16901" xr:uid="{00000000-0005-0000-0000-0000F8410000}"/>
    <cellStyle name="Normal 15 8" xfId="16902" xr:uid="{00000000-0005-0000-0000-0000F9410000}"/>
    <cellStyle name="Normal 15 8 2" xfId="16903" xr:uid="{00000000-0005-0000-0000-0000FA410000}"/>
    <cellStyle name="Normal 15 8 2 2" xfId="16904" xr:uid="{00000000-0005-0000-0000-0000FB410000}"/>
    <cellStyle name="Normal 15 8 3" xfId="16905" xr:uid="{00000000-0005-0000-0000-0000FC410000}"/>
    <cellStyle name="Normal 15 9" xfId="16906" xr:uid="{00000000-0005-0000-0000-0000FD410000}"/>
    <cellStyle name="Normal 15 9 2" xfId="16907" xr:uid="{00000000-0005-0000-0000-0000FE410000}"/>
    <cellStyle name="Normal 15 9 2 2" xfId="16908" xr:uid="{00000000-0005-0000-0000-0000FF410000}"/>
    <cellStyle name="Normal 15 9 3" xfId="16909" xr:uid="{00000000-0005-0000-0000-000000420000}"/>
    <cellStyle name="Normal 15_U of O TV Equip and menu board package" xfId="16910" xr:uid="{00000000-0005-0000-0000-000001420000}"/>
    <cellStyle name="Normal 150" xfId="22300" xr:uid="{25770C71-8A04-48CF-8460-906299A712C0}"/>
    <cellStyle name="Normal 151" xfId="22303" xr:uid="{FB560AB4-D6F9-4974-B323-55C373048C31}"/>
    <cellStyle name="Normal 152" xfId="22311" xr:uid="{6FE67174-3B74-43CE-A8BE-8E0702B8C46B}"/>
    <cellStyle name="Normal 153" xfId="22285" xr:uid="{82872F93-24F2-47A1-BAE8-86CE0E00A117}"/>
    <cellStyle name="Normal 154" xfId="22320" xr:uid="{0020D66B-470E-4CBF-A798-2DBA429AEE12}"/>
    <cellStyle name="Normal 155" xfId="22328" xr:uid="{8EB13099-0FC5-4B09-B8C5-9CCCF989C35C}"/>
    <cellStyle name="Normal 156" xfId="22334" xr:uid="{202A8643-84DB-41B0-8775-F2B17EB4EF7C}"/>
    <cellStyle name="Normal 157 2 2" xfId="22339" xr:uid="{95C74AAD-7926-4404-AFB2-47F220582061}"/>
    <cellStyle name="Normal 16" xfId="16911" xr:uid="{00000000-0005-0000-0000-000002420000}"/>
    <cellStyle name="Normal 16 10" xfId="16912" xr:uid="{00000000-0005-0000-0000-000003420000}"/>
    <cellStyle name="Normal 16 10 2" xfId="16913" xr:uid="{00000000-0005-0000-0000-000004420000}"/>
    <cellStyle name="Normal 16 10 2 2" xfId="16914" xr:uid="{00000000-0005-0000-0000-000005420000}"/>
    <cellStyle name="Normal 16 10 3" xfId="16915" xr:uid="{00000000-0005-0000-0000-000006420000}"/>
    <cellStyle name="Normal 16 11" xfId="16916" xr:uid="{00000000-0005-0000-0000-000007420000}"/>
    <cellStyle name="Normal 16 11 2" xfId="16917" xr:uid="{00000000-0005-0000-0000-000008420000}"/>
    <cellStyle name="Normal 16 11 2 2" xfId="16918" xr:uid="{00000000-0005-0000-0000-000009420000}"/>
    <cellStyle name="Normal 16 11 3" xfId="16919" xr:uid="{00000000-0005-0000-0000-00000A420000}"/>
    <cellStyle name="Normal 16 12" xfId="16920" xr:uid="{00000000-0005-0000-0000-00000B420000}"/>
    <cellStyle name="Normal 16 12 2" xfId="16921" xr:uid="{00000000-0005-0000-0000-00000C420000}"/>
    <cellStyle name="Normal 16 12 2 2" xfId="16922" xr:uid="{00000000-0005-0000-0000-00000D420000}"/>
    <cellStyle name="Normal 16 12 3" xfId="16923" xr:uid="{00000000-0005-0000-0000-00000E420000}"/>
    <cellStyle name="Normal 16 13" xfId="16924" xr:uid="{00000000-0005-0000-0000-00000F420000}"/>
    <cellStyle name="Normal 16 13 2" xfId="16925" xr:uid="{00000000-0005-0000-0000-000010420000}"/>
    <cellStyle name="Normal 16 13 2 2" xfId="16926" xr:uid="{00000000-0005-0000-0000-000011420000}"/>
    <cellStyle name="Normal 16 13 3" xfId="16927" xr:uid="{00000000-0005-0000-0000-000012420000}"/>
    <cellStyle name="Normal 16 14" xfId="16928" xr:uid="{00000000-0005-0000-0000-000013420000}"/>
    <cellStyle name="Normal 16 14 2" xfId="16929" xr:uid="{00000000-0005-0000-0000-000014420000}"/>
    <cellStyle name="Normal 16 14 2 2" xfId="16930" xr:uid="{00000000-0005-0000-0000-000015420000}"/>
    <cellStyle name="Normal 16 14 3" xfId="16931" xr:uid="{00000000-0005-0000-0000-000016420000}"/>
    <cellStyle name="Normal 16 15" xfId="16932" xr:uid="{00000000-0005-0000-0000-000017420000}"/>
    <cellStyle name="Normal 16 15 2" xfId="16933" xr:uid="{00000000-0005-0000-0000-000018420000}"/>
    <cellStyle name="Normal 16 15 2 2" xfId="16934" xr:uid="{00000000-0005-0000-0000-000019420000}"/>
    <cellStyle name="Normal 16 15 3" xfId="16935" xr:uid="{00000000-0005-0000-0000-00001A420000}"/>
    <cellStyle name="Normal 16 16" xfId="16936" xr:uid="{00000000-0005-0000-0000-00001B420000}"/>
    <cellStyle name="Normal 16 16 2" xfId="16937" xr:uid="{00000000-0005-0000-0000-00001C420000}"/>
    <cellStyle name="Normal 16 16 2 2" xfId="16938" xr:uid="{00000000-0005-0000-0000-00001D420000}"/>
    <cellStyle name="Normal 16 16 3" xfId="16939" xr:uid="{00000000-0005-0000-0000-00001E420000}"/>
    <cellStyle name="Normal 16 17" xfId="16940" xr:uid="{00000000-0005-0000-0000-00001F420000}"/>
    <cellStyle name="Normal 16 17 2" xfId="16941" xr:uid="{00000000-0005-0000-0000-000020420000}"/>
    <cellStyle name="Normal 16 17 2 2" xfId="16942" xr:uid="{00000000-0005-0000-0000-000021420000}"/>
    <cellStyle name="Normal 16 17 3" xfId="16943" xr:uid="{00000000-0005-0000-0000-000022420000}"/>
    <cellStyle name="Normal 16 18" xfId="16944" xr:uid="{00000000-0005-0000-0000-000023420000}"/>
    <cellStyle name="Normal 16 18 2" xfId="16945" xr:uid="{00000000-0005-0000-0000-000024420000}"/>
    <cellStyle name="Normal 16 18 2 2" xfId="16946" xr:uid="{00000000-0005-0000-0000-000025420000}"/>
    <cellStyle name="Normal 16 18 3" xfId="16947" xr:uid="{00000000-0005-0000-0000-000026420000}"/>
    <cellStyle name="Normal 16 19" xfId="16948" xr:uid="{00000000-0005-0000-0000-000027420000}"/>
    <cellStyle name="Normal 16 19 2" xfId="16949" xr:uid="{00000000-0005-0000-0000-000028420000}"/>
    <cellStyle name="Normal 16 19 2 2" xfId="16950" xr:uid="{00000000-0005-0000-0000-000029420000}"/>
    <cellStyle name="Normal 16 19 3" xfId="16951" xr:uid="{00000000-0005-0000-0000-00002A420000}"/>
    <cellStyle name="Normal 16 2" xfId="16952" xr:uid="{00000000-0005-0000-0000-00002B420000}"/>
    <cellStyle name="Normal 16 2 2" xfId="16953" xr:uid="{00000000-0005-0000-0000-00002C420000}"/>
    <cellStyle name="Normal 16 2 2 2" xfId="16954" xr:uid="{00000000-0005-0000-0000-00002D420000}"/>
    <cellStyle name="Normal 16 2 3" xfId="16955" xr:uid="{00000000-0005-0000-0000-00002E420000}"/>
    <cellStyle name="Normal 16 2 3 2" xfId="16956" xr:uid="{00000000-0005-0000-0000-00002F420000}"/>
    <cellStyle name="Normal 16 2 4" xfId="16957" xr:uid="{00000000-0005-0000-0000-000030420000}"/>
    <cellStyle name="Normal 16 2 5" xfId="16958" xr:uid="{00000000-0005-0000-0000-000031420000}"/>
    <cellStyle name="Normal 16 20" xfId="16959" xr:uid="{00000000-0005-0000-0000-000032420000}"/>
    <cellStyle name="Normal 16 20 2" xfId="16960" xr:uid="{00000000-0005-0000-0000-000033420000}"/>
    <cellStyle name="Normal 16 21" xfId="16961" xr:uid="{00000000-0005-0000-0000-000034420000}"/>
    <cellStyle name="Normal 16 21 2" xfId="16962" xr:uid="{00000000-0005-0000-0000-000035420000}"/>
    <cellStyle name="Normal 16 22" xfId="16963" xr:uid="{00000000-0005-0000-0000-000036420000}"/>
    <cellStyle name="Normal 16 3" xfId="16964" xr:uid="{00000000-0005-0000-0000-000037420000}"/>
    <cellStyle name="Normal 16 3 2" xfId="16965" xr:uid="{00000000-0005-0000-0000-000038420000}"/>
    <cellStyle name="Normal 16 3 2 2" xfId="16966" xr:uid="{00000000-0005-0000-0000-000039420000}"/>
    <cellStyle name="Normal 16 3 3" xfId="16967" xr:uid="{00000000-0005-0000-0000-00003A420000}"/>
    <cellStyle name="Normal 16 30" xfId="16968" xr:uid="{00000000-0005-0000-0000-00003B420000}"/>
    <cellStyle name="Normal 16 30 2" xfId="16969" xr:uid="{00000000-0005-0000-0000-00003C420000}"/>
    <cellStyle name="Normal 16 4" xfId="16970" xr:uid="{00000000-0005-0000-0000-00003D420000}"/>
    <cellStyle name="Normal 16 4 2" xfId="16971" xr:uid="{00000000-0005-0000-0000-00003E420000}"/>
    <cellStyle name="Normal 16 4 2 2" xfId="16972" xr:uid="{00000000-0005-0000-0000-00003F420000}"/>
    <cellStyle name="Normal 16 4 3" xfId="16973" xr:uid="{00000000-0005-0000-0000-000040420000}"/>
    <cellStyle name="Normal 16 5" xfId="16974" xr:uid="{00000000-0005-0000-0000-000041420000}"/>
    <cellStyle name="Normal 16 5 2" xfId="16975" xr:uid="{00000000-0005-0000-0000-000042420000}"/>
    <cellStyle name="Normal 16 5 2 2" xfId="16976" xr:uid="{00000000-0005-0000-0000-000043420000}"/>
    <cellStyle name="Normal 16 5 3" xfId="16977" xr:uid="{00000000-0005-0000-0000-000044420000}"/>
    <cellStyle name="Normal 16 6" xfId="16978" xr:uid="{00000000-0005-0000-0000-000045420000}"/>
    <cellStyle name="Normal 16 6 2" xfId="16979" xr:uid="{00000000-0005-0000-0000-000046420000}"/>
    <cellStyle name="Normal 16 6 2 2" xfId="16980" xr:uid="{00000000-0005-0000-0000-000047420000}"/>
    <cellStyle name="Normal 16 6 3" xfId="16981" xr:uid="{00000000-0005-0000-0000-000048420000}"/>
    <cellStyle name="Normal 16 7" xfId="16982" xr:uid="{00000000-0005-0000-0000-000049420000}"/>
    <cellStyle name="Normal 16 7 2" xfId="16983" xr:uid="{00000000-0005-0000-0000-00004A420000}"/>
    <cellStyle name="Normal 16 7 2 2" xfId="16984" xr:uid="{00000000-0005-0000-0000-00004B420000}"/>
    <cellStyle name="Normal 16 7 3" xfId="16985" xr:uid="{00000000-0005-0000-0000-00004C420000}"/>
    <cellStyle name="Normal 16 8" xfId="16986" xr:uid="{00000000-0005-0000-0000-00004D420000}"/>
    <cellStyle name="Normal 16 8 2" xfId="16987" xr:uid="{00000000-0005-0000-0000-00004E420000}"/>
    <cellStyle name="Normal 16 8 2 2" xfId="16988" xr:uid="{00000000-0005-0000-0000-00004F420000}"/>
    <cellStyle name="Normal 16 8 3" xfId="16989" xr:uid="{00000000-0005-0000-0000-000050420000}"/>
    <cellStyle name="Normal 16 9" xfId="16990" xr:uid="{00000000-0005-0000-0000-000051420000}"/>
    <cellStyle name="Normal 16 9 2" xfId="16991" xr:uid="{00000000-0005-0000-0000-000052420000}"/>
    <cellStyle name="Normal 16 9 2 2" xfId="16992" xr:uid="{00000000-0005-0000-0000-000053420000}"/>
    <cellStyle name="Normal 16 9 3" xfId="16993" xr:uid="{00000000-0005-0000-0000-000054420000}"/>
    <cellStyle name="Normal 16_U of O TV Equip and menu board package" xfId="16994" xr:uid="{00000000-0005-0000-0000-000055420000}"/>
    <cellStyle name="Normal 17" xfId="16995" xr:uid="{00000000-0005-0000-0000-000056420000}"/>
    <cellStyle name="Normal 17 10" xfId="16996" xr:uid="{00000000-0005-0000-0000-000057420000}"/>
    <cellStyle name="Normal 17 10 2" xfId="16997" xr:uid="{00000000-0005-0000-0000-000058420000}"/>
    <cellStyle name="Normal 17 10 2 2" xfId="16998" xr:uid="{00000000-0005-0000-0000-000059420000}"/>
    <cellStyle name="Normal 17 10 3" xfId="16999" xr:uid="{00000000-0005-0000-0000-00005A420000}"/>
    <cellStyle name="Normal 17 11" xfId="17000" xr:uid="{00000000-0005-0000-0000-00005B420000}"/>
    <cellStyle name="Normal 17 11 2" xfId="17001" xr:uid="{00000000-0005-0000-0000-00005C420000}"/>
    <cellStyle name="Normal 17 11 2 2" xfId="17002" xr:uid="{00000000-0005-0000-0000-00005D420000}"/>
    <cellStyle name="Normal 17 11 3" xfId="17003" xr:uid="{00000000-0005-0000-0000-00005E420000}"/>
    <cellStyle name="Normal 17 12" xfId="17004" xr:uid="{00000000-0005-0000-0000-00005F420000}"/>
    <cellStyle name="Normal 17 12 2" xfId="17005" xr:uid="{00000000-0005-0000-0000-000060420000}"/>
    <cellStyle name="Normal 17 12 2 2" xfId="17006" xr:uid="{00000000-0005-0000-0000-000061420000}"/>
    <cellStyle name="Normal 17 12 3" xfId="17007" xr:uid="{00000000-0005-0000-0000-000062420000}"/>
    <cellStyle name="Normal 17 13" xfId="17008" xr:uid="{00000000-0005-0000-0000-000063420000}"/>
    <cellStyle name="Normal 17 13 2" xfId="17009" xr:uid="{00000000-0005-0000-0000-000064420000}"/>
    <cellStyle name="Normal 17 13 2 2" xfId="17010" xr:uid="{00000000-0005-0000-0000-000065420000}"/>
    <cellStyle name="Normal 17 13 3" xfId="17011" xr:uid="{00000000-0005-0000-0000-000066420000}"/>
    <cellStyle name="Normal 17 14" xfId="17012" xr:uid="{00000000-0005-0000-0000-000067420000}"/>
    <cellStyle name="Normal 17 14 2" xfId="17013" xr:uid="{00000000-0005-0000-0000-000068420000}"/>
    <cellStyle name="Normal 17 14 2 2" xfId="17014" xr:uid="{00000000-0005-0000-0000-000069420000}"/>
    <cellStyle name="Normal 17 14 3" xfId="17015" xr:uid="{00000000-0005-0000-0000-00006A420000}"/>
    <cellStyle name="Normal 17 15" xfId="17016" xr:uid="{00000000-0005-0000-0000-00006B420000}"/>
    <cellStyle name="Normal 17 15 2" xfId="17017" xr:uid="{00000000-0005-0000-0000-00006C420000}"/>
    <cellStyle name="Normal 17 15 2 2" xfId="17018" xr:uid="{00000000-0005-0000-0000-00006D420000}"/>
    <cellStyle name="Normal 17 15 3" xfId="17019" xr:uid="{00000000-0005-0000-0000-00006E420000}"/>
    <cellStyle name="Normal 17 16" xfId="17020" xr:uid="{00000000-0005-0000-0000-00006F420000}"/>
    <cellStyle name="Normal 17 16 2" xfId="17021" xr:uid="{00000000-0005-0000-0000-000070420000}"/>
    <cellStyle name="Normal 17 16 2 2" xfId="17022" xr:uid="{00000000-0005-0000-0000-000071420000}"/>
    <cellStyle name="Normal 17 16 3" xfId="17023" xr:uid="{00000000-0005-0000-0000-000072420000}"/>
    <cellStyle name="Normal 17 17" xfId="17024" xr:uid="{00000000-0005-0000-0000-000073420000}"/>
    <cellStyle name="Normal 17 17 2" xfId="17025" xr:uid="{00000000-0005-0000-0000-000074420000}"/>
    <cellStyle name="Normal 17 17 2 2" xfId="17026" xr:uid="{00000000-0005-0000-0000-000075420000}"/>
    <cellStyle name="Normal 17 17 3" xfId="17027" xr:uid="{00000000-0005-0000-0000-000076420000}"/>
    <cellStyle name="Normal 17 18" xfId="17028" xr:uid="{00000000-0005-0000-0000-000077420000}"/>
    <cellStyle name="Normal 17 18 2" xfId="17029" xr:uid="{00000000-0005-0000-0000-000078420000}"/>
    <cellStyle name="Normal 17 18 2 2" xfId="17030" xr:uid="{00000000-0005-0000-0000-000079420000}"/>
    <cellStyle name="Normal 17 18 3" xfId="17031" xr:uid="{00000000-0005-0000-0000-00007A420000}"/>
    <cellStyle name="Normal 17 19" xfId="17032" xr:uid="{00000000-0005-0000-0000-00007B420000}"/>
    <cellStyle name="Normal 17 19 2" xfId="17033" xr:uid="{00000000-0005-0000-0000-00007C420000}"/>
    <cellStyle name="Normal 17 19 2 2" xfId="17034" xr:uid="{00000000-0005-0000-0000-00007D420000}"/>
    <cellStyle name="Normal 17 19 3" xfId="17035" xr:uid="{00000000-0005-0000-0000-00007E420000}"/>
    <cellStyle name="Normal 17 2" xfId="17036" xr:uid="{00000000-0005-0000-0000-00007F420000}"/>
    <cellStyle name="Normal 17 2 2" xfId="17037" xr:uid="{00000000-0005-0000-0000-000080420000}"/>
    <cellStyle name="Normal 17 2 2 2" xfId="17038" xr:uid="{00000000-0005-0000-0000-000081420000}"/>
    <cellStyle name="Normal 17 2 3" xfId="17039" xr:uid="{00000000-0005-0000-0000-000082420000}"/>
    <cellStyle name="Normal 17 2 3 2" xfId="17040" xr:uid="{00000000-0005-0000-0000-000083420000}"/>
    <cellStyle name="Normal 17 2 4" xfId="17041" xr:uid="{00000000-0005-0000-0000-000084420000}"/>
    <cellStyle name="Normal 17 2 5" xfId="17042" xr:uid="{00000000-0005-0000-0000-000085420000}"/>
    <cellStyle name="Normal 17 20" xfId="17043" xr:uid="{00000000-0005-0000-0000-000086420000}"/>
    <cellStyle name="Normal 17 20 2" xfId="17044" xr:uid="{00000000-0005-0000-0000-000087420000}"/>
    <cellStyle name="Normal 17 21" xfId="17045" xr:uid="{00000000-0005-0000-0000-000088420000}"/>
    <cellStyle name="Normal 17 21 2" xfId="17046" xr:uid="{00000000-0005-0000-0000-000089420000}"/>
    <cellStyle name="Normal 17 22" xfId="17047" xr:uid="{00000000-0005-0000-0000-00008A420000}"/>
    <cellStyle name="Normal 17 3" xfId="17048" xr:uid="{00000000-0005-0000-0000-00008B420000}"/>
    <cellStyle name="Normal 17 3 2" xfId="17049" xr:uid="{00000000-0005-0000-0000-00008C420000}"/>
    <cellStyle name="Normal 17 3 2 2" xfId="17050" xr:uid="{00000000-0005-0000-0000-00008D420000}"/>
    <cellStyle name="Normal 17 3 3" xfId="17051" xr:uid="{00000000-0005-0000-0000-00008E420000}"/>
    <cellStyle name="Normal 17 30" xfId="17052" xr:uid="{00000000-0005-0000-0000-00008F420000}"/>
    <cellStyle name="Normal 17 30 2" xfId="17053" xr:uid="{00000000-0005-0000-0000-000090420000}"/>
    <cellStyle name="Normal 17 4" xfId="17054" xr:uid="{00000000-0005-0000-0000-000091420000}"/>
    <cellStyle name="Normal 17 4 2" xfId="17055" xr:uid="{00000000-0005-0000-0000-000092420000}"/>
    <cellStyle name="Normal 17 4 2 2" xfId="17056" xr:uid="{00000000-0005-0000-0000-000093420000}"/>
    <cellStyle name="Normal 17 4 3" xfId="17057" xr:uid="{00000000-0005-0000-0000-000094420000}"/>
    <cellStyle name="Normal 17 5" xfId="17058" xr:uid="{00000000-0005-0000-0000-000095420000}"/>
    <cellStyle name="Normal 17 5 2" xfId="17059" xr:uid="{00000000-0005-0000-0000-000096420000}"/>
    <cellStyle name="Normal 17 5 2 2" xfId="17060" xr:uid="{00000000-0005-0000-0000-000097420000}"/>
    <cellStyle name="Normal 17 5 3" xfId="17061" xr:uid="{00000000-0005-0000-0000-000098420000}"/>
    <cellStyle name="Normal 17 6" xfId="17062" xr:uid="{00000000-0005-0000-0000-000099420000}"/>
    <cellStyle name="Normal 17 6 2" xfId="17063" xr:uid="{00000000-0005-0000-0000-00009A420000}"/>
    <cellStyle name="Normal 17 6 2 2" xfId="17064" xr:uid="{00000000-0005-0000-0000-00009B420000}"/>
    <cellStyle name="Normal 17 6 3" xfId="17065" xr:uid="{00000000-0005-0000-0000-00009C420000}"/>
    <cellStyle name="Normal 17 7" xfId="17066" xr:uid="{00000000-0005-0000-0000-00009D420000}"/>
    <cellStyle name="Normal 17 7 2" xfId="17067" xr:uid="{00000000-0005-0000-0000-00009E420000}"/>
    <cellStyle name="Normal 17 7 2 2" xfId="17068" xr:uid="{00000000-0005-0000-0000-00009F420000}"/>
    <cellStyle name="Normal 17 7 3" xfId="17069" xr:uid="{00000000-0005-0000-0000-0000A0420000}"/>
    <cellStyle name="Normal 17 8" xfId="17070" xr:uid="{00000000-0005-0000-0000-0000A1420000}"/>
    <cellStyle name="Normal 17 8 2" xfId="17071" xr:uid="{00000000-0005-0000-0000-0000A2420000}"/>
    <cellStyle name="Normal 17 8 2 2" xfId="17072" xr:uid="{00000000-0005-0000-0000-0000A3420000}"/>
    <cellStyle name="Normal 17 8 3" xfId="17073" xr:uid="{00000000-0005-0000-0000-0000A4420000}"/>
    <cellStyle name="Normal 17 9" xfId="17074" xr:uid="{00000000-0005-0000-0000-0000A5420000}"/>
    <cellStyle name="Normal 17 9 2" xfId="17075" xr:uid="{00000000-0005-0000-0000-0000A6420000}"/>
    <cellStyle name="Normal 17 9 2 2" xfId="17076" xr:uid="{00000000-0005-0000-0000-0000A7420000}"/>
    <cellStyle name="Normal 17 9 3" xfId="17077" xr:uid="{00000000-0005-0000-0000-0000A8420000}"/>
    <cellStyle name="Normal 17_U of O TV Equip and menu board package" xfId="17078" xr:uid="{00000000-0005-0000-0000-0000A9420000}"/>
    <cellStyle name="Normal 175" xfId="22335" xr:uid="{C335A614-A53A-40E4-87D5-5CD79A7078B0}"/>
    <cellStyle name="Normal 175 2" xfId="22337" xr:uid="{CE643AF0-39E6-4619-8B94-1933AC50EC0C}"/>
    <cellStyle name="Normal 175 3" xfId="22341" xr:uid="{AA31F511-F56E-43A2-975A-1BB2DD7E0C45}"/>
    <cellStyle name="Normal 18" xfId="17079" xr:uid="{00000000-0005-0000-0000-0000AA420000}"/>
    <cellStyle name="Normal 18 10" xfId="17080" xr:uid="{00000000-0005-0000-0000-0000AB420000}"/>
    <cellStyle name="Normal 18 10 2" xfId="17081" xr:uid="{00000000-0005-0000-0000-0000AC420000}"/>
    <cellStyle name="Normal 18 10 2 2" xfId="17082" xr:uid="{00000000-0005-0000-0000-0000AD420000}"/>
    <cellStyle name="Normal 18 10 3" xfId="17083" xr:uid="{00000000-0005-0000-0000-0000AE420000}"/>
    <cellStyle name="Normal 18 11" xfId="17084" xr:uid="{00000000-0005-0000-0000-0000AF420000}"/>
    <cellStyle name="Normal 18 11 2" xfId="17085" xr:uid="{00000000-0005-0000-0000-0000B0420000}"/>
    <cellStyle name="Normal 18 11 2 2" xfId="17086" xr:uid="{00000000-0005-0000-0000-0000B1420000}"/>
    <cellStyle name="Normal 18 11 3" xfId="17087" xr:uid="{00000000-0005-0000-0000-0000B2420000}"/>
    <cellStyle name="Normal 18 12" xfId="17088" xr:uid="{00000000-0005-0000-0000-0000B3420000}"/>
    <cellStyle name="Normal 18 12 2" xfId="17089" xr:uid="{00000000-0005-0000-0000-0000B4420000}"/>
    <cellStyle name="Normal 18 12 2 2" xfId="17090" xr:uid="{00000000-0005-0000-0000-0000B5420000}"/>
    <cellStyle name="Normal 18 12 3" xfId="17091" xr:uid="{00000000-0005-0000-0000-0000B6420000}"/>
    <cellStyle name="Normal 18 13" xfId="17092" xr:uid="{00000000-0005-0000-0000-0000B7420000}"/>
    <cellStyle name="Normal 18 13 2" xfId="17093" xr:uid="{00000000-0005-0000-0000-0000B8420000}"/>
    <cellStyle name="Normal 18 13 2 2" xfId="17094" xr:uid="{00000000-0005-0000-0000-0000B9420000}"/>
    <cellStyle name="Normal 18 13 3" xfId="17095" xr:uid="{00000000-0005-0000-0000-0000BA420000}"/>
    <cellStyle name="Normal 18 14" xfId="17096" xr:uid="{00000000-0005-0000-0000-0000BB420000}"/>
    <cellStyle name="Normal 18 14 2" xfId="17097" xr:uid="{00000000-0005-0000-0000-0000BC420000}"/>
    <cellStyle name="Normal 18 14 2 2" xfId="17098" xr:uid="{00000000-0005-0000-0000-0000BD420000}"/>
    <cellStyle name="Normal 18 14 3" xfId="17099" xr:uid="{00000000-0005-0000-0000-0000BE420000}"/>
    <cellStyle name="Normal 18 15" xfId="17100" xr:uid="{00000000-0005-0000-0000-0000BF420000}"/>
    <cellStyle name="Normal 18 15 2" xfId="17101" xr:uid="{00000000-0005-0000-0000-0000C0420000}"/>
    <cellStyle name="Normal 18 15 2 2" xfId="17102" xr:uid="{00000000-0005-0000-0000-0000C1420000}"/>
    <cellStyle name="Normal 18 15 3" xfId="17103" xr:uid="{00000000-0005-0000-0000-0000C2420000}"/>
    <cellStyle name="Normal 18 16" xfId="17104" xr:uid="{00000000-0005-0000-0000-0000C3420000}"/>
    <cellStyle name="Normal 18 16 2" xfId="17105" xr:uid="{00000000-0005-0000-0000-0000C4420000}"/>
    <cellStyle name="Normal 18 16 2 2" xfId="17106" xr:uid="{00000000-0005-0000-0000-0000C5420000}"/>
    <cellStyle name="Normal 18 16 3" xfId="17107" xr:uid="{00000000-0005-0000-0000-0000C6420000}"/>
    <cellStyle name="Normal 18 17" xfId="17108" xr:uid="{00000000-0005-0000-0000-0000C7420000}"/>
    <cellStyle name="Normal 18 17 2" xfId="17109" xr:uid="{00000000-0005-0000-0000-0000C8420000}"/>
    <cellStyle name="Normal 18 17 2 2" xfId="17110" xr:uid="{00000000-0005-0000-0000-0000C9420000}"/>
    <cellStyle name="Normal 18 17 3" xfId="17111" xr:uid="{00000000-0005-0000-0000-0000CA420000}"/>
    <cellStyle name="Normal 18 18" xfId="17112" xr:uid="{00000000-0005-0000-0000-0000CB420000}"/>
    <cellStyle name="Normal 18 18 2" xfId="17113" xr:uid="{00000000-0005-0000-0000-0000CC420000}"/>
    <cellStyle name="Normal 18 18 2 2" xfId="17114" xr:uid="{00000000-0005-0000-0000-0000CD420000}"/>
    <cellStyle name="Normal 18 18 3" xfId="17115" xr:uid="{00000000-0005-0000-0000-0000CE420000}"/>
    <cellStyle name="Normal 18 19" xfId="17116" xr:uid="{00000000-0005-0000-0000-0000CF420000}"/>
    <cellStyle name="Normal 18 19 2" xfId="17117" xr:uid="{00000000-0005-0000-0000-0000D0420000}"/>
    <cellStyle name="Normal 18 19 2 2" xfId="17118" xr:uid="{00000000-0005-0000-0000-0000D1420000}"/>
    <cellStyle name="Normal 18 19 3" xfId="17119" xr:uid="{00000000-0005-0000-0000-0000D2420000}"/>
    <cellStyle name="Normal 18 2" xfId="17120" xr:uid="{00000000-0005-0000-0000-0000D3420000}"/>
    <cellStyle name="Normal 18 2 2" xfId="17121" xr:uid="{00000000-0005-0000-0000-0000D4420000}"/>
    <cellStyle name="Normal 18 2 2 2" xfId="17122" xr:uid="{00000000-0005-0000-0000-0000D5420000}"/>
    <cellStyle name="Normal 18 2 3" xfId="17123" xr:uid="{00000000-0005-0000-0000-0000D6420000}"/>
    <cellStyle name="Normal 18 2 3 2" xfId="17124" xr:uid="{00000000-0005-0000-0000-0000D7420000}"/>
    <cellStyle name="Normal 18 2 4" xfId="17125" xr:uid="{00000000-0005-0000-0000-0000D8420000}"/>
    <cellStyle name="Normal 18 2 5" xfId="17126" xr:uid="{00000000-0005-0000-0000-0000D9420000}"/>
    <cellStyle name="Normal 18 20" xfId="17127" xr:uid="{00000000-0005-0000-0000-0000DA420000}"/>
    <cellStyle name="Normal 18 20 2" xfId="17128" xr:uid="{00000000-0005-0000-0000-0000DB420000}"/>
    <cellStyle name="Normal 18 21" xfId="17129" xr:uid="{00000000-0005-0000-0000-0000DC420000}"/>
    <cellStyle name="Normal 18 21 2" xfId="17130" xr:uid="{00000000-0005-0000-0000-0000DD420000}"/>
    <cellStyle name="Normal 18 22" xfId="17131" xr:uid="{00000000-0005-0000-0000-0000DE420000}"/>
    <cellStyle name="Normal 18 3" xfId="17132" xr:uid="{00000000-0005-0000-0000-0000DF420000}"/>
    <cellStyle name="Normal 18 3 2" xfId="17133" xr:uid="{00000000-0005-0000-0000-0000E0420000}"/>
    <cellStyle name="Normal 18 3 2 2" xfId="17134" xr:uid="{00000000-0005-0000-0000-0000E1420000}"/>
    <cellStyle name="Normal 18 3 3" xfId="17135" xr:uid="{00000000-0005-0000-0000-0000E2420000}"/>
    <cellStyle name="Normal 18 30" xfId="17136" xr:uid="{00000000-0005-0000-0000-0000E3420000}"/>
    <cellStyle name="Normal 18 30 2" xfId="17137" xr:uid="{00000000-0005-0000-0000-0000E4420000}"/>
    <cellStyle name="Normal 18 4" xfId="17138" xr:uid="{00000000-0005-0000-0000-0000E5420000}"/>
    <cellStyle name="Normal 18 4 2" xfId="17139" xr:uid="{00000000-0005-0000-0000-0000E6420000}"/>
    <cellStyle name="Normal 18 4 2 2" xfId="17140" xr:uid="{00000000-0005-0000-0000-0000E7420000}"/>
    <cellStyle name="Normal 18 4 3" xfId="17141" xr:uid="{00000000-0005-0000-0000-0000E8420000}"/>
    <cellStyle name="Normal 18 5" xfId="17142" xr:uid="{00000000-0005-0000-0000-0000E9420000}"/>
    <cellStyle name="Normal 18 5 2" xfId="17143" xr:uid="{00000000-0005-0000-0000-0000EA420000}"/>
    <cellStyle name="Normal 18 5 2 2" xfId="17144" xr:uid="{00000000-0005-0000-0000-0000EB420000}"/>
    <cellStyle name="Normal 18 5 3" xfId="17145" xr:uid="{00000000-0005-0000-0000-0000EC420000}"/>
    <cellStyle name="Normal 18 6" xfId="17146" xr:uid="{00000000-0005-0000-0000-0000ED420000}"/>
    <cellStyle name="Normal 18 6 2" xfId="17147" xr:uid="{00000000-0005-0000-0000-0000EE420000}"/>
    <cellStyle name="Normal 18 6 2 2" xfId="17148" xr:uid="{00000000-0005-0000-0000-0000EF420000}"/>
    <cellStyle name="Normal 18 6 3" xfId="17149" xr:uid="{00000000-0005-0000-0000-0000F0420000}"/>
    <cellStyle name="Normal 18 7" xfId="17150" xr:uid="{00000000-0005-0000-0000-0000F1420000}"/>
    <cellStyle name="Normal 18 7 2" xfId="17151" xr:uid="{00000000-0005-0000-0000-0000F2420000}"/>
    <cellStyle name="Normal 18 7 2 2" xfId="17152" xr:uid="{00000000-0005-0000-0000-0000F3420000}"/>
    <cellStyle name="Normal 18 7 3" xfId="17153" xr:uid="{00000000-0005-0000-0000-0000F4420000}"/>
    <cellStyle name="Normal 18 8" xfId="17154" xr:uid="{00000000-0005-0000-0000-0000F5420000}"/>
    <cellStyle name="Normal 18 8 2" xfId="17155" xr:uid="{00000000-0005-0000-0000-0000F6420000}"/>
    <cellStyle name="Normal 18 8 2 2" xfId="17156" xr:uid="{00000000-0005-0000-0000-0000F7420000}"/>
    <cellStyle name="Normal 18 8 3" xfId="17157" xr:uid="{00000000-0005-0000-0000-0000F8420000}"/>
    <cellStyle name="Normal 18 9" xfId="17158" xr:uid="{00000000-0005-0000-0000-0000F9420000}"/>
    <cellStyle name="Normal 18 9 2" xfId="17159" xr:uid="{00000000-0005-0000-0000-0000FA420000}"/>
    <cellStyle name="Normal 18 9 2 2" xfId="17160" xr:uid="{00000000-0005-0000-0000-0000FB420000}"/>
    <cellStyle name="Normal 18 9 3" xfId="17161" xr:uid="{00000000-0005-0000-0000-0000FC420000}"/>
    <cellStyle name="Normal 18_U of O TV Equip and menu board package" xfId="17162" xr:uid="{00000000-0005-0000-0000-0000FD420000}"/>
    <cellStyle name="Normal 19" xfId="17163" xr:uid="{00000000-0005-0000-0000-0000FE420000}"/>
    <cellStyle name="Normal 19 10" xfId="17164" xr:uid="{00000000-0005-0000-0000-0000FF420000}"/>
    <cellStyle name="Normal 19 10 2" xfId="17165" xr:uid="{00000000-0005-0000-0000-000000430000}"/>
    <cellStyle name="Normal 19 10 2 2" xfId="17166" xr:uid="{00000000-0005-0000-0000-000001430000}"/>
    <cellStyle name="Normal 19 10 3" xfId="17167" xr:uid="{00000000-0005-0000-0000-000002430000}"/>
    <cellStyle name="Normal 19 11" xfId="17168" xr:uid="{00000000-0005-0000-0000-000003430000}"/>
    <cellStyle name="Normal 19 11 2" xfId="17169" xr:uid="{00000000-0005-0000-0000-000004430000}"/>
    <cellStyle name="Normal 19 11 2 2" xfId="17170" xr:uid="{00000000-0005-0000-0000-000005430000}"/>
    <cellStyle name="Normal 19 11 3" xfId="17171" xr:uid="{00000000-0005-0000-0000-000006430000}"/>
    <cellStyle name="Normal 19 12" xfId="17172" xr:uid="{00000000-0005-0000-0000-000007430000}"/>
    <cellStyle name="Normal 19 12 2" xfId="17173" xr:uid="{00000000-0005-0000-0000-000008430000}"/>
    <cellStyle name="Normal 19 12 2 2" xfId="17174" xr:uid="{00000000-0005-0000-0000-000009430000}"/>
    <cellStyle name="Normal 19 12 3" xfId="17175" xr:uid="{00000000-0005-0000-0000-00000A430000}"/>
    <cellStyle name="Normal 19 13" xfId="17176" xr:uid="{00000000-0005-0000-0000-00000B430000}"/>
    <cellStyle name="Normal 19 13 2" xfId="17177" xr:uid="{00000000-0005-0000-0000-00000C430000}"/>
    <cellStyle name="Normal 19 13 2 2" xfId="17178" xr:uid="{00000000-0005-0000-0000-00000D430000}"/>
    <cellStyle name="Normal 19 13 3" xfId="17179" xr:uid="{00000000-0005-0000-0000-00000E430000}"/>
    <cellStyle name="Normal 19 14" xfId="17180" xr:uid="{00000000-0005-0000-0000-00000F430000}"/>
    <cellStyle name="Normal 19 14 2" xfId="17181" xr:uid="{00000000-0005-0000-0000-000010430000}"/>
    <cellStyle name="Normal 19 15" xfId="17182" xr:uid="{00000000-0005-0000-0000-000011430000}"/>
    <cellStyle name="Normal 19 15 2" xfId="17183" xr:uid="{00000000-0005-0000-0000-000012430000}"/>
    <cellStyle name="Normal 19 16" xfId="17184" xr:uid="{00000000-0005-0000-0000-000013430000}"/>
    <cellStyle name="Normal 19 17" xfId="17185" xr:uid="{00000000-0005-0000-0000-000014430000}"/>
    <cellStyle name="Normal 19 2" xfId="17186" xr:uid="{00000000-0005-0000-0000-000015430000}"/>
    <cellStyle name="Normal 19 2 2" xfId="17187" xr:uid="{00000000-0005-0000-0000-000016430000}"/>
    <cellStyle name="Normal 19 2 2 2" xfId="17188" xr:uid="{00000000-0005-0000-0000-000017430000}"/>
    <cellStyle name="Normal 19 2 2 2 2" xfId="17189" xr:uid="{00000000-0005-0000-0000-000018430000}"/>
    <cellStyle name="Normal 19 2 2 2 2 2" xfId="17190" xr:uid="{00000000-0005-0000-0000-000019430000}"/>
    <cellStyle name="Normal 19 2 2 2 3" xfId="17191" xr:uid="{00000000-0005-0000-0000-00001A430000}"/>
    <cellStyle name="Normal 19 2 2 3" xfId="17192" xr:uid="{00000000-0005-0000-0000-00001B430000}"/>
    <cellStyle name="Normal 19 2 2 3 2" xfId="17193" xr:uid="{00000000-0005-0000-0000-00001C430000}"/>
    <cellStyle name="Normal 19 2 2 4" xfId="17194" xr:uid="{00000000-0005-0000-0000-00001D430000}"/>
    <cellStyle name="Normal 19 2 3" xfId="17195" xr:uid="{00000000-0005-0000-0000-00001E430000}"/>
    <cellStyle name="Normal 19 2 3 2" xfId="17196" xr:uid="{00000000-0005-0000-0000-00001F430000}"/>
    <cellStyle name="Normal 19 2 3 2 2" xfId="17197" xr:uid="{00000000-0005-0000-0000-000020430000}"/>
    <cellStyle name="Normal 19 2 3 3" xfId="17198" xr:uid="{00000000-0005-0000-0000-000021430000}"/>
    <cellStyle name="Normal 19 2 4" xfId="17199" xr:uid="{00000000-0005-0000-0000-000022430000}"/>
    <cellStyle name="Normal 19 2 4 2" xfId="17200" xr:uid="{00000000-0005-0000-0000-000023430000}"/>
    <cellStyle name="Normal 19 2 4 2 2" xfId="17201" xr:uid="{00000000-0005-0000-0000-000024430000}"/>
    <cellStyle name="Normal 19 2 4 3" xfId="17202" xr:uid="{00000000-0005-0000-0000-000025430000}"/>
    <cellStyle name="Normal 19 2 5" xfId="17203" xr:uid="{00000000-0005-0000-0000-000026430000}"/>
    <cellStyle name="Normal 19 2 5 2" xfId="17204" xr:uid="{00000000-0005-0000-0000-000027430000}"/>
    <cellStyle name="Normal 19 2 5 2 2" xfId="17205" xr:uid="{00000000-0005-0000-0000-000028430000}"/>
    <cellStyle name="Normal 19 2 5 3" xfId="17206" xr:uid="{00000000-0005-0000-0000-000029430000}"/>
    <cellStyle name="Normal 19 2 6" xfId="17207" xr:uid="{00000000-0005-0000-0000-00002A430000}"/>
    <cellStyle name="Normal 19 2 6 2" xfId="17208" xr:uid="{00000000-0005-0000-0000-00002B430000}"/>
    <cellStyle name="Normal 19 2 7" xfId="17209" xr:uid="{00000000-0005-0000-0000-00002C430000}"/>
    <cellStyle name="Normal 19 3" xfId="17210" xr:uid="{00000000-0005-0000-0000-00002D430000}"/>
    <cellStyle name="Normal 19 3 2" xfId="17211" xr:uid="{00000000-0005-0000-0000-00002E430000}"/>
    <cellStyle name="Normal 19 3 2 2" xfId="17212" xr:uid="{00000000-0005-0000-0000-00002F430000}"/>
    <cellStyle name="Normal 19 3 2 2 2" xfId="17213" xr:uid="{00000000-0005-0000-0000-000030430000}"/>
    <cellStyle name="Normal 19 3 2 2 2 2" xfId="17214" xr:uid="{00000000-0005-0000-0000-000031430000}"/>
    <cellStyle name="Normal 19 3 2 2 3" xfId="17215" xr:uid="{00000000-0005-0000-0000-000032430000}"/>
    <cellStyle name="Normal 19 3 2 3" xfId="17216" xr:uid="{00000000-0005-0000-0000-000033430000}"/>
    <cellStyle name="Normal 19 3 2 3 2" xfId="17217" xr:uid="{00000000-0005-0000-0000-000034430000}"/>
    <cellStyle name="Normal 19 3 2 4" xfId="17218" xr:uid="{00000000-0005-0000-0000-000035430000}"/>
    <cellStyle name="Normal 19 3 3" xfId="17219" xr:uid="{00000000-0005-0000-0000-000036430000}"/>
    <cellStyle name="Normal 19 3 3 2" xfId="17220" xr:uid="{00000000-0005-0000-0000-000037430000}"/>
    <cellStyle name="Normal 19 3 3 2 2" xfId="17221" xr:uid="{00000000-0005-0000-0000-000038430000}"/>
    <cellStyle name="Normal 19 3 3 3" xfId="17222" xr:uid="{00000000-0005-0000-0000-000039430000}"/>
    <cellStyle name="Normal 19 3 4" xfId="17223" xr:uid="{00000000-0005-0000-0000-00003A430000}"/>
    <cellStyle name="Normal 19 3 4 2" xfId="17224" xr:uid="{00000000-0005-0000-0000-00003B430000}"/>
    <cellStyle name="Normal 19 3 4 2 2" xfId="17225" xr:uid="{00000000-0005-0000-0000-00003C430000}"/>
    <cellStyle name="Normal 19 3 4 3" xfId="17226" xr:uid="{00000000-0005-0000-0000-00003D430000}"/>
    <cellStyle name="Normal 19 3 5" xfId="17227" xr:uid="{00000000-0005-0000-0000-00003E430000}"/>
    <cellStyle name="Normal 19 3 5 2" xfId="17228" xr:uid="{00000000-0005-0000-0000-00003F430000}"/>
    <cellStyle name="Normal 19 3 5 2 2" xfId="17229" xr:uid="{00000000-0005-0000-0000-000040430000}"/>
    <cellStyle name="Normal 19 3 5 3" xfId="17230" xr:uid="{00000000-0005-0000-0000-000041430000}"/>
    <cellStyle name="Normal 19 3 6" xfId="17231" xr:uid="{00000000-0005-0000-0000-000042430000}"/>
    <cellStyle name="Normal 19 3 6 2" xfId="17232" xr:uid="{00000000-0005-0000-0000-000043430000}"/>
    <cellStyle name="Normal 19 3 7" xfId="17233" xr:uid="{00000000-0005-0000-0000-000044430000}"/>
    <cellStyle name="Normal 19 3 7 2" xfId="17234" xr:uid="{00000000-0005-0000-0000-000045430000}"/>
    <cellStyle name="Normal 19 4" xfId="17235" xr:uid="{00000000-0005-0000-0000-000046430000}"/>
    <cellStyle name="Normal 19 4 2" xfId="17236" xr:uid="{00000000-0005-0000-0000-000047430000}"/>
    <cellStyle name="Normal 19 4 2 2" xfId="17237" xr:uid="{00000000-0005-0000-0000-000048430000}"/>
    <cellStyle name="Normal 19 4 3" xfId="17238" xr:uid="{00000000-0005-0000-0000-000049430000}"/>
    <cellStyle name="Normal 19 5" xfId="17239" xr:uid="{00000000-0005-0000-0000-00004A430000}"/>
    <cellStyle name="Normal 19 5 2" xfId="17240" xr:uid="{00000000-0005-0000-0000-00004B430000}"/>
    <cellStyle name="Normal 19 5 2 2" xfId="17241" xr:uid="{00000000-0005-0000-0000-00004C430000}"/>
    <cellStyle name="Normal 19 5 3" xfId="17242" xr:uid="{00000000-0005-0000-0000-00004D430000}"/>
    <cellStyle name="Normal 19 6" xfId="17243" xr:uid="{00000000-0005-0000-0000-00004E430000}"/>
    <cellStyle name="Normal 19 6 2" xfId="17244" xr:uid="{00000000-0005-0000-0000-00004F430000}"/>
    <cellStyle name="Normal 19 6 2 2" xfId="17245" xr:uid="{00000000-0005-0000-0000-000050430000}"/>
    <cellStyle name="Normal 19 6 3" xfId="17246" xr:uid="{00000000-0005-0000-0000-000051430000}"/>
    <cellStyle name="Normal 19 7" xfId="17247" xr:uid="{00000000-0005-0000-0000-000052430000}"/>
    <cellStyle name="Normal 19 7 2" xfId="17248" xr:uid="{00000000-0005-0000-0000-000053430000}"/>
    <cellStyle name="Normal 19 7 2 2" xfId="17249" xr:uid="{00000000-0005-0000-0000-000054430000}"/>
    <cellStyle name="Normal 19 7 3" xfId="17250" xr:uid="{00000000-0005-0000-0000-000055430000}"/>
    <cellStyle name="Normal 19 8" xfId="17251" xr:uid="{00000000-0005-0000-0000-000056430000}"/>
    <cellStyle name="Normal 19 8 2" xfId="17252" xr:uid="{00000000-0005-0000-0000-000057430000}"/>
    <cellStyle name="Normal 19 8 2 2" xfId="17253" xr:uid="{00000000-0005-0000-0000-000058430000}"/>
    <cellStyle name="Normal 19 8 3" xfId="17254" xr:uid="{00000000-0005-0000-0000-000059430000}"/>
    <cellStyle name="Normal 19 9" xfId="17255" xr:uid="{00000000-0005-0000-0000-00005A430000}"/>
    <cellStyle name="Normal 19 9 2" xfId="17256" xr:uid="{00000000-0005-0000-0000-00005B430000}"/>
    <cellStyle name="Normal 19 9 2 2" xfId="17257" xr:uid="{00000000-0005-0000-0000-00005C430000}"/>
    <cellStyle name="Normal 19 9 3" xfId="17258" xr:uid="{00000000-0005-0000-0000-00005D430000}"/>
    <cellStyle name="Normal 19_POST BID 3 Budget_Denver 8-3386" xfId="17259" xr:uid="{00000000-0005-0000-0000-00005E430000}"/>
    <cellStyle name="Normal 2" xfId="7" xr:uid="{00000000-0005-0000-0000-00005F430000}"/>
    <cellStyle name="Normal 2 10" xfId="48" xr:uid="{00000000-0005-0000-0000-000060430000}"/>
    <cellStyle name="Normal 2 10 2" xfId="17260" xr:uid="{00000000-0005-0000-0000-000061430000}"/>
    <cellStyle name="Normal 2 10 2 2" xfId="17261" xr:uid="{00000000-0005-0000-0000-000062430000}"/>
    <cellStyle name="Normal 2 10 3" xfId="17262" xr:uid="{00000000-0005-0000-0000-000063430000}"/>
    <cellStyle name="Normal 2 10 3 2" xfId="17263" xr:uid="{00000000-0005-0000-0000-000064430000}"/>
    <cellStyle name="Normal 2 10 4" xfId="17264" xr:uid="{00000000-0005-0000-0000-000065430000}"/>
    <cellStyle name="Normal 2 10 4 2" xfId="17265" xr:uid="{00000000-0005-0000-0000-000066430000}"/>
    <cellStyle name="Normal 2 10 5" xfId="17266" xr:uid="{00000000-0005-0000-0000-000067430000}"/>
    <cellStyle name="Normal 2 11" xfId="17267" xr:uid="{00000000-0005-0000-0000-000068430000}"/>
    <cellStyle name="Normal 2 11 2" xfId="17268" xr:uid="{00000000-0005-0000-0000-000069430000}"/>
    <cellStyle name="Normal 2 11 2 2" xfId="17269" xr:uid="{00000000-0005-0000-0000-00006A430000}"/>
    <cellStyle name="Normal 2 11 3" xfId="17270" xr:uid="{00000000-0005-0000-0000-00006B430000}"/>
    <cellStyle name="Normal 2 12" xfId="17271" xr:uid="{00000000-0005-0000-0000-00006C430000}"/>
    <cellStyle name="Normal 2 12 2" xfId="17272" xr:uid="{00000000-0005-0000-0000-00006D430000}"/>
    <cellStyle name="Normal 2 12 2 2" xfId="17273" xr:uid="{00000000-0005-0000-0000-00006E430000}"/>
    <cellStyle name="Normal 2 12 3" xfId="17274" xr:uid="{00000000-0005-0000-0000-00006F430000}"/>
    <cellStyle name="Normal 2 13" xfId="17275" xr:uid="{00000000-0005-0000-0000-000070430000}"/>
    <cellStyle name="Normal 2 13 2" xfId="17276" xr:uid="{00000000-0005-0000-0000-000071430000}"/>
    <cellStyle name="Normal 2 13 2 2" xfId="17277" xr:uid="{00000000-0005-0000-0000-000072430000}"/>
    <cellStyle name="Normal 2 13 2 2 2" xfId="17278" xr:uid="{00000000-0005-0000-0000-000073430000}"/>
    <cellStyle name="Normal 2 13 2 3" xfId="17279" xr:uid="{00000000-0005-0000-0000-000074430000}"/>
    <cellStyle name="Normal 2 13 2 3 2" xfId="17280" xr:uid="{00000000-0005-0000-0000-000075430000}"/>
    <cellStyle name="Normal 2 13 2 3 2 2" xfId="17281" xr:uid="{00000000-0005-0000-0000-000076430000}"/>
    <cellStyle name="Normal 2 13 2 3 3" xfId="17282" xr:uid="{00000000-0005-0000-0000-000077430000}"/>
    <cellStyle name="Normal 2 13 2 4" xfId="17283" xr:uid="{00000000-0005-0000-0000-000078430000}"/>
    <cellStyle name="Normal 2 13 2 4 2" xfId="17284" xr:uid="{00000000-0005-0000-0000-000079430000}"/>
    <cellStyle name="Normal 2 13 2 5" xfId="17285" xr:uid="{00000000-0005-0000-0000-00007A430000}"/>
    <cellStyle name="Normal 2 13 3" xfId="17286" xr:uid="{00000000-0005-0000-0000-00007B430000}"/>
    <cellStyle name="Normal 2 13 3 2" xfId="17287" xr:uid="{00000000-0005-0000-0000-00007C430000}"/>
    <cellStyle name="Normal 2 13 4" xfId="17288" xr:uid="{00000000-0005-0000-0000-00007D430000}"/>
    <cellStyle name="Normal 2 13 4 2" xfId="17289" xr:uid="{00000000-0005-0000-0000-00007E430000}"/>
    <cellStyle name="Normal 2 13 5" xfId="17290" xr:uid="{00000000-0005-0000-0000-00007F430000}"/>
    <cellStyle name="Normal 2 13 5 2" xfId="17291" xr:uid="{00000000-0005-0000-0000-000080430000}"/>
    <cellStyle name="Normal 2 13 6" xfId="17292" xr:uid="{00000000-0005-0000-0000-000081430000}"/>
    <cellStyle name="Normal 2 14" xfId="17293" xr:uid="{00000000-0005-0000-0000-000082430000}"/>
    <cellStyle name="Normal 2 14 2" xfId="17294" xr:uid="{00000000-0005-0000-0000-000083430000}"/>
    <cellStyle name="Normal 2 14 2 2" xfId="17295" xr:uid="{00000000-0005-0000-0000-000084430000}"/>
    <cellStyle name="Normal 2 14 2 2 2" xfId="17296" xr:uid="{00000000-0005-0000-0000-000085430000}"/>
    <cellStyle name="Normal 2 14 2 2 2 2" xfId="17297" xr:uid="{00000000-0005-0000-0000-000086430000}"/>
    <cellStyle name="Normal 2 14 2 2 3" xfId="17298" xr:uid="{00000000-0005-0000-0000-000087430000}"/>
    <cellStyle name="Normal 2 14 2 3" xfId="17299" xr:uid="{00000000-0005-0000-0000-000088430000}"/>
    <cellStyle name="Normal 2 14 2 3 2" xfId="17300" xr:uid="{00000000-0005-0000-0000-000089430000}"/>
    <cellStyle name="Normal 2 14 2 3 2 2" xfId="17301" xr:uid="{00000000-0005-0000-0000-00008A430000}"/>
    <cellStyle name="Normal 2 14 2 3 3" xfId="17302" xr:uid="{00000000-0005-0000-0000-00008B430000}"/>
    <cellStyle name="Normal 2 14 2 4" xfId="17303" xr:uid="{00000000-0005-0000-0000-00008C430000}"/>
    <cellStyle name="Normal 2 14 3" xfId="17304" xr:uid="{00000000-0005-0000-0000-00008D430000}"/>
    <cellStyle name="Normal 2 14 3 2" xfId="17305" xr:uid="{00000000-0005-0000-0000-00008E430000}"/>
    <cellStyle name="Normal 2 14 4" xfId="17306" xr:uid="{00000000-0005-0000-0000-00008F430000}"/>
    <cellStyle name="Normal 2 15" xfId="17307" xr:uid="{00000000-0005-0000-0000-000090430000}"/>
    <cellStyle name="Normal 2 15 2" xfId="17308" xr:uid="{00000000-0005-0000-0000-000091430000}"/>
    <cellStyle name="Normal 2 15 2 2" xfId="17309" xr:uid="{00000000-0005-0000-0000-000092430000}"/>
    <cellStyle name="Normal 2 15 3" xfId="17310" xr:uid="{00000000-0005-0000-0000-000093430000}"/>
    <cellStyle name="Normal 2 16" xfId="17311" xr:uid="{00000000-0005-0000-0000-000094430000}"/>
    <cellStyle name="Normal 2 16 2" xfId="17312" xr:uid="{00000000-0005-0000-0000-000095430000}"/>
    <cellStyle name="Normal 2 16 2 2" xfId="17313" xr:uid="{00000000-0005-0000-0000-000096430000}"/>
    <cellStyle name="Normal 2 16 3" xfId="17314" xr:uid="{00000000-0005-0000-0000-000097430000}"/>
    <cellStyle name="Normal 2 17" xfId="17315" xr:uid="{00000000-0005-0000-0000-000098430000}"/>
    <cellStyle name="Normal 2 17 2" xfId="17316" xr:uid="{00000000-0005-0000-0000-000099430000}"/>
    <cellStyle name="Normal 2 17 2 2" xfId="17317" xr:uid="{00000000-0005-0000-0000-00009A430000}"/>
    <cellStyle name="Normal 2 17 3" xfId="17318" xr:uid="{00000000-0005-0000-0000-00009B430000}"/>
    <cellStyle name="Normal 2 18" xfId="17319" xr:uid="{00000000-0005-0000-0000-00009C430000}"/>
    <cellStyle name="Normal 2 18 2" xfId="17320" xr:uid="{00000000-0005-0000-0000-00009D430000}"/>
    <cellStyle name="Normal 2 18 2 2" xfId="17321" xr:uid="{00000000-0005-0000-0000-00009E430000}"/>
    <cellStyle name="Normal 2 18 3" xfId="17322" xr:uid="{00000000-0005-0000-0000-00009F430000}"/>
    <cellStyle name="Normal 2 19" xfId="17323" xr:uid="{00000000-0005-0000-0000-0000A0430000}"/>
    <cellStyle name="Normal 2 19 2" xfId="17324" xr:uid="{00000000-0005-0000-0000-0000A1430000}"/>
    <cellStyle name="Normal 2 19 2 2" xfId="17325" xr:uid="{00000000-0005-0000-0000-0000A2430000}"/>
    <cellStyle name="Normal 2 19 3" xfId="17326" xr:uid="{00000000-0005-0000-0000-0000A3430000}"/>
    <cellStyle name="Normal 2 2" xfId="22" xr:uid="{00000000-0005-0000-0000-0000A4430000}"/>
    <cellStyle name="Normal 2 2 10" xfId="17327" xr:uid="{00000000-0005-0000-0000-0000A5430000}"/>
    <cellStyle name="Normal 2 2 10 2" xfId="17328" xr:uid="{00000000-0005-0000-0000-0000A6430000}"/>
    <cellStyle name="Normal 2 2 10 2 2" xfId="17329" xr:uid="{00000000-0005-0000-0000-0000A7430000}"/>
    <cellStyle name="Normal 2 2 10 3" xfId="17330" xr:uid="{00000000-0005-0000-0000-0000A8430000}"/>
    <cellStyle name="Normal 2 2 11" xfId="17331" xr:uid="{00000000-0005-0000-0000-0000A9430000}"/>
    <cellStyle name="Normal 2 2 11 2" xfId="17332" xr:uid="{00000000-0005-0000-0000-0000AA430000}"/>
    <cellStyle name="Normal 2 2 12" xfId="17333" xr:uid="{00000000-0005-0000-0000-0000AB430000}"/>
    <cellStyle name="Normal 2 2 12 2" xfId="17334" xr:uid="{00000000-0005-0000-0000-0000AC430000}"/>
    <cellStyle name="Normal 2 2 13" xfId="17335" xr:uid="{00000000-0005-0000-0000-0000AD430000}"/>
    <cellStyle name="Normal 2 2 14" xfId="17336" xr:uid="{00000000-0005-0000-0000-0000AE430000}"/>
    <cellStyle name="Normal 2 2 2" xfId="17337" xr:uid="{00000000-0005-0000-0000-0000AF430000}"/>
    <cellStyle name="Normal 2 2 2 2" xfId="17338" xr:uid="{00000000-0005-0000-0000-0000B0430000}"/>
    <cellStyle name="Normal 2 2 2 2 2" xfId="17339" xr:uid="{00000000-0005-0000-0000-0000B1430000}"/>
    <cellStyle name="Normal 2 2 2 2 2 2" xfId="17340" xr:uid="{00000000-0005-0000-0000-0000B2430000}"/>
    <cellStyle name="Normal 2 2 2 2 3" xfId="17341" xr:uid="{00000000-0005-0000-0000-0000B3430000}"/>
    <cellStyle name="Normal 2 2 2 3" xfId="17342" xr:uid="{00000000-0005-0000-0000-0000B4430000}"/>
    <cellStyle name="Normal 2 2 2 3 2" xfId="17343" xr:uid="{00000000-0005-0000-0000-0000B5430000}"/>
    <cellStyle name="Normal 2 2 2 3 2 2" xfId="17344" xr:uid="{00000000-0005-0000-0000-0000B6430000}"/>
    <cellStyle name="Normal 2 2 2 3 3" xfId="17345" xr:uid="{00000000-0005-0000-0000-0000B7430000}"/>
    <cellStyle name="Normal 2 2 2 4" xfId="17346" xr:uid="{00000000-0005-0000-0000-0000B8430000}"/>
    <cellStyle name="Normal 2 2 2 4 2" xfId="17347" xr:uid="{00000000-0005-0000-0000-0000B9430000}"/>
    <cellStyle name="Normal 2 2 2 4 2 2" xfId="17348" xr:uid="{00000000-0005-0000-0000-0000BA430000}"/>
    <cellStyle name="Normal 2 2 2 4 3" xfId="17349" xr:uid="{00000000-0005-0000-0000-0000BB430000}"/>
    <cellStyle name="Normal 2 2 2 5" xfId="17350" xr:uid="{00000000-0005-0000-0000-0000BC430000}"/>
    <cellStyle name="Normal 2 2 2 5 2" xfId="17351" xr:uid="{00000000-0005-0000-0000-0000BD430000}"/>
    <cellStyle name="Normal 2 2 2 5 2 2" xfId="17352" xr:uid="{00000000-0005-0000-0000-0000BE430000}"/>
    <cellStyle name="Normal 2 2 2 5 3" xfId="17353" xr:uid="{00000000-0005-0000-0000-0000BF430000}"/>
    <cellStyle name="Normal 2 2 2 6" xfId="17354" xr:uid="{00000000-0005-0000-0000-0000C0430000}"/>
    <cellStyle name="Normal 2 2 2 6 2" xfId="17355" xr:uid="{00000000-0005-0000-0000-0000C1430000}"/>
    <cellStyle name="Normal 2 2 2 6 2 2" xfId="17356" xr:uid="{00000000-0005-0000-0000-0000C2430000}"/>
    <cellStyle name="Normal 2 2 2 6 3" xfId="17357" xr:uid="{00000000-0005-0000-0000-0000C3430000}"/>
    <cellStyle name="Normal 2 2 2 7" xfId="17358" xr:uid="{00000000-0005-0000-0000-0000C4430000}"/>
    <cellStyle name="Normal 2 2 2 7 2" xfId="17359" xr:uid="{00000000-0005-0000-0000-0000C5430000}"/>
    <cellStyle name="Normal 2 2 2_U of O TV Equip and menu board package" xfId="17360" xr:uid="{00000000-0005-0000-0000-0000C6430000}"/>
    <cellStyle name="Normal 2 2 3" xfId="17361" xr:uid="{00000000-0005-0000-0000-0000C7430000}"/>
    <cellStyle name="Normal 2 2 3 2" xfId="17362" xr:uid="{00000000-0005-0000-0000-0000C8430000}"/>
    <cellStyle name="Normal 2 2 3 2 2" xfId="17363" xr:uid="{00000000-0005-0000-0000-0000C9430000}"/>
    <cellStyle name="Normal 2 2 3 3" xfId="22314" xr:uid="{00A27C6C-60FB-4204-AFA4-F960FD8215B2}"/>
    <cellStyle name="Normal 2 2 4" xfId="17364" xr:uid="{00000000-0005-0000-0000-0000CA430000}"/>
    <cellStyle name="Normal 2 2 4 2" xfId="17365" xr:uid="{00000000-0005-0000-0000-0000CB430000}"/>
    <cellStyle name="Normal 2 2 5" xfId="17366" xr:uid="{00000000-0005-0000-0000-0000CC430000}"/>
    <cellStyle name="Normal 2 2 5 2" xfId="17367" xr:uid="{00000000-0005-0000-0000-0000CD430000}"/>
    <cellStyle name="Normal 2 2 5 2 2" xfId="17368" xr:uid="{00000000-0005-0000-0000-0000CE430000}"/>
    <cellStyle name="Normal 2 2 5 2 2 2" xfId="17369" xr:uid="{00000000-0005-0000-0000-0000CF430000}"/>
    <cellStyle name="Normal 2 2 5 2 3" xfId="17370" xr:uid="{00000000-0005-0000-0000-0000D0430000}"/>
    <cellStyle name="Normal 2 2 5 3" xfId="17371" xr:uid="{00000000-0005-0000-0000-0000D1430000}"/>
    <cellStyle name="Normal 2 2 5 3 2" xfId="17372" xr:uid="{00000000-0005-0000-0000-0000D2430000}"/>
    <cellStyle name="Normal 2 2 5 3 2 2" xfId="17373" xr:uid="{00000000-0005-0000-0000-0000D3430000}"/>
    <cellStyle name="Normal 2 2 5 3 3" xfId="17374" xr:uid="{00000000-0005-0000-0000-0000D4430000}"/>
    <cellStyle name="Normal 2 2 5 4" xfId="17375" xr:uid="{00000000-0005-0000-0000-0000D5430000}"/>
    <cellStyle name="Normal 2 2 6" xfId="17376" xr:uid="{00000000-0005-0000-0000-0000D6430000}"/>
    <cellStyle name="Normal 2 2 6 2" xfId="17377" xr:uid="{00000000-0005-0000-0000-0000D7430000}"/>
    <cellStyle name="Normal 2 2 6 2 2" xfId="17378" xr:uid="{00000000-0005-0000-0000-0000D8430000}"/>
    <cellStyle name="Normal 2 2 6 3" xfId="17379" xr:uid="{00000000-0005-0000-0000-0000D9430000}"/>
    <cellStyle name="Normal 2 2 7" xfId="17380" xr:uid="{00000000-0005-0000-0000-0000DA430000}"/>
    <cellStyle name="Normal 2 2 7 2" xfId="17381" xr:uid="{00000000-0005-0000-0000-0000DB430000}"/>
    <cellStyle name="Normal 2 2 7 2 2" xfId="17382" xr:uid="{00000000-0005-0000-0000-0000DC430000}"/>
    <cellStyle name="Normal 2 2 7 3" xfId="17383" xr:uid="{00000000-0005-0000-0000-0000DD430000}"/>
    <cellStyle name="Normal 2 2 8" xfId="17384" xr:uid="{00000000-0005-0000-0000-0000DE430000}"/>
    <cellStyle name="Normal 2 2 8 2" xfId="17385" xr:uid="{00000000-0005-0000-0000-0000DF430000}"/>
    <cellStyle name="Normal 2 2 9" xfId="17386" xr:uid="{00000000-0005-0000-0000-0000E0430000}"/>
    <cellStyle name="Normal 2 2 9 2" xfId="17387" xr:uid="{00000000-0005-0000-0000-0000E1430000}"/>
    <cellStyle name="Normal 2 2_Copy of Budget BAFO_UAZ_5-1-11 " xfId="17388" xr:uid="{00000000-0005-0000-0000-0000E2430000}"/>
    <cellStyle name="Normal 2 20" xfId="17389" xr:uid="{00000000-0005-0000-0000-0000E3430000}"/>
    <cellStyle name="Normal 2 20 2" xfId="17390" xr:uid="{00000000-0005-0000-0000-0000E4430000}"/>
    <cellStyle name="Normal 2 20 2 2" xfId="17391" xr:uid="{00000000-0005-0000-0000-0000E5430000}"/>
    <cellStyle name="Normal 2 20 3" xfId="17392" xr:uid="{00000000-0005-0000-0000-0000E6430000}"/>
    <cellStyle name="Normal 2 21" xfId="17393" xr:uid="{00000000-0005-0000-0000-0000E7430000}"/>
    <cellStyle name="Normal 2 21 2" xfId="17394" xr:uid="{00000000-0005-0000-0000-0000E8430000}"/>
    <cellStyle name="Normal 2 21 2 2" xfId="17395" xr:uid="{00000000-0005-0000-0000-0000E9430000}"/>
    <cellStyle name="Normal 2 21 3" xfId="17396" xr:uid="{00000000-0005-0000-0000-0000EA430000}"/>
    <cellStyle name="Normal 2 22" xfId="17397" xr:uid="{00000000-0005-0000-0000-0000EB430000}"/>
    <cellStyle name="Normal 2 22 2" xfId="17398" xr:uid="{00000000-0005-0000-0000-0000EC430000}"/>
    <cellStyle name="Normal 2 22 2 2" xfId="17399" xr:uid="{00000000-0005-0000-0000-0000ED430000}"/>
    <cellStyle name="Normal 2 22 3" xfId="17400" xr:uid="{00000000-0005-0000-0000-0000EE430000}"/>
    <cellStyle name="Normal 2 23" xfId="17401" xr:uid="{00000000-0005-0000-0000-0000EF430000}"/>
    <cellStyle name="Normal 2 23 2" xfId="17402" xr:uid="{00000000-0005-0000-0000-0000F0430000}"/>
    <cellStyle name="Normal 2 23 2 2" xfId="17403" xr:uid="{00000000-0005-0000-0000-0000F1430000}"/>
    <cellStyle name="Normal 2 23 3" xfId="17404" xr:uid="{00000000-0005-0000-0000-0000F2430000}"/>
    <cellStyle name="Normal 2 24" xfId="17405" xr:uid="{00000000-0005-0000-0000-0000F3430000}"/>
    <cellStyle name="Normal 2 24 2" xfId="17406" xr:uid="{00000000-0005-0000-0000-0000F4430000}"/>
    <cellStyle name="Normal 2 24 2 2" xfId="17407" xr:uid="{00000000-0005-0000-0000-0000F5430000}"/>
    <cellStyle name="Normal 2 24 3" xfId="17408" xr:uid="{00000000-0005-0000-0000-0000F6430000}"/>
    <cellStyle name="Normal 2 25" xfId="17409" xr:uid="{00000000-0005-0000-0000-0000F7430000}"/>
    <cellStyle name="Normal 2 25 2" xfId="17410" xr:uid="{00000000-0005-0000-0000-0000F8430000}"/>
    <cellStyle name="Normal 2 25 2 2" xfId="17411" xr:uid="{00000000-0005-0000-0000-0000F9430000}"/>
    <cellStyle name="Normal 2 25 3" xfId="17412" xr:uid="{00000000-0005-0000-0000-0000FA430000}"/>
    <cellStyle name="Normal 2 26" xfId="17413" xr:uid="{00000000-0005-0000-0000-0000FB430000}"/>
    <cellStyle name="Normal 2 26 2" xfId="17414" xr:uid="{00000000-0005-0000-0000-0000FC430000}"/>
    <cellStyle name="Normal 2 26 2 2" xfId="17415" xr:uid="{00000000-0005-0000-0000-0000FD430000}"/>
    <cellStyle name="Normal 2 26 3" xfId="17416" xr:uid="{00000000-0005-0000-0000-0000FE430000}"/>
    <cellStyle name="Normal 2 27" xfId="17417" xr:uid="{00000000-0005-0000-0000-0000FF430000}"/>
    <cellStyle name="Normal 2 27 2" xfId="17418" xr:uid="{00000000-0005-0000-0000-000000440000}"/>
    <cellStyle name="Normal 2 27 2 2" xfId="17419" xr:uid="{00000000-0005-0000-0000-000001440000}"/>
    <cellStyle name="Normal 2 27 2 2 2" xfId="17420" xr:uid="{00000000-0005-0000-0000-000002440000}"/>
    <cellStyle name="Normal 2 27 2 3" xfId="17421" xr:uid="{00000000-0005-0000-0000-000003440000}"/>
    <cellStyle name="Normal 2 27 3" xfId="17422" xr:uid="{00000000-0005-0000-0000-000004440000}"/>
    <cellStyle name="Normal 2 27 3 2" xfId="17423" xr:uid="{00000000-0005-0000-0000-000005440000}"/>
    <cellStyle name="Normal 2 28" xfId="17424" xr:uid="{00000000-0005-0000-0000-000006440000}"/>
    <cellStyle name="Normal 2 28 2" xfId="17425" xr:uid="{00000000-0005-0000-0000-000007440000}"/>
    <cellStyle name="Normal 2 28 2 2" xfId="17426" xr:uid="{00000000-0005-0000-0000-000008440000}"/>
    <cellStyle name="Normal 2 28 3" xfId="17427" xr:uid="{00000000-0005-0000-0000-000009440000}"/>
    <cellStyle name="Normal 2 29" xfId="17428" xr:uid="{00000000-0005-0000-0000-00000A440000}"/>
    <cellStyle name="Normal 2 3" xfId="17429" xr:uid="{00000000-0005-0000-0000-00000B440000}"/>
    <cellStyle name="Normal 2 3 2" xfId="17430" xr:uid="{00000000-0005-0000-0000-00000C440000}"/>
    <cellStyle name="Normal 2 3 2 2" xfId="17431" xr:uid="{00000000-0005-0000-0000-00000D440000}"/>
    <cellStyle name="Normal 2 3 2 3" xfId="22318" xr:uid="{FEC0E6BA-F124-4906-B320-92F26CA6BB7F}"/>
    <cellStyle name="Normal 2 3 2 4" xfId="22326" xr:uid="{CF75B82D-2605-40A1-A37E-DFC6425F3235}"/>
    <cellStyle name="Normal 2 3 3" xfId="17432" xr:uid="{00000000-0005-0000-0000-00000E440000}"/>
    <cellStyle name="Normal 2 3 3 2" xfId="17433" xr:uid="{00000000-0005-0000-0000-00000F440000}"/>
    <cellStyle name="Normal 2 3 3 3" xfId="22333" xr:uid="{D1E6B90D-E968-4833-AF6B-D053A3B5913E}"/>
    <cellStyle name="Normal 2 3 4" xfId="17434" xr:uid="{00000000-0005-0000-0000-000010440000}"/>
    <cellStyle name="Normal 2 30" xfId="17435" xr:uid="{00000000-0005-0000-0000-000011440000}"/>
    <cellStyle name="Normal 2 31" xfId="17436" xr:uid="{00000000-0005-0000-0000-000012440000}"/>
    <cellStyle name="Normal 2 32" xfId="22316" xr:uid="{27481026-085B-4259-8CE7-6983FF75AD7C}"/>
    <cellStyle name="Normal 2 33" xfId="22322" xr:uid="{8B336E08-C53C-41E8-93D2-4971AA1BC745}"/>
    <cellStyle name="Normal 2 34" xfId="22330" xr:uid="{4C354841-5EE6-4A33-8ABE-1BDE6C0EBD1B}"/>
    <cellStyle name="Normal 2 4" xfId="17437" xr:uid="{00000000-0005-0000-0000-000013440000}"/>
    <cellStyle name="Normal 2 4 2" xfId="17438" xr:uid="{00000000-0005-0000-0000-000014440000}"/>
    <cellStyle name="Normal 2 4 2 2" xfId="17439" xr:uid="{00000000-0005-0000-0000-000015440000}"/>
    <cellStyle name="Normal 2 4 3" xfId="17440" xr:uid="{00000000-0005-0000-0000-000016440000}"/>
    <cellStyle name="Normal 2 4 3 2" xfId="17441" xr:uid="{00000000-0005-0000-0000-000017440000}"/>
    <cellStyle name="Normal 2 4 4" xfId="17442" xr:uid="{00000000-0005-0000-0000-000018440000}"/>
    <cellStyle name="Normal 2 5" xfId="17443" xr:uid="{00000000-0005-0000-0000-000019440000}"/>
    <cellStyle name="Normal 2 5 2" xfId="17444" xr:uid="{00000000-0005-0000-0000-00001A440000}"/>
    <cellStyle name="Normal 2 5 2 2" xfId="17445" xr:uid="{00000000-0005-0000-0000-00001B440000}"/>
    <cellStyle name="Normal 2 5 3" xfId="17446" xr:uid="{00000000-0005-0000-0000-00001C440000}"/>
    <cellStyle name="Normal 2 5 3 2" xfId="17447" xr:uid="{00000000-0005-0000-0000-00001D440000}"/>
    <cellStyle name="Normal 2 5 4" xfId="17448" xr:uid="{00000000-0005-0000-0000-00001E440000}"/>
    <cellStyle name="Normal 2 6" xfId="17449" xr:uid="{00000000-0005-0000-0000-00001F440000}"/>
    <cellStyle name="Normal 2 6 2" xfId="17450" xr:uid="{00000000-0005-0000-0000-000020440000}"/>
    <cellStyle name="Normal 2 6 2 2" xfId="17451" xr:uid="{00000000-0005-0000-0000-000021440000}"/>
    <cellStyle name="Normal 2 6 3" xfId="17452" xr:uid="{00000000-0005-0000-0000-000022440000}"/>
    <cellStyle name="Normal 2 6 3 2" xfId="17453" xr:uid="{00000000-0005-0000-0000-000023440000}"/>
    <cellStyle name="Normal 2 6 4" xfId="17454" xr:uid="{00000000-0005-0000-0000-000024440000}"/>
    <cellStyle name="Normal 2 7" xfId="17455" xr:uid="{00000000-0005-0000-0000-000025440000}"/>
    <cellStyle name="Normal 2 7 2" xfId="17456" xr:uid="{00000000-0005-0000-0000-000026440000}"/>
    <cellStyle name="Normal 2 7 2 2" xfId="17457" xr:uid="{00000000-0005-0000-0000-000027440000}"/>
    <cellStyle name="Normal 2 7 3" xfId="17458" xr:uid="{00000000-0005-0000-0000-000028440000}"/>
    <cellStyle name="Normal 2 7 3 2" xfId="17459" xr:uid="{00000000-0005-0000-0000-000029440000}"/>
    <cellStyle name="Normal 2 7 4" xfId="17460" xr:uid="{00000000-0005-0000-0000-00002A440000}"/>
    <cellStyle name="Normal 2 8" xfId="17461" xr:uid="{00000000-0005-0000-0000-00002B440000}"/>
    <cellStyle name="Normal 2 8 2" xfId="17462" xr:uid="{00000000-0005-0000-0000-00002C440000}"/>
    <cellStyle name="Normal 2 8 2 2" xfId="17463" xr:uid="{00000000-0005-0000-0000-00002D440000}"/>
    <cellStyle name="Normal 2 8 3" xfId="17464" xr:uid="{00000000-0005-0000-0000-00002E440000}"/>
    <cellStyle name="Normal 2 8 3 2" xfId="17465" xr:uid="{00000000-0005-0000-0000-00002F440000}"/>
    <cellStyle name="Normal 2 8 4" xfId="17466" xr:uid="{00000000-0005-0000-0000-000030440000}"/>
    <cellStyle name="Normal 2 9" xfId="17467" xr:uid="{00000000-0005-0000-0000-000031440000}"/>
    <cellStyle name="Normal 2 9 2" xfId="17468" xr:uid="{00000000-0005-0000-0000-000032440000}"/>
    <cellStyle name="Normal 2 9 2 2" xfId="17469" xr:uid="{00000000-0005-0000-0000-000033440000}"/>
    <cellStyle name="Normal 2 9 3" xfId="17470" xr:uid="{00000000-0005-0000-0000-000034440000}"/>
    <cellStyle name="Normal 2 9 3 2" xfId="17471" xr:uid="{00000000-0005-0000-0000-000035440000}"/>
    <cellStyle name="Normal 2 9 4" xfId="17472" xr:uid="{00000000-0005-0000-0000-000036440000}"/>
    <cellStyle name="Normal 2_Copy of Budget BAFO_UAZ_5-1-11 " xfId="17473" xr:uid="{00000000-0005-0000-0000-000037440000}"/>
    <cellStyle name="Normal 20" xfId="17474" xr:uid="{00000000-0005-0000-0000-000038440000}"/>
    <cellStyle name="Normal 20 10" xfId="17475" xr:uid="{00000000-0005-0000-0000-000039440000}"/>
    <cellStyle name="Normal 20 10 2" xfId="17476" xr:uid="{00000000-0005-0000-0000-00003A440000}"/>
    <cellStyle name="Normal 20 10 2 2" xfId="17477" xr:uid="{00000000-0005-0000-0000-00003B440000}"/>
    <cellStyle name="Normal 20 10 3" xfId="17478" xr:uid="{00000000-0005-0000-0000-00003C440000}"/>
    <cellStyle name="Normal 20 11" xfId="17479" xr:uid="{00000000-0005-0000-0000-00003D440000}"/>
    <cellStyle name="Normal 20 11 2" xfId="17480" xr:uid="{00000000-0005-0000-0000-00003E440000}"/>
    <cellStyle name="Normal 20 11 2 2" xfId="17481" xr:uid="{00000000-0005-0000-0000-00003F440000}"/>
    <cellStyle name="Normal 20 11 3" xfId="17482" xr:uid="{00000000-0005-0000-0000-000040440000}"/>
    <cellStyle name="Normal 20 12" xfId="17483" xr:uid="{00000000-0005-0000-0000-000041440000}"/>
    <cellStyle name="Normal 20 12 2" xfId="17484" xr:uid="{00000000-0005-0000-0000-000042440000}"/>
    <cellStyle name="Normal 20 12 2 2" xfId="17485" xr:uid="{00000000-0005-0000-0000-000043440000}"/>
    <cellStyle name="Normal 20 12 3" xfId="17486" xr:uid="{00000000-0005-0000-0000-000044440000}"/>
    <cellStyle name="Normal 20 13" xfId="17487" xr:uid="{00000000-0005-0000-0000-000045440000}"/>
    <cellStyle name="Normal 20 13 2" xfId="17488" xr:uid="{00000000-0005-0000-0000-000046440000}"/>
    <cellStyle name="Normal 20 13 2 2" xfId="17489" xr:uid="{00000000-0005-0000-0000-000047440000}"/>
    <cellStyle name="Normal 20 13 3" xfId="17490" xr:uid="{00000000-0005-0000-0000-000048440000}"/>
    <cellStyle name="Normal 20 14" xfId="17491" xr:uid="{00000000-0005-0000-0000-000049440000}"/>
    <cellStyle name="Normal 20 14 2" xfId="17492" xr:uid="{00000000-0005-0000-0000-00004A440000}"/>
    <cellStyle name="Normal 20 14 2 2" xfId="17493" xr:uid="{00000000-0005-0000-0000-00004B440000}"/>
    <cellStyle name="Normal 20 14 3" xfId="17494" xr:uid="{00000000-0005-0000-0000-00004C440000}"/>
    <cellStyle name="Normal 20 15" xfId="17495" xr:uid="{00000000-0005-0000-0000-00004D440000}"/>
    <cellStyle name="Normal 20 15 2" xfId="17496" xr:uid="{00000000-0005-0000-0000-00004E440000}"/>
    <cellStyle name="Normal 20 15 2 2" xfId="17497" xr:uid="{00000000-0005-0000-0000-00004F440000}"/>
    <cellStyle name="Normal 20 15 3" xfId="17498" xr:uid="{00000000-0005-0000-0000-000050440000}"/>
    <cellStyle name="Normal 20 16" xfId="17499" xr:uid="{00000000-0005-0000-0000-000051440000}"/>
    <cellStyle name="Normal 20 16 2" xfId="17500" xr:uid="{00000000-0005-0000-0000-000052440000}"/>
    <cellStyle name="Normal 20 16 2 2" xfId="17501" xr:uid="{00000000-0005-0000-0000-000053440000}"/>
    <cellStyle name="Normal 20 16 3" xfId="17502" xr:uid="{00000000-0005-0000-0000-000054440000}"/>
    <cellStyle name="Normal 20 17" xfId="17503" xr:uid="{00000000-0005-0000-0000-000055440000}"/>
    <cellStyle name="Normal 20 17 2" xfId="17504" xr:uid="{00000000-0005-0000-0000-000056440000}"/>
    <cellStyle name="Normal 20 17 2 2" xfId="17505" xr:uid="{00000000-0005-0000-0000-000057440000}"/>
    <cellStyle name="Normal 20 17 3" xfId="17506" xr:uid="{00000000-0005-0000-0000-000058440000}"/>
    <cellStyle name="Normal 20 17 3 2" xfId="17507" xr:uid="{00000000-0005-0000-0000-000059440000}"/>
    <cellStyle name="Normal 20 17 4" xfId="17508" xr:uid="{00000000-0005-0000-0000-00005A440000}"/>
    <cellStyle name="Normal 20 18" xfId="17509" xr:uid="{00000000-0005-0000-0000-00005B440000}"/>
    <cellStyle name="Normal 20 18 2" xfId="17510" xr:uid="{00000000-0005-0000-0000-00005C440000}"/>
    <cellStyle name="Normal 20 18 2 2" xfId="17511" xr:uid="{00000000-0005-0000-0000-00005D440000}"/>
    <cellStyle name="Normal 20 18 3" xfId="17512" xr:uid="{00000000-0005-0000-0000-00005E440000}"/>
    <cellStyle name="Normal 20 19" xfId="17513" xr:uid="{00000000-0005-0000-0000-00005F440000}"/>
    <cellStyle name="Normal 20 19 2" xfId="17514" xr:uid="{00000000-0005-0000-0000-000060440000}"/>
    <cellStyle name="Normal 20 19 2 2" xfId="17515" xr:uid="{00000000-0005-0000-0000-000061440000}"/>
    <cellStyle name="Normal 20 19 3" xfId="17516" xr:uid="{00000000-0005-0000-0000-000062440000}"/>
    <cellStyle name="Normal 20 2" xfId="17517" xr:uid="{00000000-0005-0000-0000-000063440000}"/>
    <cellStyle name="Normal 20 2 2" xfId="17518" xr:uid="{00000000-0005-0000-0000-000064440000}"/>
    <cellStyle name="Normal 20 2 2 2" xfId="17519" xr:uid="{00000000-0005-0000-0000-000065440000}"/>
    <cellStyle name="Normal 20 2 3" xfId="17520" xr:uid="{00000000-0005-0000-0000-000066440000}"/>
    <cellStyle name="Normal 20 20" xfId="17521" xr:uid="{00000000-0005-0000-0000-000067440000}"/>
    <cellStyle name="Normal 20 20 2" xfId="17522" xr:uid="{00000000-0005-0000-0000-000068440000}"/>
    <cellStyle name="Normal 20 21" xfId="17523" xr:uid="{00000000-0005-0000-0000-000069440000}"/>
    <cellStyle name="Normal 20 21 2" xfId="17524" xr:uid="{00000000-0005-0000-0000-00006A440000}"/>
    <cellStyle name="Normal 20 22" xfId="17525" xr:uid="{00000000-0005-0000-0000-00006B440000}"/>
    <cellStyle name="Normal 20 22 2" xfId="17526" xr:uid="{00000000-0005-0000-0000-00006C440000}"/>
    <cellStyle name="Normal 20 22 2 2" xfId="17527" xr:uid="{00000000-0005-0000-0000-00006D440000}"/>
    <cellStyle name="Normal 20 22 2 2 2" xfId="17528" xr:uid="{00000000-0005-0000-0000-00006E440000}"/>
    <cellStyle name="Normal 20 22 2 2 2 2" xfId="17529" xr:uid="{00000000-0005-0000-0000-00006F440000}"/>
    <cellStyle name="Normal 20 22 2 2 2 3" xfId="17530" xr:uid="{00000000-0005-0000-0000-000070440000}"/>
    <cellStyle name="Normal 20 22 2 2 3" xfId="17531" xr:uid="{00000000-0005-0000-0000-000071440000}"/>
    <cellStyle name="Normal 20 22 2 2 4" xfId="17532" xr:uid="{00000000-0005-0000-0000-000072440000}"/>
    <cellStyle name="Normal 20 22 2 3" xfId="17533" xr:uid="{00000000-0005-0000-0000-000073440000}"/>
    <cellStyle name="Normal 20 22 2 3 2" xfId="17534" xr:uid="{00000000-0005-0000-0000-000074440000}"/>
    <cellStyle name="Normal 20 22 2 3 3" xfId="17535" xr:uid="{00000000-0005-0000-0000-000075440000}"/>
    <cellStyle name="Normal 20 22 2 4" xfId="17536" xr:uid="{00000000-0005-0000-0000-000076440000}"/>
    <cellStyle name="Normal 20 22 2 5" xfId="17537" xr:uid="{00000000-0005-0000-0000-000077440000}"/>
    <cellStyle name="Normal 20 22 3" xfId="17538" xr:uid="{00000000-0005-0000-0000-000078440000}"/>
    <cellStyle name="Normal 20 22 3 2" xfId="17539" xr:uid="{00000000-0005-0000-0000-000079440000}"/>
    <cellStyle name="Normal 20 22 3 2 2" xfId="17540" xr:uid="{00000000-0005-0000-0000-00007A440000}"/>
    <cellStyle name="Normal 20 22 3 2 3" xfId="17541" xr:uid="{00000000-0005-0000-0000-00007B440000}"/>
    <cellStyle name="Normal 20 22 3 3" xfId="17542" xr:uid="{00000000-0005-0000-0000-00007C440000}"/>
    <cellStyle name="Normal 20 22 3 4" xfId="17543" xr:uid="{00000000-0005-0000-0000-00007D440000}"/>
    <cellStyle name="Normal 20 22 4" xfId="17544" xr:uid="{00000000-0005-0000-0000-00007E440000}"/>
    <cellStyle name="Normal 20 22 4 2" xfId="17545" xr:uid="{00000000-0005-0000-0000-00007F440000}"/>
    <cellStyle name="Normal 20 22 4 2 2" xfId="17546" xr:uid="{00000000-0005-0000-0000-000080440000}"/>
    <cellStyle name="Normal 20 22 4 2 3" xfId="17547" xr:uid="{00000000-0005-0000-0000-000081440000}"/>
    <cellStyle name="Normal 20 22 4 3" xfId="17548" xr:uid="{00000000-0005-0000-0000-000082440000}"/>
    <cellStyle name="Normal 20 22 4 4" xfId="17549" xr:uid="{00000000-0005-0000-0000-000083440000}"/>
    <cellStyle name="Normal 20 22 5" xfId="17550" xr:uid="{00000000-0005-0000-0000-000084440000}"/>
    <cellStyle name="Normal 20 22 5 2" xfId="17551" xr:uid="{00000000-0005-0000-0000-000085440000}"/>
    <cellStyle name="Normal 20 22 5 3" xfId="17552" xr:uid="{00000000-0005-0000-0000-000086440000}"/>
    <cellStyle name="Normal 20 22 6" xfId="17553" xr:uid="{00000000-0005-0000-0000-000087440000}"/>
    <cellStyle name="Normal 20 22 7" xfId="17554" xr:uid="{00000000-0005-0000-0000-000088440000}"/>
    <cellStyle name="Normal 20 23" xfId="17555" xr:uid="{00000000-0005-0000-0000-000089440000}"/>
    <cellStyle name="Normal 20 24" xfId="17556" xr:uid="{00000000-0005-0000-0000-00008A440000}"/>
    <cellStyle name="Normal 20 3" xfId="17557" xr:uid="{00000000-0005-0000-0000-00008B440000}"/>
    <cellStyle name="Normal 20 3 2" xfId="17558" xr:uid="{00000000-0005-0000-0000-00008C440000}"/>
    <cellStyle name="Normal 20 3 2 2" xfId="17559" xr:uid="{00000000-0005-0000-0000-00008D440000}"/>
    <cellStyle name="Normal 20 3 3" xfId="17560" xr:uid="{00000000-0005-0000-0000-00008E440000}"/>
    <cellStyle name="Normal 20 4" xfId="17561" xr:uid="{00000000-0005-0000-0000-00008F440000}"/>
    <cellStyle name="Normal 20 4 2" xfId="17562" xr:uid="{00000000-0005-0000-0000-000090440000}"/>
    <cellStyle name="Normal 20 4 2 2" xfId="17563" xr:uid="{00000000-0005-0000-0000-000091440000}"/>
    <cellStyle name="Normal 20 4 3" xfId="17564" xr:uid="{00000000-0005-0000-0000-000092440000}"/>
    <cellStyle name="Normal 20 5" xfId="17565" xr:uid="{00000000-0005-0000-0000-000093440000}"/>
    <cellStyle name="Normal 20 5 2" xfId="17566" xr:uid="{00000000-0005-0000-0000-000094440000}"/>
    <cellStyle name="Normal 20 5 2 2" xfId="17567" xr:uid="{00000000-0005-0000-0000-000095440000}"/>
    <cellStyle name="Normal 20 5 3" xfId="17568" xr:uid="{00000000-0005-0000-0000-000096440000}"/>
    <cellStyle name="Normal 20 6" xfId="17569" xr:uid="{00000000-0005-0000-0000-000097440000}"/>
    <cellStyle name="Normal 20 6 2" xfId="17570" xr:uid="{00000000-0005-0000-0000-000098440000}"/>
    <cellStyle name="Normal 20 6 2 2" xfId="17571" xr:uid="{00000000-0005-0000-0000-000099440000}"/>
    <cellStyle name="Normal 20 6 3" xfId="17572" xr:uid="{00000000-0005-0000-0000-00009A440000}"/>
    <cellStyle name="Normal 20 7" xfId="17573" xr:uid="{00000000-0005-0000-0000-00009B440000}"/>
    <cellStyle name="Normal 20 7 2" xfId="17574" xr:uid="{00000000-0005-0000-0000-00009C440000}"/>
    <cellStyle name="Normal 20 7 2 2" xfId="17575" xr:uid="{00000000-0005-0000-0000-00009D440000}"/>
    <cellStyle name="Normal 20 7 3" xfId="17576" xr:uid="{00000000-0005-0000-0000-00009E440000}"/>
    <cellStyle name="Normal 20 8" xfId="17577" xr:uid="{00000000-0005-0000-0000-00009F440000}"/>
    <cellStyle name="Normal 20 8 2" xfId="17578" xr:uid="{00000000-0005-0000-0000-0000A0440000}"/>
    <cellStyle name="Normal 20 8 2 2" xfId="17579" xr:uid="{00000000-0005-0000-0000-0000A1440000}"/>
    <cellStyle name="Normal 20 8 3" xfId="17580" xr:uid="{00000000-0005-0000-0000-0000A2440000}"/>
    <cellStyle name="Normal 20 9" xfId="17581" xr:uid="{00000000-0005-0000-0000-0000A3440000}"/>
    <cellStyle name="Normal 20 9 2" xfId="17582" xr:uid="{00000000-0005-0000-0000-0000A4440000}"/>
    <cellStyle name="Normal 20 9 2 2" xfId="17583" xr:uid="{00000000-0005-0000-0000-0000A5440000}"/>
    <cellStyle name="Normal 20 9 3" xfId="17584" xr:uid="{00000000-0005-0000-0000-0000A6440000}"/>
    <cellStyle name="Normal 20_U of O TV Equip and menu board package" xfId="17585" xr:uid="{00000000-0005-0000-0000-0000A7440000}"/>
    <cellStyle name="Normal 21" xfId="17586" xr:uid="{00000000-0005-0000-0000-0000A8440000}"/>
    <cellStyle name="Normal 21 10" xfId="17587" xr:uid="{00000000-0005-0000-0000-0000A9440000}"/>
    <cellStyle name="Normal 21 10 2" xfId="17588" xr:uid="{00000000-0005-0000-0000-0000AA440000}"/>
    <cellStyle name="Normal 21 10 2 2" xfId="17589" xr:uid="{00000000-0005-0000-0000-0000AB440000}"/>
    <cellStyle name="Normal 21 10 3" xfId="17590" xr:uid="{00000000-0005-0000-0000-0000AC440000}"/>
    <cellStyle name="Normal 21 11" xfId="17591" xr:uid="{00000000-0005-0000-0000-0000AD440000}"/>
    <cellStyle name="Normal 21 11 2" xfId="17592" xr:uid="{00000000-0005-0000-0000-0000AE440000}"/>
    <cellStyle name="Normal 21 11 2 2" xfId="17593" xr:uid="{00000000-0005-0000-0000-0000AF440000}"/>
    <cellStyle name="Normal 21 11 3" xfId="17594" xr:uid="{00000000-0005-0000-0000-0000B0440000}"/>
    <cellStyle name="Normal 21 12" xfId="17595" xr:uid="{00000000-0005-0000-0000-0000B1440000}"/>
    <cellStyle name="Normal 21 12 2" xfId="17596" xr:uid="{00000000-0005-0000-0000-0000B2440000}"/>
    <cellStyle name="Normal 21 12 2 2" xfId="17597" xr:uid="{00000000-0005-0000-0000-0000B3440000}"/>
    <cellStyle name="Normal 21 12 3" xfId="17598" xr:uid="{00000000-0005-0000-0000-0000B4440000}"/>
    <cellStyle name="Normal 21 13" xfId="17599" xr:uid="{00000000-0005-0000-0000-0000B5440000}"/>
    <cellStyle name="Normal 21 13 2" xfId="17600" xr:uid="{00000000-0005-0000-0000-0000B6440000}"/>
    <cellStyle name="Normal 21 13 2 2" xfId="17601" xr:uid="{00000000-0005-0000-0000-0000B7440000}"/>
    <cellStyle name="Normal 21 13 3" xfId="17602" xr:uid="{00000000-0005-0000-0000-0000B8440000}"/>
    <cellStyle name="Normal 21 14" xfId="17603" xr:uid="{00000000-0005-0000-0000-0000B9440000}"/>
    <cellStyle name="Normal 21 14 2" xfId="17604" xr:uid="{00000000-0005-0000-0000-0000BA440000}"/>
    <cellStyle name="Normal 21 14 2 2" xfId="17605" xr:uid="{00000000-0005-0000-0000-0000BB440000}"/>
    <cellStyle name="Normal 21 14 3" xfId="17606" xr:uid="{00000000-0005-0000-0000-0000BC440000}"/>
    <cellStyle name="Normal 21 15" xfId="17607" xr:uid="{00000000-0005-0000-0000-0000BD440000}"/>
    <cellStyle name="Normal 21 15 2" xfId="17608" xr:uid="{00000000-0005-0000-0000-0000BE440000}"/>
    <cellStyle name="Normal 21 15 2 2" xfId="17609" xr:uid="{00000000-0005-0000-0000-0000BF440000}"/>
    <cellStyle name="Normal 21 15 3" xfId="17610" xr:uid="{00000000-0005-0000-0000-0000C0440000}"/>
    <cellStyle name="Normal 21 16" xfId="17611" xr:uid="{00000000-0005-0000-0000-0000C1440000}"/>
    <cellStyle name="Normal 21 16 2" xfId="17612" xr:uid="{00000000-0005-0000-0000-0000C2440000}"/>
    <cellStyle name="Normal 21 16 2 2" xfId="17613" xr:uid="{00000000-0005-0000-0000-0000C3440000}"/>
    <cellStyle name="Normal 21 16 3" xfId="17614" xr:uid="{00000000-0005-0000-0000-0000C4440000}"/>
    <cellStyle name="Normal 21 17" xfId="17615" xr:uid="{00000000-0005-0000-0000-0000C5440000}"/>
    <cellStyle name="Normal 21 17 2" xfId="17616" xr:uid="{00000000-0005-0000-0000-0000C6440000}"/>
    <cellStyle name="Normal 21 17 2 2" xfId="17617" xr:uid="{00000000-0005-0000-0000-0000C7440000}"/>
    <cellStyle name="Normal 21 17 3" xfId="17618" xr:uid="{00000000-0005-0000-0000-0000C8440000}"/>
    <cellStyle name="Normal 21 18" xfId="17619" xr:uid="{00000000-0005-0000-0000-0000C9440000}"/>
    <cellStyle name="Normal 21 18 2" xfId="17620" xr:uid="{00000000-0005-0000-0000-0000CA440000}"/>
    <cellStyle name="Normal 21 18 2 2" xfId="17621" xr:uid="{00000000-0005-0000-0000-0000CB440000}"/>
    <cellStyle name="Normal 21 18 3" xfId="17622" xr:uid="{00000000-0005-0000-0000-0000CC440000}"/>
    <cellStyle name="Normal 21 19" xfId="17623" xr:uid="{00000000-0005-0000-0000-0000CD440000}"/>
    <cellStyle name="Normal 21 19 2" xfId="17624" xr:uid="{00000000-0005-0000-0000-0000CE440000}"/>
    <cellStyle name="Normal 21 19 2 2" xfId="17625" xr:uid="{00000000-0005-0000-0000-0000CF440000}"/>
    <cellStyle name="Normal 21 19 3" xfId="17626" xr:uid="{00000000-0005-0000-0000-0000D0440000}"/>
    <cellStyle name="Normal 21 2" xfId="17627" xr:uid="{00000000-0005-0000-0000-0000D1440000}"/>
    <cellStyle name="Normal 21 2 2" xfId="17628" xr:uid="{00000000-0005-0000-0000-0000D2440000}"/>
    <cellStyle name="Normal 21 2 2 2" xfId="17629" xr:uid="{00000000-0005-0000-0000-0000D3440000}"/>
    <cellStyle name="Normal 21 2 3" xfId="17630" xr:uid="{00000000-0005-0000-0000-0000D4440000}"/>
    <cellStyle name="Normal 21 20" xfId="17631" xr:uid="{00000000-0005-0000-0000-0000D5440000}"/>
    <cellStyle name="Normal 21 20 2" xfId="17632" xr:uid="{00000000-0005-0000-0000-0000D6440000}"/>
    <cellStyle name="Normal 21 21" xfId="17633" xr:uid="{00000000-0005-0000-0000-0000D7440000}"/>
    <cellStyle name="Normal 21 22" xfId="17634" xr:uid="{00000000-0005-0000-0000-0000D8440000}"/>
    <cellStyle name="Normal 21 3" xfId="17635" xr:uid="{00000000-0005-0000-0000-0000D9440000}"/>
    <cellStyle name="Normal 21 3 2" xfId="17636" xr:uid="{00000000-0005-0000-0000-0000DA440000}"/>
    <cellStyle name="Normal 21 3 2 2" xfId="17637" xr:uid="{00000000-0005-0000-0000-0000DB440000}"/>
    <cellStyle name="Normal 21 3 3" xfId="17638" xr:uid="{00000000-0005-0000-0000-0000DC440000}"/>
    <cellStyle name="Normal 21 4" xfId="17639" xr:uid="{00000000-0005-0000-0000-0000DD440000}"/>
    <cellStyle name="Normal 21 4 2" xfId="17640" xr:uid="{00000000-0005-0000-0000-0000DE440000}"/>
    <cellStyle name="Normal 21 4 2 2" xfId="17641" xr:uid="{00000000-0005-0000-0000-0000DF440000}"/>
    <cellStyle name="Normal 21 4 3" xfId="17642" xr:uid="{00000000-0005-0000-0000-0000E0440000}"/>
    <cellStyle name="Normal 21 5" xfId="17643" xr:uid="{00000000-0005-0000-0000-0000E1440000}"/>
    <cellStyle name="Normal 21 5 2" xfId="17644" xr:uid="{00000000-0005-0000-0000-0000E2440000}"/>
    <cellStyle name="Normal 21 5 2 2" xfId="17645" xr:uid="{00000000-0005-0000-0000-0000E3440000}"/>
    <cellStyle name="Normal 21 5 3" xfId="17646" xr:uid="{00000000-0005-0000-0000-0000E4440000}"/>
    <cellStyle name="Normal 21 6" xfId="17647" xr:uid="{00000000-0005-0000-0000-0000E5440000}"/>
    <cellStyle name="Normal 21 6 2" xfId="17648" xr:uid="{00000000-0005-0000-0000-0000E6440000}"/>
    <cellStyle name="Normal 21 6 2 2" xfId="17649" xr:uid="{00000000-0005-0000-0000-0000E7440000}"/>
    <cellStyle name="Normal 21 6 3" xfId="17650" xr:uid="{00000000-0005-0000-0000-0000E8440000}"/>
    <cellStyle name="Normal 21 7" xfId="17651" xr:uid="{00000000-0005-0000-0000-0000E9440000}"/>
    <cellStyle name="Normal 21 7 2" xfId="17652" xr:uid="{00000000-0005-0000-0000-0000EA440000}"/>
    <cellStyle name="Normal 21 7 2 2" xfId="17653" xr:uid="{00000000-0005-0000-0000-0000EB440000}"/>
    <cellStyle name="Normal 21 7 3" xfId="17654" xr:uid="{00000000-0005-0000-0000-0000EC440000}"/>
    <cellStyle name="Normal 21 8" xfId="17655" xr:uid="{00000000-0005-0000-0000-0000ED440000}"/>
    <cellStyle name="Normal 21 8 2" xfId="17656" xr:uid="{00000000-0005-0000-0000-0000EE440000}"/>
    <cellStyle name="Normal 21 8 2 2" xfId="17657" xr:uid="{00000000-0005-0000-0000-0000EF440000}"/>
    <cellStyle name="Normal 21 8 3" xfId="17658" xr:uid="{00000000-0005-0000-0000-0000F0440000}"/>
    <cellStyle name="Normal 21 9" xfId="17659" xr:uid="{00000000-0005-0000-0000-0000F1440000}"/>
    <cellStyle name="Normal 21 9 2" xfId="17660" xr:uid="{00000000-0005-0000-0000-0000F2440000}"/>
    <cellStyle name="Normal 21 9 2 2" xfId="17661" xr:uid="{00000000-0005-0000-0000-0000F3440000}"/>
    <cellStyle name="Normal 21 9 3" xfId="17662" xr:uid="{00000000-0005-0000-0000-0000F4440000}"/>
    <cellStyle name="Normal 21_U of O TV Equip and menu board package" xfId="17663" xr:uid="{00000000-0005-0000-0000-0000F5440000}"/>
    <cellStyle name="Normal 22" xfId="17664" xr:uid="{00000000-0005-0000-0000-0000F6440000}"/>
    <cellStyle name="Normal 22 10" xfId="17665" xr:uid="{00000000-0005-0000-0000-0000F7440000}"/>
    <cellStyle name="Normal 22 10 2" xfId="17666" xr:uid="{00000000-0005-0000-0000-0000F8440000}"/>
    <cellStyle name="Normal 22 10 2 2" xfId="17667" xr:uid="{00000000-0005-0000-0000-0000F9440000}"/>
    <cellStyle name="Normal 22 10 3" xfId="17668" xr:uid="{00000000-0005-0000-0000-0000FA440000}"/>
    <cellStyle name="Normal 22 11" xfId="17669" xr:uid="{00000000-0005-0000-0000-0000FB440000}"/>
    <cellStyle name="Normal 22 11 2" xfId="17670" xr:uid="{00000000-0005-0000-0000-0000FC440000}"/>
    <cellStyle name="Normal 22 11 2 2" xfId="17671" xr:uid="{00000000-0005-0000-0000-0000FD440000}"/>
    <cellStyle name="Normal 22 11 3" xfId="17672" xr:uid="{00000000-0005-0000-0000-0000FE440000}"/>
    <cellStyle name="Normal 22 12" xfId="17673" xr:uid="{00000000-0005-0000-0000-0000FF440000}"/>
    <cellStyle name="Normal 22 12 2" xfId="17674" xr:uid="{00000000-0005-0000-0000-000000450000}"/>
    <cellStyle name="Normal 22 12 2 2" xfId="17675" xr:uid="{00000000-0005-0000-0000-000001450000}"/>
    <cellStyle name="Normal 22 12 3" xfId="17676" xr:uid="{00000000-0005-0000-0000-000002450000}"/>
    <cellStyle name="Normal 22 13" xfId="17677" xr:uid="{00000000-0005-0000-0000-000003450000}"/>
    <cellStyle name="Normal 22 13 2" xfId="17678" xr:uid="{00000000-0005-0000-0000-000004450000}"/>
    <cellStyle name="Normal 22 13 2 2" xfId="17679" xr:uid="{00000000-0005-0000-0000-000005450000}"/>
    <cellStyle name="Normal 22 13 3" xfId="17680" xr:uid="{00000000-0005-0000-0000-000006450000}"/>
    <cellStyle name="Normal 22 14" xfId="17681" xr:uid="{00000000-0005-0000-0000-000007450000}"/>
    <cellStyle name="Normal 22 14 2" xfId="17682" xr:uid="{00000000-0005-0000-0000-000008450000}"/>
    <cellStyle name="Normal 22 14 2 2" xfId="17683" xr:uid="{00000000-0005-0000-0000-000009450000}"/>
    <cellStyle name="Normal 22 14 3" xfId="17684" xr:uid="{00000000-0005-0000-0000-00000A450000}"/>
    <cellStyle name="Normal 22 15" xfId="17685" xr:uid="{00000000-0005-0000-0000-00000B450000}"/>
    <cellStyle name="Normal 22 15 2" xfId="17686" xr:uid="{00000000-0005-0000-0000-00000C450000}"/>
    <cellStyle name="Normal 22 15 2 2" xfId="17687" xr:uid="{00000000-0005-0000-0000-00000D450000}"/>
    <cellStyle name="Normal 22 15 3" xfId="17688" xr:uid="{00000000-0005-0000-0000-00000E450000}"/>
    <cellStyle name="Normal 22 16" xfId="17689" xr:uid="{00000000-0005-0000-0000-00000F450000}"/>
    <cellStyle name="Normal 22 16 2" xfId="17690" xr:uid="{00000000-0005-0000-0000-000010450000}"/>
    <cellStyle name="Normal 22 16 2 2" xfId="17691" xr:uid="{00000000-0005-0000-0000-000011450000}"/>
    <cellStyle name="Normal 22 16 3" xfId="17692" xr:uid="{00000000-0005-0000-0000-000012450000}"/>
    <cellStyle name="Normal 22 17" xfId="17693" xr:uid="{00000000-0005-0000-0000-000013450000}"/>
    <cellStyle name="Normal 22 17 2" xfId="17694" xr:uid="{00000000-0005-0000-0000-000014450000}"/>
    <cellStyle name="Normal 22 17 2 2" xfId="17695" xr:uid="{00000000-0005-0000-0000-000015450000}"/>
    <cellStyle name="Normal 22 17 3" xfId="17696" xr:uid="{00000000-0005-0000-0000-000016450000}"/>
    <cellStyle name="Normal 22 17 3 2" xfId="17697" xr:uid="{00000000-0005-0000-0000-000017450000}"/>
    <cellStyle name="Normal 22 17 4" xfId="17698" xr:uid="{00000000-0005-0000-0000-000018450000}"/>
    <cellStyle name="Normal 22 18" xfId="17699" xr:uid="{00000000-0005-0000-0000-000019450000}"/>
    <cellStyle name="Normal 22 18 2" xfId="17700" xr:uid="{00000000-0005-0000-0000-00001A450000}"/>
    <cellStyle name="Normal 22 18 2 2" xfId="17701" xr:uid="{00000000-0005-0000-0000-00001B450000}"/>
    <cellStyle name="Normal 22 18 3" xfId="17702" xr:uid="{00000000-0005-0000-0000-00001C450000}"/>
    <cellStyle name="Normal 22 19" xfId="17703" xr:uid="{00000000-0005-0000-0000-00001D450000}"/>
    <cellStyle name="Normal 22 19 2" xfId="17704" xr:uid="{00000000-0005-0000-0000-00001E450000}"/>
    <cellStyle name="Normal 22 19 2 2" xfId="17705" xr:uid="{00000000-0005-0000-0000-00001F450000}"/>
    <cellStyle name="Normal 22 19 3" xfId="17706" xr:uid="{00000000-0005-0000-0000-000020450000}"/>
    <cellStyle name="Normal 22 2" xfId="17707" xr:uid="{00000000-0005-0000-0000-000021450000}"/>
    <cellStyle name="Normal 22 2 2" xfId="17708" xr:uid="{00000000-0005-0000-0000-000022450000}"/>
    <cellStyle name="Normal 22 2 2 2" xfId="17709" xr:uid="{00000000-0005-0000-0000-000023450000}"/>
    <cellStyle name="Normal 22 2 3" xfId="17710" xr:uid="{00000000-0005-0000-0000-000024450000}"/>
    <cellStyle name="Normal 22 20" xfId="17711" xr:uid="{00000000-0005-0000-0000-000025450000}"/>
    <cellStyle name="Normal 22 20 2" xfId="17712" xr:uid="{00000000-0005-0000-0000-000026450000}"/>
    <cellStyle name="Normal 22 21" xfId="17713" xr:uid="{00000000-0005-0000-0000-000027450000}"/>
    <cellStyle name="Normal 22 21 2" xfId="17714" xr:uid="{00000000-0005-0000-0000-000028450000}"/>
    <cellStyle name="Normal 22 22" xfId="17715" xr:uid="{00000000-0005-0000-0000-000029450000}"/>
    <cellStyle name="Normal 22 23" xfId="17716" xr:uid="{00000000-0005-0000-0000-00002A450000}"/>
    <cellStyle name="Normal 22 3" xfId="17717" xr:uid="{00000000-0005-0000-0000-00002B450000}"/>
    <cellStyle name="Normal 22 3 2" xfId="17718" xr:uid="{00000000-0005-0000-0000-00002C450000}"/>
    <cellStyle name="Normal 22 3 2 2" xfId="17719" xr:uid="{00000000-0005-0000-0000-00002D450000}"/>
    <cellStyle name="Normal 22 3 3" xfId="17720" xr:uid="{00000000-0005-0000-0000-00002E450000}"/>
    <cellStyle name="Normal 22 4" xfId="17721" xr:uid="{00000000-0005-0000-0000-00002F450000}"/>
    <cellStyle name="Normal 22 4 2" xfId="17722" xr:uid="{00000000-0005-0000-0000-000030450000}"/>
    <cellStyle name="Normal 22 4 2 2" xfId="17723" xr:uid="{00000000-0005-0000-0000-000031450000}"/>
    <cellStyle name="Normal 22 4 3" xfId="17724" xr:uid="{00000000-0005-0000-0000-000032450000}"/>
    <cellStyle name="Normal 22 5" xfId="17725" xr:uid="{00000000-0005-0000-0000-000033450000}"/>
    <cellStyle name="Normal 22 5 2" xfId="17726" xr:uid="{00000000-0005-0000-0000-000034450000}"/>
    <cellStyle name="Normal 22 5 2 2" xfId="17727" xr:uid="{00000000-0005-0000-0000-000035450000}"/>
    <cellStyle name="Normal 22 5 3" xfId="17728" xr:uid="{00000000-0005-0000-0000-000036450000}"/>
    <cellStyle name="Normal 22 6" xfId="17729" xr:uid="{00000000-0005-0000-0000-000037450000}"/>
    <cellStyle name="Normal 22 6 2" xfId="17730" xr:uid="{00000000-0005-0000-0000-000038450000}"/>
    <cellStyle name="Normal 22 6 2 2" xfId="17731" xr:uid="{00000000-0005-0000-0000-000039450000}"/>
    <cellStyle name="Normal 22 6 3" xfId="17732" xr:uid="{00000000-0005-0000-0000-00003A450000}"/>
    <cellStyle name="Normal 22 7" xfId="17733" xr:uid="{00000000-0005-0000-0000-00003B450000}"/>
    <cellStyle name="Normal 22 7 2" xfId="17734" xr:uid="{00000000-0005-0000-0000-00003C450000}"/>
    <cellStyle name="Normal 22 7 2 2" xfId="17735" xr:uid="{00000000-0005-0000-0000-00003D450000}"/>
    <cellStyle name="Normal 22 7 3" xfId="17736" xr:uid="{00000000-0005-0000-0000-00003E450000}"/>
    <cellStyle name="Normal 22 8" xfId="17737" xr:uid="{00000000-0005-0000-0000-00003F450000}"/>
    <cellStyle name="Normal 22 8 2" xfId="17738" xr:uid="{00000000-0005-0000-0000-000040450000}"/>
    <cellStyle name="Normal 22 8 2 2" xfId="17739" xr:uid="{00000000-0005-0000-0000-000041450000}"/>
    <cellStyle name="Normal 22 8 3" xfId="17740" xr:uid="{00000000-0005-0000-0000-000042450000}"/>
    <cellStyle name="Normal 22 9" xfId="17741" xr:uid="{00000000-0005-0000-0000-000043450000}"/>
    <cellStyle name="Normal 22 9 2" xfId="17742" xr:uid="{00000000-0005-0000-0000-000044450000}"/>
    <cellStyle name="Normal 22 9 2 2" xfId="17743" xr:uid="{00000000-0005-0000-0000-000045450000}"/>
    <cellStyle name="Normal 22 9 3" xfId="17744" xr:uid="{00000000-0005-0000-0000-000046450000}"/>
    <cellStyle name="Normal 22_U of O TV Equip and menu board package" xfId="17745" xr:uid="{00000000-0005-0000-0000-000047450000}"/>
    <cellStyle name="Normal 23" xfId="17746" xr:uid="{00000000-0005-0000-0000-000048450000}"/>
    <cellStyle name="Normal 23 10" xfId="17747" xr:uid="{00000000-0005-0000-0000-000049450000}"/>
    <cellStyle name="Normal 23 10 2" xfId="17748" xr:uid="{00000000-0005-0000-0000-00004A450000}"/>
    <cellStyle name="Normal 23 10 2 2" xfId="17749" xr:uid="{00000000-0005-0000-0000-00004B450000}"/>
    <cellStyle name="Normal 23 10 3" xfId="17750" xr:uid="{00000000-0005-0000-0000-00004C450000}"/>
    <cellStyle name="Normal 23 11" xfId="17751" xr:uid="{00000000-0005-0000-0000-00004D450000}"/>
    <cellStyle name="Normal 23 11 2" xfId="17752" xr:uid="{00000000-0005-0000-0000-00004E450000}"/>
    <cellStyle name="Normal 23 11 2 2" xfId="17753" xr:uid="{00000000-0005-0000-0000-00004F450000}"/>
    <cellStyle name="Normal 23 11 3" xfId="17754" xr:uid="{00000000-0005-0000-0000-000050450000}"/>
    <cellStyle name="Normal 23 12" xfId="17755" xr:uid="{00000000-0005-0000-0000-000051450000}"/>
    <cellStyle name="Normal 23 12 2" xfId="17756" xr:uid="{00000000-0005-0000-0000-000052450000}"/>
    <cellStyle name="Normal 23 12 2 2" xfId="17757" xr:uid="{00000000-0005-0000-0000-000053450000}"/>
    <cellStyle name="Normal 23 12 3" xfId="17758" xr:uid="{00000000-0005-0000-0000-000054450000}"/>
    <cellStyle name="Normal 23 13" xfId="17759" xr:uid="{00000000-0005-0000-0000-000055450000}"/>
    <cellStyle name="Normal 23 13 2" xfId="17760" xr:uid="{00000000-0005-0000-0000-000056450000}"/>
    <cellStyle name="Normal 23 13 2 2" xfId="17761" xr:uid="{00000000-0005-0000-0000-000057450000}"/>
    <cellStyle name="Normal 23 13 3" xfId="17762" xr:uid="{00000000-0005-0000-0000-000058450000}"/>
    <cellStyle name="Normal 23 14" xfId="17763" xr:uid="{00000000-0005-0000-0000-000059450000}"/>
    <cellStyle name="Normal 23 14 2" xfId="17764" xr:uid="{00000000-0005-0000-0000-00005A450000}"/>
    <cellStyle name="Normal 23 15" xfId="17765" xr:uid="{00000000-0005-0000-0000-00005B450000}"/>
    <cellStyle name="Normal 23 16" xfId="17766" xr:uid="{00000000-0005-0000-0000-00005C450000}"/>
    <cellStyle name="Normal 23 2" xfId="17767" xr:uid="{00000000-0005-0000-0000-00005D450000}"/>
    <cellStyle name="Normal 23 2 2" xfId="17768" xr:uid="{00000000-0005-0000-0000-00005E450000}"/>
    <cellStyle name="Normal 23 2 2 2" xfId="17769" xr:uid="{00000000-0005-0000-0000-00005F450000}"/>
    <cellStyle name="Normal 23 2 2 2 2" xfId="17770" xr:uid="{00000000-0005-0000-0000-000060450000}"/>
    <cellStyle name="Normal 23 2 2 2 2 2" xfId="17771" xr:uid="{00000000-0005-0000-0000-000061450000}"/>
    <cellStyle name="Normal 23 2 2 2 3" xfId="17772" xr:uid="{00000000-0005-0000-0000-000062450000}"/>
    <cellStyle name="Normal 23 2 2 3" xfId="17773" xr:uid="{00000000-0005-0000-0000-000063450000}"/>
    <cellStyle name="Normal 23 2 2 3 2" xfId="17774" xr:uid="{00000000-0005-0000-0000-000064450000}"/>
    <cellStyle name="Normal 23 2 2 4" xfId="17775" xr:uid="{00000000-0005-0000-0000-000065450000}"/>
    <cellStyle name="Normal 23 2 3" xfId="17776" xr:uid="{00000000-0005-0000-0000-000066450000}"/>
    <cellStyle name="Normal 23 2 3 2" xfId="17777" xr:uid="{00000000-0005-0000-0000-000067450000}"/>
    <cellStyle name="Normal 23 2 3 2 2" xfId="17778" xr:uid="{00000000-0005-0000-0000-000068450000}"/>
    <cellStyle name="Normal 23 2 3 3" xfId="17779" xr:uid="{00000000-0005-0000-0000-000069450000}"/>
    <cellStyle name="Normal 23 2 4" xfId="17780" xr:uid="{00000000-0005-0000-0000-00006A450000}"/>
    <cellStyle name="Normal 23 2 4 2" xfId="17781" xr:uid="{00000000-0005-0000-0000-00006B450000}"/>
    <cellStyle name="Normal 23 2 4 2 2" xfId="17782" xr:uid="{00000000-0005-0000-0000-00006C450000}"/>
    <cellStyle name="Normal 23 2 4 3" xfId="17783" xr:uid="{00000000-0005-0000-0000-00006D450000}"/>
    <cellStyle name="Normal 23 2 5" xfId="17784" xr:uid="{00000000-0005-0000-0000-00006E450000}"/>
    <cellStyle name="Normal 23 2 5 2" xfId="17785" xr:uid="{00000000-0005-0000-0000-00006F450000}"/>
    <cellStyle name="Normal 23 2 5 2 2" xfId="17786" xr:uid="{00000000-0005-0000-0000-000070450000}"/>
    <cellStyle name="Normal 23 2 5 3" xfId="17787" xr:uid="{00000000-0005-0000-0000-000071450000}"/>
    <cellStyle name="Normal 23 2 6" xfId="17788" xr:uid="{00000000-0005-0000-0000-000072450000}"/>
    <cellStyle name="Normal 23 2 6 2" xfId="17789" xr:uid="{00000000-0005-0000-0000-000073450000}"/>
    <cellStyle name="Normal 23 2 7" xfId="17790" xr:uid="{00000000-0005-0000-0000-000074450000}"/>
    <cellStyle name="Normal 23 3" xfId="17791" xr:uid="{00000000-0005-0000-0000-000075450000}"/>
    <cellStyle name="Normal 23 3 2" xfId="17792" xr:uid="{00000000-0005-0000-0000-000076450000}"/>
    <cellStyle name="Normal 23 3 2 2" xfId="17793" xr:uid="{00000000-0005-0000-0000-000077450000}"/>
    <cellStyle name="Normal 23 3 2 2 2" xfId="17794" xr:uid="{00000000-0005-0000-0000-000078450000}"/>
    <cellStyle name="Normal 23 3 2 2 2 2" xfId="17795" xr:uid="{00000000-0005-0000-0000-000079450000}"/>
    <cellStyle name="Normal 23 3 2 2 3" xfId="17796" xr:uid="{00000000-0005-0000-0000-00007A450000}"/>
    <cellStyle name="Normal 23 3 2 3" xfId="17797" xr:uid="{00000000-0005-0000-0000-00007B450000}"/>
    <cellStyle name="Normal 23 3 2 3 2" xfId="17798" xr:uid="{00000000-0005-0000-0000-00007C450000}"/>
    <cellStyle name="Normal 23 3 2 4" xfId="17799" xr:uid="{00000000-0005-0000-0000-00007D450000}"/>
    <cellStyle name="Normal 23 3 3" xfId="17800" xr:uid="{00000000-0005-0000-0000-00007E450000}"/>
    <cellStyle name="Normal 23 3 3 2" xfId="17801" xr:uid="{00000000-0005-0000-0000-00007F450000}"/>
    <cellStyle name="Normal 23 3 3 2 2" xfId="17802" xr:uid="{00000000-0005-0000-0000-000080450000}"/>
    <cellStyle name="Normal 23 3 3 3" xfId="17803" xr:uid="{00000000-0005-0000-0000-000081450000}"/>
    <cellStyle name="Normal 23 3 4" xfId="17804" xr:uid="{00000000-0005-0000-0000-000082450000}"/>
    <cellStyle name="Normal 23 3 4 2" xfId="17805" xr:uid="{00000000-0005-0000-0000-000083450000}"/>
    <cellStyle name="Normal 23 3 4 2 2" xfId="17806" xr:uid="{00000000-0005-0000-0000-000084450000}"/>
    <cellStyle name="Normal 23 3 4 3" xfId="17807" xr:uid="{00000000-0005-0000-0000-000085450000}"/>
    <cellStyle name="Normal 23 3 5" xfId="17808" xr:uid="{00000000-0005-0000-0000-000086450000}"/>
    <cellStyle name="Normal 23 3 5 2" xfId="17809" xr:uid="{00000000-0005-0000-0000-000087450000}"/>
    <cellStyle name="Normal 23 3 5 2 2" xfId="17810" xr:uid="{00000000-0005-0000-0000-000088450000}"/>
    <cellStyle name="Normal 23 3 5 3" xfId="17811" xr:uid="{00000000-0005-0000-0000-000089450000}"/>
    <cellStyle name="Normal 23 3 6" xfId="17812" xr:uid="{00000000-0005-0000-0000-00008A450000}"/>
    <cellStyle name="Normal 23 3 6 2" xfId="17813" xr:uid="{00000000-0005-0000-0000-00008B450000}"/>
    <cellStyle name="Normal 23 3 7" xfId="17814" xr:uid="{00000000-0005-0000-0000-00008C450000}"/>
    <cellStyle name="Normal 23 3 7 2" xfId="17815" xr:uid="{00000000-0005-0000-0000-00008D450000}"/>
    <cellStyle name="Normal 23 4" xfId="17816" xr:uid="{00000000-0005-0000-0000-00008E450000}"/>
    <cellStyle name="Normal 23 4 2" xfId="17817" xr:uid="{00000000-0005-0000-0000-00008F450000}"/>
    <cellStyle name="Normal 23 4 2 2" xfId="17818" xr:uid="{00000000-0005-0000-0000-000090450000}"/>
    <cellStyle name="Normal 23 4 3" xfId="17819" xr:uid="{00000000-0005-0000-0000-000091450000}"/>
    <cellStyle name="Normal 23 5" xfId="17820" xr:uid="{00000000-0005-0000-0000-000092450000}"/>
    <cellStyle name="Normal 23 5 2" xfId="17821" xr:uid="{00000000-0005-0000-0000-000093450000}"/>
    <cellStyle name="Normal 23 5 2 2" xfId="17822" xr:uid="{00000000-0005-0000-0000-000094450000}"/>
    <cellStyle name="Normal 23 5 3" xfId="17823" xr:uid="{00000000-0005-0000-0000-000095450000}"/>
    <cellStyle name="Normal 23 6" xfId="17824" xr:uid="{00000000-0005-0000-0000-000096450000}"/>
    <cellStyle name="Normal 23 6 2" xfId="17825" xr:uid="{00000000-0005-0000-0000-000097450000}"/>
    <cellStyle name="Normal 23 6 2 2" xfId="17826" xr:uid="{00000000-0005-0000-0000-000098450000}"/>
    <cellStyle name="Normal 23 6 3" xfId="17827" xr:uid="{00000000-0005-0000-0000-000099450000}"/>
    <cellStyle name="Normal 23 7" xfId="17828" xr:uid="{00000000-0005-0000-0000-00009A450000}"/>
    <cellStyle name="Normal 23 7 2" xfId="17829" xr:uid="{00000000-0005-0000-0000-00009B450000}"/>
    <cellStyle name="Normal 23 7 2 2" xfId="17830" xr:uid="{00000000-0005-0000-0000-00009C450000}"/>
    <cellStyle name="Normal 23 7 3" xfId="17831" xr:uid="{00000000-0005-0000-0000-00009D450000}"/>
    <cellStyle name="Normal 23 8" xfId="17832" xr:uid="{00000000-0005-0000-0000-00009E450000}"/>
    <cellStyle name="Normal 23 8 2" xfId="17833" xr:uid="{00000000-0005-0000-0000-00009F450000}"/>
    <cellStyle name="Normal 23 8 2 2" xfId="17834" xr:uid="{00000000-0005-0000-0000-0000A0450000}"/>
    <cellStyle name="Normal 23 8 3" xfId="17835" xr:uid="{00000000-0005-0000-0000-0000A1450000}"/>
    <cellStyle name="Normal 23 9" xfId="17836" xr:uid="{00000000-0005-0000-0000-0000A2450000}"/>
    <cellStyle name="Normal 23 9 2" xfId="17837" xr:uid="{00000000-0005-0000-0000-0000A3450000}"/>
    <cellStyle name="Normal 23 9 2 2" xfId="17838" xr:uid="{00000000-0005-0000-0000-0000A4450000}"/>
    <cellStyle name="Normal 23 9 3" xfId="17839" xr:uid="{00000000-0005-0000-0000-0000A5450000}"/>
    <cellStyle name="Normal 23_U of O TV Equip and menu board package" xfId="17840" xr:uid="{00000000-0005-0000-0000-0000A6450000}"/>
    <cellStyle name="Normal 24" xfId="17841" xr:uid="{00000000-0005-0000-0000-0000A7450000}"/>
    <cellStyle name="Normal 24 10" xfId="17842" xr:uid="{00000000-0005-0000-0000-0000A8450000}"/>
    <cellStyle name="Normal 24 10 2" xfId="17843" xr:uid="{00000000-0005-0000-0000-0000A9450000}"/>
    <cellStyle name="Normal 24 10 2 2" xfId="17844" xr:uid="{00000000-0005-0000-0000-0000AA450000}"/>
    <cellStyle name="Normal 24 10 3" xfId="17845" xr:uid="{00000000-0005-0000-0000-0000AB450000}"/>
    <cellStyle name="Normal 24 11" xfId="17846" xr:uid="{00000000-0005-0000-0000-0000AC450000}"/>
    <cellStyle name="Normal 24 11 2" xfId="17847" xr:uid="{00000000-0005-0000-0000-0000AD450000}"/>
    <cellStyle name="Normal 24 11 2 2" xfId="17848" xr:uid="{00000000-0005-0000-0000-0000AE450000}"/>
    <cellStyle name="Normal 24 11 3" xfId="17849" xr:uid="{00000000-0005-0000-0000-0000AF450000}"/>
    <cellStyle name="Normal 24 12" xfId="17850" xr:uid="{00000000-0005-0000-0000-0000B0450000}"/>
    <cellStyle name="Normal 24 12 2" xfId="17851" xr:uid="{00000000-0005-0000-0000-0000B1450000}"/>
    <cellStyle name="Normal 24 12 2 2" xfId="17852" xr:uid="{00000000-0005-0000-0000-0000B2450000}"/>
    <cellStyle name="Normal 24 12 3" xfId="17853" xr:uid="{00000000-0005-0000-0000-0000B3450000}"/>
    <cellStyle name="Normal 24 13" xfId="17854" xr:uid="{00000000-0005-0000-0000-0000B4450000}"/>
    <cellStyle name="Normal 24 13 2" xfId="17855" xr:uid="{00000000-0005-0000-0000-0000B5450000}"/>
    <cellStyle name="Normal 24 13 2 2" xfId="17856" xr:uid="{00000000-0005-0000-0000-0000B6450000}"/>
    <cellStyle name="Normal 24 13 3" xfId="17857" xr:uid="{00000000-0005-0000-0000-0000B7450000}"/>
    <cellStyle name="Normal 24 14" xfId="17858" xr:uid="{00000000-0005-0000-0000-0000B8450000}"/>
    <cellStyle name="Normal 24 14 2" xfId="17859" xr:uid="{00000000-0005-0000-0000-0000B9450000}"/>
    <cellStyle name="Normal 24 14 2 2" xfId="17860" xr:uid="{00000000-0005-0000-0000-0000BA450000}"/>
    <cellStyle name="Normal 24 14 3" xfId="17861" xr:uid="{00000000-0005-0000-0000-0000BB450000}"/>
    <cellStyle name="Normal 24 15" xfId="17862" xr:uid="{00000000-0005-0000-0000-0000BC450000}"/>
    <cellStyle name="Normal 24 15 2" xfId="17863" xr:uid="{00000000-0005-0000-0000-0000BD450000}"/>
    <cellStyle name="Normal 24 15 2 2" xfId="17864" xr:uid="{00000000-0005-0000-0000-0000BE450000}"/>
    <cellStyle name="Normal 24 15 3" xfId="17865" xr:uid="{00000000-0005-0000-0000-0000BF450000}"/>
    <cellStyle name="Normal 24 16" xfId="17866" xr:uid="{00000000-0005-0000-0000-0000C0450000}"/>
    <cellStyle name="Normal 24 16 2" xfId="17867" xr:uid="{00000000-0005-0000-0000-0000C1450000}"/>
    <cellStyle name="Normal 24 16 2 2" xfId="17868" xr:uid="{00000000-0005-0000-0000-0000C2450000}"/>
    <cellStyle name="Normal 24 16 3" xfId="17869" xr:uid="{00000000-0005-0000-0000-0000C3450000}"/>
    <cellStyle name="Normal 24 17" xfId="17870" xr:uid="{00000000-0005-0000-0000-0000C4450000}"/>
    <cellStyle name="Normal 24 17 2" xfId="17871" xr:uid="{00000000-0005-0000-0000-0000C5450000}"/>
    <cellStyle name="Normal 24 17 2 2" xfId="17872" xr:uid="{00000000-0005-0000-0000-0000C6450000}"/>
    <cellStyle name="Normal 24 17 3" xfId="17873" xr:uid="{00000000-0005-0000-0000-0000C7450000}"/>
    <cellStyle name="Normal 24 18" xfId="17874" xr:uid="{00000000-0005-0000-0000-0000C8450000}"/>
    <cellStyle name="Normal 24 18 2" xfId="17875" xr:uid="{00000000-0005-0000-0000-0000C9450000}"/>
    <cellStyle name="Normal 24 18 2 2" xfId="17876" xr:uid="{00000000-0005-0000-0000-0000CA450000}"/>
    <cellStyle name="Normal 24 18 3" xfId="17877" xr:uid="{00000000-0005-0000-0000-0000CB450000}"/>
    <cellStyle name="Normal 24 19" xfId="17878" xr:uid="{00000000-0005-0000-0000-0000CC450000}"/>
    <cellStyle name="Normal 24 19 2" xfId="17879" xr:uid="{00000000-0005-0000-0000-0000CD450000}"/>
    <cellStyle name="Normal 24 19 2 2" xfId="17880" xr:uid="{00000000-0005-0000-0000-0000CE450000}"/>
    <cellStyle name="Normal 24 19 3" xfId="17881" xr:uid="{00000000-0005-0000-0000-0000CF450000}"/>
    <cellStyle name="Normal 24 2" xfId="17882" xr:uid="{00000000-0005-0000-0000-0000D0450000}"/>
    <cellStyle name="Normal 24 2 2" xfId="17883" xr:uid="{00000000-0005-0000-0000-0000D1450000}"/>
    <cellStyle name="Normal 24 2 2 2" xfId="17884" xr:uid="{00000000-0005-0000-0000-0000D2450000}"/>
    <cellStyle name="Normal 24 2 3" xfId="17885" xr:uid="{00000000-0005-0000-0000-0000D3450000}"/>
    <cellStyle name="Normal 24 20" xfId="17886" xr:uid="{00000000-0005-0000-0000-0000D4450000}"/>
    <cellStyle name="Normal 24 20 2" xfId="17887" xr:uid="{00000000-0005-0000-0000-0000D5450000}"/>
    <cellStyle name="Normal 24 21" xfId="17888" xr:uid="{00000000-0005-0000-0000-0000D6450000}"/>
    <cellStyle name="Normal 24 22" xfId="17889" xr:uid="{00000000-0005-0000-0000-0000D7450000}"/>
    <cellStyle name="Normal 24 29" xfId="17890" xr:uid="{00000000-0005-0000-0000-0000D8450000}"/>
    <cellStyle name="Normal 24 29 2" xfId="17891" xr:uid="{00000000-0005-0000-0000-0000D9450000}"/>
    <cellStyle name="Normal 24 3" xfId="17892" xr:uid="{00000000-0005-0000-0000-0000DA450000}"/>
    <cellStyle name="Normal 24 3 2" xfId="17893" xr:uid="{00000000-0005-0000-0000-0000DB450000}"/>
    <cellStyle name="Normal 24 3 2 2" xfId="17894" xr:uid="{00000000-0005-0000-0000-0000DC450000}"/>
    <cellStyle name="Normal 24 3 3" xfId="17895" xr:uid="{00000000-0005-0000-0000-0000DD450000}"/>
    <cellStyle name="Normal 24 4" xfId="17896" xr:uid="{00000000-0005-0000-0000-0000DE450000}"/>
    <cellStyle name="Normal 24 4 2" xfId="17897" xr:uid="{00000000-0005-0000-0000-0000DF450000}"/>
    <cellStyle name="Normal 24 4 2 2" xfId="17898" xr:uid="{00000000-0005-0000-0000-0000E0450000}"/>
    <cellStyle name="Normal 24 4 3" xfId="17899" xr:uid="{00000000-0005-0000-0000-0000E1450000}"/>
    <cellStyle name="Normal 24 5" xfId="17900" xr:uid="{00000000-0005-0000-0000-0000E2450000}"/>
    <cellStyle name="Normal 24 5 2" xfId="17901" xr:uid="{00000000-0005-0000-0000-0000E3450000}"/>
    <cellStyle name="Normal 24 5 2 2" xfId="17902" xr:uid="{00000000-0005-0000-0000-0000E4450000}"/>
    <cellStyle name="Normal 24 5 3" xfId="17903" xr:uid="{00000000-0005-0000-0000-0000E5450000}"/>
    <cellStyle name="Normal 24 6" xfId="17904" xr:uid="{00000000-0005-0000-0000-0000E6450000}"/>
    <cellStyle name="Normal 24 6 2" xfId="17905" xr:uid="{00000000-0005-0000-0000-0000E7450000}"/>
    <cellStyle name="Normal 24 6 2 2" xfId="17906" xr:uid="{00000000-0005-0000-0000-0000E8450000}"/>
    <cellStyle name="Normal 24 6 3" xfId="17907" xr:uid="{00000000-0005-0000-0000-0000E9450000}"/>
    <cellStyle name="Normal 24 7" xfId="17908" xr:uid="{00000000-0005-0000-0000-0000EA450000}"/>
    <cellStyle name="Normal 24 7 2" xfId="17909" xr:uid="{00000000-0005-0000-0000-0000EB450000}"/>
    <cellStyle name="Normal 24 7 2 2" xfId="17910" xr:uid="{00000000-0005-0000-0000-0000EC450000}"/>
    <cellStyle name="Normal 24 7 3" xfId="17911" xr:uid="{00000000-0005-0000-0000-0000ED450000}"/>
    <cellStyle name="Normal 24 8" xfId="17912" xr:uid="{00000000-0005-0000-0000-0000EE450000}"/>
    <cellStyle name="Normal 24 8 2" xfId="17913" xr:uid="{00000000-0005-0000-0000-0000EF450000}"/>
    <cellStyle name="Normal 24 8 2 2" xfId="17914" xr:uid="{00000000-0005-0000-0000-0000F0450000}"/>
    <cellStyle name="Normal 24 8 3" xfId="17915" xr:uid="{00000000-0005-0000-0000-0000F1450000}"/>
    <cellStyle name="Normal 24 9" xfId="17916" xr:uid="{00000000-0005-0000-0000-0000F2450000}"/>
    <cellStyle name="Normal 24 9 2" xfId="17917" xr:uid="{00000000-0005-0000-0000-0000F3450000}"/>
    <cellStyle name="Normal 24 9 2 2" xfId="17918" xr:uid="{00000000-0005-0000-0000-0000F4450000}"/>
    <cellStyle name="Normal 24 9 3" xfId="17919" xr:uid="{00000000-0005-0000-0000-0000F5450000}"/>
    <cellStyle name="Normal 24_U of O TV Equip and menu board package" xfId="17920" xr:uid="{00000000-0005-0000-0000-0000F6450000}"/>
    <cellStyle name="Normal 25" xfId="17921" xr:uid="{00000000-0005-0000-0000-0000F7450000}"/>
    <cellStyle name="Normal 25 10" xfId="17922" xr:uid="{00000000-0005-0000-0000-0000F8450000}"/>
    <cellStyle name="Normal 25 10 2" xfId="17923" xr:uid="{00000000-0005-0000-0000-0000F9450000}"/>
    <cellStyle name="Normal 25 10 2 2" xfId="17924" xr:uid="{00000000-0005-0000-0000-0000FA450000}"/>
    <cellStyle name="Normal 25 10 3" xfId="17925" xr:uid="{00000000-0005-0000-0000-0000FB450000}"/>
    <cellStyle name="Normal 25 11" xfId="17926" xr:uid="{00000000-0005-0000-0000-0000FC450000}"/>
    <cellStyle name="Normal 25 11 2" xfId="17927" xr:uid="{00000000-0005-0000-0000-0000FD450000}"/>
    <cellStyle name="Normal 25 11 2 2" xfId="17928" xr:uid="{00000000-0005-0000-0000-0000FE450000}"/>
    <cellStyle name="Normal 25 11 3" xfId="17929" xr:uid="{00000000-0005-0000-0000-0000FF450000}"/>
    <cellStyle name="Normal 25 12" xfId="17930" xr:uid="{00000000-0005-0000-0000-000000460000}"/>
    <cellStyle name="Normal 25 12 2" xfId="17931" xr:uid="{00000000-0005-0000-0000-000001460000}"/>
    <cellStyle name="Normal 25 12 2 2" xfId="17932" xr:uid="{00000000-0005-0000-0000-000002460000}"/>
    <cellStyle name="Normal 25 12 3" xfId="17933" xr:uid="{00000000-0005-0000-0000-000003460000}"/>
    <cellStyle name="Normal 25 13" xfId="17934" xr:uid="{00000000-0005-0000-0000-000004460000}"/>
    <cellStyle name="Normal 25 13 2" xfId="17935" xr:uid="{00000000-0005-0000-0000-000005460000}"/>
    <cellStyle name="Normal 25 13 2 2" xfId="17936" xr:uid="{00000000-0005-0000-0000-000006460000}"/>
    <cellStyle name="Normal 25 13 3" xfId="17937" xr:uid="{00000000-0005-0000-0000-000007460000}"/>
    <cellStyle name="Normal 25 14" xfId="17938" xr:uid="{00000000-0005-0000-0000-000008460000}"/>
    <cellStyle name="Normal 25 14 2" xfId="17939" xr:uid="{00000000-0005-0000-0000-000009460000}"/>
    <cellStyle name="Normal 25 14 2 2" xfId="17940" xr:uid="{00000000-0005-0000-0000-00000A460000}"/>
    <cellStyle name="Normal 25 14 3" xfId="17941" xr:uid="{00000000-0005-0000-0000-00000B460000}"/>
    <cellStyle name="Normal 25 15" xfId="17942" xr:uid="{00000000-0005-0000-0000-00000C460000}"/>
    <cellStyle name="Normal 25 15 2" xfId="17943" xr:uid="{00000000-0005-0000-0000-00000D460000}"/>
    <cellStyle name="Normal 25 15 2 2" xfId="17944" xr:uid="{00000000-0005-0000-0000-00000E460000}"/>
    <cellStyle name="Normal 25 15 3" xfId="17945" xr:uid="{00000000-0005-0000-0000-00000F460000}"/>
    <cellStyle name="Normal 25 16" xfId="17946" xr:uid="{00000000-0005-0000-0000-000010460000}"/>
    <cellStyle name="Normal 25 16 2" xfId="17947" xr:uid="{00000000-0005-0000-0000-000011460000}"/>
    <cellStyle name="Normal 25 16 2 2" xfId="17948" xr:uid="{00000000-0005-0000-0000-000012460000}"/>
    <cellStyle name="Normal 25 16 3" xfId="17949" xr:uid="{00000000-0005-0000-0000-000013460000}"/>
    <cellStyle name="Normal 25 17" xfId="17950" xr:uid="{00000000-0005-0000-0000-000014460000}"/>
    <cellStyle name="Normal 25 17 2" xfId="17951" xr:uid="{00000000-0005-0000-0000-000015460000}"/>
    <cellStyle name="Normal 25 17 2 2" xfId="17952" xr:uid="{00000000-0005-0000-0000-000016460000}"/>
    <cellStyle name="Normal 25 17 3" xfId="17953" xr:uid="{00000000-0005-0000-0000-000017460000}"/>
    <cellStyle name="Normal 25 18" xfId="17954" xr:uid="{00000000-0005-0000-0000-000018460000}"/>
    <cellStyle name="Normal 25 18 2" xfId="17955" xr:uid="{00000000-0005-0000-0000-000019460000}"/>
    <cellStyle name="Normal 25 18 2 2" xfId="17956" xr:uid="{00000000-0005-0000-0000-00001A460000}"/>
    <cellStyle name="Normal 25 18 3" xfId="17957" xr:uid="{00000000-0005-0000-0000-00001B460000}"/>
    <cellStyle name="Normal 25 19" xfId="17958" xr:uid="{00000000-0005-0000-0000-00001C460000}"/>
    <cellStyle name="Normal 25 19 2" xfId="17959" xr:uid="{00000000-0005-0000-0000-00001D460000}"/>
    <cellStyle name="Normal 25 19 2 2" xfId="17960" xr:uid="{00000000-0005-0000-0000-00001E460000}"/>
    <cellStyle name="Normal 25 19 3" xfId="17961" xr:uid="{00000000-0005-0000-0000-00001F460000}"/>
    <cellStyle name="Normal 25 2" xfId="17962" xr:uid="{00000000-0005-0000-0000-000020460000}"/>
    <cellStyle name="Normal 25 2 2" xfId="17963" xr:uid="{00000000-0005-0000-0000-000021460000}"/>
    <cellStyle name="Normal 25 2 2 2" xfId="17964" xr:uid="{00000000-0005-0000-0000-000022460000}"/>
    <cellStyle name="Normal 25 2 3" xfId="17965" xr:uid="{00000000-0005-0000-0000-000023460000}"/>
    <cellStyle name="Normal 25 20" xfId="17966" xr:uid="{00000000-0005-0000-0000-000024460000}"/>
    <cellStyle name="Normal 25 20 2" xfId="17967" xr:uid="{00000000-0005-0000-0000-000025460000}"/>
    <cellStyle name="Normal 25 21" xfId="17968" xr:uid="{00000000-0005-0000-0000-000026460000}"/>
    <cellStyle name="Normal 25 22" xfId="17969" xr:uid="{00000000-0005-0000-0000-000027460000}"/>
    <cellStyle name="Normal 25 29" xfId="17970" xr:uid="{00000000-0005-0000-0000-000028460000}"/>
    <cellStyle name="Normal 25 29 2" xfId="17971" xr:uid="{00000000-0005-0000-0000-000029460000}"/>
    <cellStyle name="Normal 25 3" xfId="17972" xr:uid="{00000000-0005-0000-0000-00002A460000}"/>
    <cellStyle name="Normal 25 3 2" xfId="17973" xr:uid="{00000000-0005-0000-0000-00002B460000}"/>
    <cellStyle name="Normal 25 3 2 2" xfId="17974" xr:uid="{00000000-0005-0000-0000-00002C460000}"/>
    <cellStyle name="Normal 25 3 3" xfId="17975" xr:uid="{00000000-0005-0000-0000-00002D460000}"/>
    <cellStyle name="Normal 25 4" xfId="17976" xr:uid="{00000000-0005-0000-0000-00002E460000}"/>
    <cellStyle name="Normal 25 4 2" xfId="17977" xr:uid="{00000000-0005-0000-0000-00002F460000}"/>
    <cellStyle name="Normal 25 4 2 2" xfId="17978" xr:uid="{00000000-0005-0000-0000-000030460000}"/>
    <cellStyle name="Normal 25 4 3" xfId="17979" xr:uid="{00000000-0005-0000-0000-000031460000}"/>
    <cellStyle name="Normal 25 5" xfId="17980" xr:uid="{00000000-0005-0000-0000-000032460000}"/>
    <cellStyle name="Normal 25 5 2" xfId="17981" xr:uid="{00000000-0005-0000-0000-000033460000}"/>
    <cellStyle name="Normal 25 5 2 2" xfId="17982" xr:uid="{00000000-0005-0000-0000-000034460000}"/>
    <cellStyle name="Normal 25 5 3" xfId="17983" xr:uid="{00000000-0005-0000-0000-000035460000}"/>
    <cellStyle name="Normal 25 6" xfId="17984" xr:uid="{00000000-0005-0000-0000-000036460000}"/>
    <cellStyle name="Normal 25 6 2" xfId="17985" xr:uid="{00000000-0005-0000-0000-000037460000}"/>
    <cellStyle name="Normal 25 6 2 2" xfId="17986" xr:uid="{00000000-0005-0000-0000-000038460000}"/>
    <cellStyle name="Normal 25 6 3" xfId="17987" xr:uid="{00000000-0005-0000-0000-000039460000}"/>
    <cellStyle name="Normal 25 7" xfId="17988" xr:uid="{00000000-0005-0000-0000-00003A460000}"/>
    <cellStyle name="Normal 25 7 2" xfId="17989" xr:uid="{00000000-0005-0000-0000-00003B460000}"/>
    <cellStyle name="Normal 25 7 2 2" xfId="17990" xr:uid="{00000000-0005-0000-0000-00003C460000}"/>
    <cellStyle name="Normal 25 7 3" xfId="17991" xr:uid="{00000000-0005-0000-0000-00003D460000}"/>
    <cellStyle name="Normal 25 8" xfId="17992" xr:uid="{00000000-0005-0000-0000-00003E460000}"/>
    <cellStyle name="Normal 25 8 2" xfId="17993" xr:uid="{00000000-0005-0000-0000-00003F460000}"/>
    <cellStyle name="Normal 25 8 2 2" xfId="17994" xr:uid="{00000000-0005-0000-0000-000040460000}"/>
    <cellStyle name="Normal 25 8 3" xfId="17995" xr:uid="{00000000-0005-0000-0000-000041460000}"/>
    <cellStyle name="Normal 25 9" xfId="17996" xr:uid="{00000000-0005-0000-0000-000042460000}"/>
    <cellStyle name="Normal 25 9 2" xfId="17997" xr:uid="{00000000-0005-0000-0000-000043460000}"/>
    <cellStyle name="Normal 25 9 2 2" xfId="17998" xr:uid="{00000000-0005-0000-0000-000044460000}"/>
    <cellStyle name="Normal 25 9 3" xfId="17999" xr:uid="{00000000-0005-0000-0000-000045460000}"/>
    <cellStyle name="Normal 25_U of O TV Equip and menu board package" xfId="18000" xr:uid="{00000000-0005-0000-0000-000046460000}"/>
    <cellStyle name="Normal 26" xfId="18001" xr:uid="{00000000-0005-0000-0000-000047460000}"/>
    <cellStyle name="Normal 26 10" xfId="18002" xr:uid="{00000000-0005-0000-0000-000048460000}"/>
    <cellStyle name="Normal 26 10 2" xfId="18003" xr:uid="{00000000-0005-0000-0000-000049460000}"/>
    <cellStyle name="Normal 26 10 2 2" xfId="18004" xr:uid="{00000000-0005-0000-0000-00004A460000}"/>
    <cellStyle name="Normal 26 10 3" xfId="18005" xr:uid="{00000000-0005-0000-0000-00004B460000}"/>
    <cellStyle name="Normal 26 11" xfId="18006" xr:uid="{00000000-0005-0000-0000-00004C460000}"/>
    <cellStyle name="Normal 26 11 2" xfId="18007" xr:uid="{00000000-0005-0000-0000-00004D460000}"/>
    <cellStyle name="Normal 26 11 2 2" xfId="18008" xr:uid="{00000000-0005-0000-0000-00004E460000}"/>
    <cellStyle name="Normal 26 11 3" xfId="18009" xr:uid="{00000000-0005-0000-0000-00004F460000}"/>
    <cellStyle name="Normal 26 12" xfId="18010" xr:uid="{00000000-0005-0000-0000-000050460000}"/>
    <cellStyle name="Normal 26 12 2" xfId="18011" xr:uid="{00000000-0005-0000-0000-000051460000}"/>
    <cellStyle name="Normal 26 12 2 2" xfId="18012" xr:uid="{00000000-0005-0000-0000-000052460000}"/>
    <cellStyle name="Normal 26 12 3" xfId="18013" xr:uid="{00000000-0005-0000-0000-000053460000}"/>
    <cellStyle name="Normal 26 13" xfId="18014" xr:uid="{00000000-0005-0000-0000-000054460000}"/>
    <cellStyle name="Normal 26 13 2" xfId="18015" xr:uid="{00000000-0005-0000-0000-000055460000}"/>
    <cellStyle name="Normal 26 13 2 2" xfId="18016" xr:uid="{00000000-0005-0000-0000-000056460000}"/>
    <cellStyle name="Normal 26 13 3" xfId="18017" xr:uid="{00000000-0005-0000-0000-000057460000}"/>
    <cellStyle name="Normal 26 14" xfId="18018" xr:uid="{00000000-0005-0000-0000-000058460000}"/>
    <cellStyle name="Normal 26 14 2" xfId="18019" xr:uid="{00000000-0005-0000-0000-000059460000}"/>
    <cellStyle name="Normal 26 14 2 2" xfId="18020" xr:uid="{00000000-0005-0000-0000-00005A460000}"/>
    <cellStyle name="Normal 26 14 3" xfId="18021" xr:uid="{00000000-0005-0000-0000-00005B460000}"/>
    <cellStyle name="Normal 26 15" xfId="18022" xr:uid="{00000000-0005-0000-0000-00005C460000}"/>
    <cellStyle name="Normal 26 15 2" xfId="18023" xr:uid="{00000000-0005-0000-0000-00005D460000}"/>
    <cellStyle name="Normal 26 15 2 2" xfId="18024" xr:uid="{00000000-0005-0000-0000-00005E460000}"/>
    <cellStyle name="Normal 26 15 3" xfId="18025" xr:uid="{00000000-0005-0000-0000-00005F460000}"/>
    <cellStyle name="Normal 26 16" xfId="18026" xr:uid="{00000000-0005-0000-0000-000060460000}"/>
    <cellStyle name="Normal 26 16 2" xfId="18027" xr:uid="{00000000-0005-0000-0000-000061460000}"/>
    <cellStyle name="Normal 26 16 2 2" xfId="18028" xr:uid="{00000000-0005-0000-0000-000062460000}"/>
    <cellStyle name="Normal 26 16 3" xfId="18029" xr:uid="{00000000-0005-0000-0000-000063460000}"/>
    <cellStyle name="Normal 26 17" xfId="18030" xr:uid="{00000000-0005-0000-0000-000064460000}"/>
    <cellStyle name="Normal 26 17 2" xfId="18031" xr:uid="{00000000-0005-0000-0000-000065460000}"/>
    <cellStyle name="Normal 26 17 2 2" xfId="18032" xr:uid="{00000000-0005-0000-0000-000066460000}"/>
    <cellStyle name="Normal 26 17 3" xfId="18033" xr:uid="{00000000-0005-0000-0000-000067460000}"/>
    <cellStyle name="Normal 26 18" xfId="18034" xr:uid="{00000000-0005-0000-0000-000068460000}"/>
    <cellStyle name="Normal 26 18 2" xfId="18035" xr:uid="{00000000-0005-0000-0000-000069460000}"/>
    <cellStyle name="Normal 26 18 2 2" xfId="18036" xr:uid="{00000000-0005-0000-0000-00006A460000}"/>
    <cellStyle name="Normal 26 18 3" xfId="18037" xr:uid="{00000000-0005-0000-0000-00006B460000}"/>
    <cellStyle name="Normal 26 19" xfId="18038" xr:uid="{00000000-0005-0000-0000-00006C460000}"/>
    <cellStyle name="Normal 26 19 2" xfId="18039" xr:uid="{00000000-0005-0000-0000-00006D460000}"/>
    <cellStyle name="Normal 26 19 2 2" xfId="18040" xr:uid="{00000000-0005-0000-0000-00006E460000}"/>
    <cellStyle name="Normal 26 19 3" xfId="18041" xr:uid="{00000000-0005-0000-0000-00006F460000}"/>
    <cellStyle name="Normal 26 2" xfId="18042" xr:uid="{00000000-0005-0000-0000-000070460000}"/>
    <cellStyle name="Normal 26 2 2" xfId="18043" xr:uid="{00000000-0005-0000-0000-000071460000}"/>
    <cellStyle name="Normal 26 2 2 2" xfId="18044" xr:uid="{00000000-0005-0000-0000-000072460000}"/>
    <cellStyle name="Normal 26 2 3" xfId="18045" xr:uid="{00000000-0005-0000-0000-000073460000}"/>
    <cellStyle name="Normal 26 20" xfId="18046" xr:uid="{00000000-0005-0000-0000-000074460000}"/>
    <cellStyle name="Normal 26 20 2" xfId="18047" xr:uid="{00000000-0005-0000-0000-000075460000}"/>
    <cellStyle name="Normal 26 21" xfId="18048" xr:uid="{00000000-0005-0000-0000-000076460000}"/>
    <cellStyle name="Normal 26 22" xfId="18049" xr:uid="{00000000-0005-0000-0000-000077460000}"/>
    <cellStyle name="Normal 26 3" xfId="18050" xr:uid="{00000000-0005-0000-0000-000078460000}"/>
    <cellStyle name="Normal 26 3 2" xfId="18051" xr:uid="{00000000-0005-0000-0000-000079460000}"/>
    <cellStyle name="Normal 26 3 2 2" xfId="18052" xr:uid="{00000000-0005-0000-0000-00007A460000}"/>
    <cellStyle name="Normal 26 3 3" xfId="18053" xr:uid="{00000000-0005-0000-0000-00007B460000}"/>
    <cellStyle name="Normal 26 4" xfId="18054" xr:uid="{00000000-0005-0000-0000-00007C460000}"/>
    <cellStyle name="Normal 26 4 2" xfId="18055" xr:uid="{00000000-0005-0000-0000-00007D460000}"/>
    <cellStyle name="Normal 26 4 2 2" xfId="18056" xr:uid="{00000000-0005-0000-0000-00007E460000}"/>
    <cellStyle name="Normal 26 4 3" xfId="18057" xr:uid="{00000000-0005-0000-0000-00007F460000}"/>
    <cellStyle name="Normal 26 5" xfId="18058" xr:uid="{00000000-0005-0000-0000-000080460000}"/>
    <cellStyle name="Normal 26 5 2" xfId="18059" xr:uid="{00000000-0005-0000-0000-000081460000}"/>
    <cellStyle name="Normal 26 5 2 2" xfId="18060" xr:uid="{00000000-0005-0000-0000-000082460000}"/>
    <cellStyle name="Normal 26 5 3" xfId="18061" xr:uid="{00000000-0005-0000-0000-000083460000}"/>
    <cellStyle name="Normal 26 6" xfId="18062" xr:uid="{00000000-0005-0000-0000-000084460000}"/>
    <cellStyle name="Normal 26 6 2" xfId="18063" xr:uid="{00000000-0005-0000-0000-000085460000}"/>
    <cellStyle name="Normal 26 6 2 2" xfId="18064" xr:uid="{00000000-0005-0000-0000-000086460000}"/>
    <cellStyle name="Normal 26 6 3" xfId="18065" xr:uid="{00000000-0005-0000-0000-000087460000}"/>
    <cellStyle name="Normal 26 7" xfId="18066" xr:uid="{00000000-0005-0000-0000-000088460000}"/>
    <cellStyle name="Normal 26 7 2" xfId="18067" xr:uid="{00000000-0005-0000-0000-000089460000}"/>
    <cellStyle name="Normal 26 7 2 2" xfId="18068" xr:uid="{00000000-0005-0000-0000-00008A460000}"/>
    <cellStyle name="Normal 26 7 3" xfId="18069" xr:uid="{00000000-0005-0000-0000-00008B460000}"/>
    <cellStyle name="Normal 26 8" xfId="18070" xr:uid="{00000000-0005-0000-0000-00008C460000}"/>
    <cellStyle name="Normal 26 8 2" xfId="18071" xr:uid="{00000000-0005-0000-0000-00008D460000}"/>
    <cellStyle name="Normal 26 8 2 2" xfId="18072" xr:uid="{00000000-0005-0000-0000-00008E460000}"/>
    <cellStyle name="Normal 26 8 3" xfId="18073" xr:uid="{00000000-0005-0000-0000-00008F460000}"/>
    <cellStyle name="Normal 26 9" xfId="18074" xr:uid="{00000000-0005-0000-0000-000090460000}"/>
    <cellStyle name="Normal 26 9 2" xfId="18075" xr:uid="{00000000-0005-0000-0000-000091460000}"/>
    <cellStyle name="Normal 26 9 2 2" xfId="18076" xr:uid="{00000000-0005-0000-0000-000092460000}"/>
    <cellStyle name="Normal 26 9 3" xfId="18077" xr:uid="{00000000-0005-0000-0000-000093460000}"/>
    <cellStyle name="Normal 26_U of O TV Equip and menu board package" xfId="18078" xr:uid="{00000000-0005-0000-0000-000094460000}"/>
    <cellStyle name="Normal 27" xfId="18079" xr:uid="{00000000-0005-0000-0000-000095460000}"/>
    <cellStyle name="Normal 27 10" xfId="18080" xr:uid="{00000000-0005-0000-0000-000096460000}"/>
    <cellStyle name="Normal 27 10 2" xfId="18081" xr:uid="{00000000-0005-0000-0000-000097460000}"/>
    <cellStyle name="Normal 27 10 2 2" xfId="18082" xr:uid="{00000000-0005-0000-0000-000098460000}"/>
    <cellStyle name="Normal 27 10 3" xfId="18083" xr:uid="{00000000-0005-0000-0000-000099460000}"/>
    <cellStyle name="Normal 27 11" xfId="18084" xr:uid="{00000000-0005-0000-0000-00009A460000}"/>
    <cellStyle name="Normal 27 11 2" xfId="18085" xr:uid="{00000000-0005-0000-0000-00009B460000}"/>
    <cellStyle name="Normal 27 11 2 2" xfId="18086" xr:uid="{00000000-0005-0000-0000-00009C460000}"/>
    <cellStyle name="Normal 27 11 3" xfId="18087" xr:uid="{00000000-0005-0000-0000-00009D460000}"/>
    <cellStyle name="Normal 27 12" xfId="18088" xr:uid="{00000000-0005-0000-0000-00009E460000}"/>
    <cellStyle name="Normal 27 12 2" xfId="18089" xr:uid="{00000000-0005-0000-0000-00009F460000}"/>
    <cellStyle name="Normal 27 12 2 2" xfId="18090" xr:uid="{00000000-0005-0000-0000-0000A0460000}"/>
    <cellStyle name="Normal 27 12 3" xfId="18091" xr:uid="{00000000-0005-0000-0000-0000A1460000}"/>
    <cellStyle name="Normal 27 13" xfId="18092" xr:uid="{00000000-0005-0000-0000-0000A2460000}"/>
    <cellStyle name="Normal 27 13 2" xfId="18093" xr:uid="{00000000-0005-0000-0000-0000A3460000}"/>
    <cellStyle name="Normal 27 13 2 2" xfId="18094" xr:uid="{00000000-0005-0000-0000-0000A4460000}"/>
    <cellStyle name="Normal 27 13 3" xfId="18095" xr:uid="{00000000-0005-0000-0000-0000A5460000}"/>
    <cellStyle name="Normal 27 14" xfId="18096" xr:uid="{00000000-0005-0000-0000-0000A6460000}"/>
    <cellStyle name="Normal 27 14 2" xfId="18097" xr:uid="{00000000-0005-0000-0000-0000A7460000}"/>
    <cellStyle name="Normal 27 14 2 2" xfId="18098" xr:uid="{00000000-0005-0000-0000-0000A8460000}"/>
    <cellStyle name="Normal 27 14 3" xfId="18099" xr:uid="{00000000-0005-0000-0000-0000A9460000}"/>
    <cellStyle name="Normal 27 15" xfId="18100" xr:uid="{00000000-0005-0000-0000-0000AA460000}"/>
    <cellStyle name="Normal 27 15 2" xfId="18101" xr:uid="{00000000-0005-0000-0000-0000AB460000}"/>
    <cellStyle name="Normal 27 15 2 2" xfId="18102" xr:uid="{00000000-0005-0000-0000-0000AC460000}"/>
    <cellStyle name="Normal 27 15 3" xfId="18103" xr:uid="{00000000-0005-0000-0000-0000AD460000}"/>
    <cellStyle name="Normal 27 16" xfId="18104" xr:uid="{00000000-0005-0000-0000-0000AE460000}"/>
    <cellStyle name="Normal 27 16 2" xfId="18105" xr:uid="{00000000-0005-0000-0000-0000AF460000}"/>
    <cellStyle name="Normal 27 16 2 2" xfId="18106" xr:uid="{00000000-0005-0000-0000-0000B0460000}"/>
    <cellStyle name="Normal 27 16 3" xfId="18107" xr:uid="{00000000-0005-0000-0000-0000B1460000}"/>
    <cellStyle name="Normal 27 17" xfId="18108" xr:uid="{00000000-0005-0000-0000-0000B2460000}"/>
    <cellStyle name="Normal 27 17 2" xfId="18109" xr:uid="{00000000-0005-0000-0000-0000B3460000}"/>
    <cellStyle name="Normal 27 17 2 2" xfId="18110" xr:uid="{00000000-0005-0000-0000-0000B4460000}"/>
    <cellStyle name="Normal 27 17 3" xfId="18111" xr:uid="{00000000-0005-0000-0000-0000B5460000}"/>
    <cellStyle name="Normal 27 18" xfId="18112" xr:uid="{00000000-0005-0000-0000-0000B6460000}"/>
    <cellStyle name="Normal 27 18 2" xfId="18113" xr:uid="{00000000-0005-0000-0000-0000B7460000}"/>
    <cellStyle name="Normal 27 18 2 2" xfId="18114" xr:uid="{00000000-0005-0000-0000-0000B8460000}"/>
    <cellStyle name="Normal 27 18 3" xfId="18115" xr:uid="{00000000-0005-0000-0000-0000B9460000}"/>
    <cellStyle name="Normal 27 19" xfId="18116" xr:uid="{00000000-0005-0000-0000-0000BA460000}"/>
    <cellStyle name="Normal 27 19 2" xfId="18117" xr:uid="{00000000-0005-0000-0000-0000BB460000}"/>
    <cellStyle name="Normal 27 19 2 2" xfId="18118" xr:uid="{00000000-0005-0000-0000-0000BC460000}"/>
    <cellStyle name="Normal 27 19 3" xfId="18119" xr:uid="{00000000-0005-0000-0000-0000BD460000}"/>
    <cellStyle name="Normal 27 2" xfId="18120" xr:uid="{00000000-0005-0000-0000-0000BE460000}"/>
    <cellStyle name="Normal 27 2 2" xfId="18121" xr:uid="{00000000-0005-0000-0000-0000BF460000}"/>
    <cellStyle name="Normal 27 2 2 2" xfId="18122" xr:uid="{00000000-0005-0000-0000-0000C0460000}"/>
    <cellStyle name="Normal 27 2 3" xfId="18123" xr:uid="{00000000-0005-0000-0000-0000C1460000}"/>
    <cellStyle name="Normal 27 20" xfId="18124" xr:uid="{00000000-0005-0000-0000-0000C2460000}"/>
    <cellStyle name="Normal 27 20 2" xfId="18125" xr:uid="{00000000-0005-0000-0000-0000C3460000}"/>
    <cellStyle name="Normal 27 21" xfId="18126" xr:uid="{00000000-0005-0000-0000-0000C4460000}"/>
    <cellStyle name="Normal 27 21 2" xfId="18127" xr:uid="{00000000-0005-0000-0000-0000C5460000}"/>
    <cellStyle name="Normal 27 22" xfId="18128" xr:uid="{00000000-0005-0000-0000-0000C6460000}"/>
    <cellStyle name="Normal 27 23" xfId="18129" xr:uid="{00000000-0005-0000-0000-0000C7460000}"/>
    <cellStyle name="Normal 27 3" xfId="18130" xr:uid="{00000000-0005-0000-0000-0000C8460000}"/>
    <cellStyle name="Normal 27 3 2" xfId="18131" xr:uid="{00000000-0005-0000-0000-0000C9460000}"/>
    <cellStyle name="Normal 27 3 2 2" xfId="18132" xr:uid="{00000000-0005-0000-0000-0000CA460000}"/>
    <cellStyle name="Normal 27 3 3" xfId="18133" xr:uid="{00000000-0005-0000-0000-0000CB460000}"/>
    <cellStyle name="Normal 27 4" xfId="18134" xr:uid="{00000000-0005-0000-0000-0000CC460000}"/>
    <cellStyle name="Normal 27 4 2" xfId="18135" xr:uid="{00000000-0005-0000-0000-0000CD460000}"/>
    <cellStyle name="Normal 27 4 2 2" xfId="18136" xr:uid="{00000000-0005-0000-0000-0000CE460000}"/>
    <cellStyle name="Normal 27 4 3" xfId="18137" xr:uid="{00000000-0005-0000-0000-0000CF460000}"/>
    <cellStyle name="Normal 27 5" xfId="18138" xr:uid="{00000000-0005-0000-0000-0000D0460000}"/>
    <cellStyle name="Normal 27 5 2" xfId="18139" xr:uid="{00000000-0005-0000-0000-0000D1460000}"/>
    <cellStyle name="Normal 27 5 2 2" xfId="18140" xr:uid="{00000000-0005-0000-0000-0000D2460000}"/>
    <cellStyle name="Normal 27 5 3" xfId="18141" xr:uid="{00000000-0005-0000-0000-0000D3460000}"/>
    <cellStyle name="Normal 27 6" xfId="18142" xr:uid="{00000000-0005-0000-0000-0000D4460000}"/>
    <cellStyle name="Normal 27 6 2" xfId="18143" xr:uid="{00000000-0005-0000-0000-0000D5460000}"/>
    <cellStyle name="Normal 27 6 2 2" xfId="18144" xr:uid="{00000000-0005-0000-0000-0000D6460000}"/>
    <cellStyle name="Normal 27 6 3" xfId="18145" xr:uid="{00000000-0005-0000-0000-0000D7460000}"/>
    <cellStyle name="Normal 27 7" xfId="18146" xr:uid="{00000000-0005-0000-0000-0000D8460000}"/>
    <cellStyle name="Normal 27 7 2" xfId="18147" xr:uid="{00000000-0005-0000-0000-0000D9460000}"/>
    <cellStyle name="Normal 27 7 2 2" xfId="18148" xr:uid="{00000000-0005-0000-0000-0000DA460000}"/>
    <cellStyle name="Normal 27 7 3" xfId="18149" xr:uid="{00000000-0005-0000-0000-0000DB460000}"/>
    <cellStyle name="Normal 27 8" xfId="18150" xr:uid="{00000000-0005-0000-0000-0000DC460000}"/>
    <cellStyle name="Normal 27 8 2" xfId="18151" xr:uid="{00000000-0005-0000-0000-0000DD460000}"/>
    <cellStyle name="Normal 27 8 2 2" xfId="18152" xr:uid="{00000000-0005-0000-0000-0000DE460000}"/>
    <cellStyle name="Normal 27 8 3" xfId="18153" xr:uid="{00000000-0005-0000-0000-0000DF460000}"/>
    <cellStyle name="Normal 27 9" xfId="18154" xr:uid="{00000000-0005-0000-0000-0000E0460000}"/>
    <cellStyle name="Normal 27 9 2" xfId="18155" xr:uid="{00000000-0005-0000-0000-0000E1460000}"/>
    <cellStyle name="Normal 27 9 2 2" xfId="18156" xr:uid="{00000000-0005-0000-0000-0000E2460000}"/>
    <cellStyle name="Normal 27 9 3" xfId="18157" xr:uid="{00000000-0005-0000-0000-0000E3460000}"/>
    <cellStyle name="Normal 27_U of O TV Equip and menu board package" xfId="18158" xr:uid="{00000000-0005-0000-0000-0000E4460000}"/>
    <cellStyle name="Normal 28" xfId="18159" xr:uid="{00000000-0005-0000-0000-0000E5460000}"/>
    <cellStyle name="Normal 28 10" xfId="18160" xr:uid="{00000000-0005-0000-0000-0000E6460000}"/>
    <cellStyle name="Normal 28 10 2" xfId="18161" xr:uid="{00000000-0005-0000-0000-0000E7460000}"/>
    <cellStyle name="Normal 28 10 2 2" xfId="18162" xr:uid="{00000000-0005-0000-0000-0000E8460000}"/>
    <cellStyle name="Normal 28 10 3" xfId="18163" xr:uid="{00000000-0005-0000-0000-0000E9460000}"/>
    <cellStyle name="Normal 28 11" xfId="18164" xr:uid="{00000000-0005-0000-0000-0000EA460000}"/>
    <cellStyle name="Normal 28 11 2" xfId="18165" xr:uid="{00000000-0005-0000-0000-0000EB460000}"/>
    <cellStyle name="Normal 28 12" xfId="18166" xr:uid="{00000000-0005-0000-0000-0000EC460000}"/>
    <cellStyle name="Normal 28 12 2" xfId="18167" xr:uid="{00000000-0005-0000-0000-0000ED460000}"/>
    <cellStyle name="Normal 28 13" xfId="18168" xr:uid="{00000000-0005-0000-0000-0000EE460000}"/>
    <cellStyle name="Normal 28 13 2" xfId="18169" xr:uid="{00000000-0005-0000-0000-0000EF460000}"/>
    <cellStyle name="Normal 28 14" xfId="18170" xr:uid="{00000000-0005-0000-0000-0000F0460000}"/>
    <cellStyle name="Normal 28 2" xfId="18171" xr:uid="{00000000-0005-0000-0000-0000F1460000}"/>
    <cellStyle name="Normal 28 2 2" xfId="18172" xr:uid="{00000000-0005-0000-0000-0000F2460000}"/>
    <cellStyle name="Normal 28 2 2 2" xfId="18173" xr:uid="{00000000-0005-0000-0000-0000F3460000}"/>
    <cellStyle name="Normal 28 2 3" xfId="18174" xr:uid="{00000000-0005-0000-0000-0000F4460000}"/>
    <cellStyle name="Normal 28 3" xfId="18175" xr:uid="{00000000-0005-0000-0000-0000F5460000}"/>
    <cellStyle name="Normal 28 3 2" xfId="18176" xr:uid="{00000000-0005-0000-0000-0000F6460000}"/>
    <cellStyle name="Normal 28 3 2 2" xfId="18177" xr:uid="{00000000-0005-0000-0000-0000F7460000}"/>
    <cellStyle name="Normal 28 3 3" xfId="18178" xr:uid="{00000000-0005-0000-0000-0000F8460000}"/>
    <cellStyle name="Normal 28 4" xfId="18179" xr:uid="{00000000-0005-0000-0000-0000F9460000}"/>
    <cellStyle name="Normal 28 4 2" xfId="18180" xr:uid="{00000000-0005-0000-0000-0000FA460000}"/>
    <cellStyle name="Normal 28 4 2 2" xfId="18181" xr:uid="{00000000-0005-0000-0000-0000FB460000}"/>
    <cellStyle name="Normal 28 4 3" xfId="18182" xr:uid="{00000000-0005-0000-0000-0000FC460000}"/>
    <cellStyle name="Normal 28 5" xfId="18183" xr:uid="{00000000-0005-0000-0000-0000FD460000}"/>
    <cellStyle name="Normal 28 5 2" xfId="18184" xr:uid="{00000000-0005-0000-0000-0000FE460000}"/>
    <cellStyle name="Normal 28 5 2 2" xfId="18185" xr:uid="{00000000-0005-0000-0000-0000FF460000}"/>
    <cellStyle name="Normal 28 5 3" xfId="18186" xr:uid="{00000000-0005-0000-0000-000000470000}"/>
    <cellStyle name="Normal 28 6" xfId="18187" xr:uid="{00000000-0005-0000-0000-000001470000}"/>
    <cellStyle name="Normal 28 6 2" xfId="18188" xr:uid="{00000000-0005-0000-0000-000002470000}"/>
    <cellStyle name="Normal 28 6 2 2" xfId="18189" xr:uid="{00000000-0005-0000-0000-000003470000}"/>
    <cellStyle name="Normal 28 6 3" xfId="18190" xr:uid="{00000000-0005-0000-0000-000004470000}"/>
    <cellStyle name="Normal 28 7" xfId="18191" xr:uid="{00000000-0005-0000-0000-000005470000}"/>
    <cellStyle name="Normal 28 7 2" xfId="18192" xr:uid="{00000000-0005-0000-0000-000006470000}"/>
    <cellStyle name="Normal 28 7 2 2" xfId="18193" xr:uid="{00000000-0005-0000-0000-000007470000}"/>
    <cellStyle name="Normal 28 7 3" xfId="18194" xr:uid="{00000000-0005-0000-0000-000008470000}"/>
    <cellStyle name="Normal 28 8" xfId="18195" xr:uid="{00000000-0005-0000-0000-000009470000}"/>
    <cellStyle name="Normal 28 8 2" xfId="18196" xr:uid="{00000000-0005-0000-0000-00000A470000}"/>
    <cellStyle name="Normal 28 8 2 2" xfId="18197" xr:uid="{00000000-0005-0000-0000-00000B470000}"/>
    <cellStyle name="Normal 28 8 3" xfId="18198" xr:uid="{00000000-0005-0000-0000-00000C470000}"/>
    <cellStyle name="Normal 28 9" xfId="18199" xr:uid="{00000000-0005-0000-0000-00000D470000}"/>
    <cellStyle name="Normal 28 9 2" xfId="18200" xr:uid="{00000000-0005-0000-0000-00000E470000}"/>
    <cellStyle name="Normal 28 9 2 2" xfId="18201" xr:uid="{00000000-0005-0000-0000-00000F470000}"/>
    <cellStyle name="Normal 28 9 3" xfId="18202" xr:uid="{00000000-0005-0000-0000-000010470000}"/>
    <cellStyle name="Normal 28_U of O TV Equip and menu board package" xfId="18203" xr:uid="{00000000-0005-0000-0000-000011470000}"/>
    <cellStyle name="Normal 29" xfId="18204" xr:uid="{00000000-0005-0000-0000-000012470000}"/>
    <cellStyle name="Normal 29 10" xfId="18205" xr:uid="{00000000-0005-0000-0000-000013470000}"/>
    <cellStyle name="Normal 29 10 2" xfId="18206" xr:uid="{00000000-0005-0000-0000-000014470000}"/>
    <cellStyle name="Normal 29 10 2 2" xfId="18207" xr:uid="{00000000-0005-0000-0000-000015470000}"/>
    <cellStyle name="Normal 29 10 3" xfId="18208" xr:uid="{00000000-0005-0000-0000-000016470000}"/>
    <cellStyle name="Normal 29 11" xfId="18209" xr:uid="{00000000-0005-0000-0000-000017470000}"/>
    <cellStyle name="Normal 29 11 2" xfId="18210" xr:uid="{00000000-0005-0000-0000-000018470000}"/>
    <cellStyle name="Normal 29 11 2 2" xfId="18211" xr:uid="{00000000-0005-0000-0000-000019470000}"/>
    <cellStyle name="Normal 29 11 3" xfId="18212" xr:uid="{00000000-0005-0000-0000-00001A470000}"/>
    <cellStyle name="Normal 29 12" xfId="18213" xr:uid="{00000000-0005-0000-0000-00001B470000}"/>
    <cellStyle name="Normal 29 12 2" xfId="18214" xr:uid="{00000000-0005-0000-0000-00001C470000}"/>
    <cellStyle name="Normal 29 12 2 2" xfId="18215" xr:uid="{00000000-0005-0000-0000-00001D470000}"/>
    <cellStyle name="Normal 29 12 3" xfId="18216" xr:uid="{00000000-0005-0000-0000-00001E470000}"/>
    <cellStyle name="Normal 29 13" xfId="18217" xr:uid="{00000000-0005-0000-0000-00001F470000}"/>
    <cellStyle name="Normal 29 13 2" xfId="18218" xr:uid="{00000000-0005-0000-0000-000020470000}"/>
    <cellStyle name="Normal 29 13 2 2" xfId="18219" xr:uid="{00000000-0005-0000-0000-000021470000}"/>
    <cellStyle name="Normal 29 13 3" xfId="18220" xr:uid="{00000000-0005-0000-0000-000022470000}"/>
    <cellStyle name="Normal 29 14" xfId="18221" xr:uid="{00000000-0005-0000-0000-000023470000}"/>
    <cellStyle name="Normal 29 14 2" xfId="18222" xr:uid="{00000000-0005-0000-0000-000024470000}"/>
    <cellStyle name="Normal 29 14 2 2" xfId="18223" xr:uid="{00000000-0005-0000-0000-000025470000}"/>
    <cellStyle name="Normal 29 14 3" xfId="18224" xr:uid="{00000000-0005-0000-0000-000026470000}"/>
    <cellStyle name="Normal 29 15" xfId="18225" xr:uid="{00000000-0005-0000-0000-000027470000}"/>
    <cellStyle name="Normal 29 15 2" xfId="18226" xr:uid="{00000000-0005-0000-0000-000028470000}"/>
    <cellStyle name="Normal 29 15 2 2" xfId="18227" xr:uid="{00000000-0005-0000-0000-000029470000}"/>
    <cellStyle name="Normal 29 15 3" xfId="18228" xr:uid="{00000000-0005-0000-0000-00002A470000}"/>
    <cellStyle name="Normal 29 16" xfId="18229" xr:uid="{00000000-0005-0000-0000-00002B470000}"/>
    <cellStyle name="Normal 29 16 2" xfId="18230" xr:uid="{00000000-0005-0000-0000-00002C470000}"/>
    <cellStyle name="Normal 29 16 2 2" xfId="18231" xr:uid="{00000000-0005-0000-0000-00002D470000}"/>
    <cellStyle name="Normal 29 16 3" xfId="18232" xr:uid="{00000000-0005-0000-0000-00002E470000}"/>
    <cellStyle name="Normal 29 17" xfId="18233" xr:uid="{00000000-0005-0000-0000-00002F470000}"/>
    <cellStyle name="Normal 29 17 2" xfId="18234" xr:uid="{00000000-0005-0000-0000-000030470000}"/>
    <cellStyle name="Normal 29 17 2 2" xfId="18235" xr:uid="{00000000-0005-0000-0000-000031470000}"/>
    <cellStyle name="Normal 29 17 3" xfId="18236" xr:uid="{00000000-0005-0000-0000-000032470000}"/>
    <cellStyle name="Normal 29 18" xfId="18237" xr:uid="{00000000-0005-0000-0000-000033470000}"/>
    <cellStyle name="Normal 29 18 2" xfId="18238" xr:uid="{00000000-0005-0000-0000-000034470000}"/>
    <cellStyle name="Normal 29 18 2 2" xfId="18239" xr:uid="{00000000-0005-0000-0000-000035470000}"/>
    <cellStyle name="Normal 29 18 3" xfId="18240" xr:uid="{00000000-0005-0000-0000-000036470000}"/>
    <cellStyle name="Normal 29 19" xfId="18241" xr:uid="{00000000-0005-0000-0000-000037470000}"/>
    <cellStyle name="Normal 29 19 2" xfId="18242" xr:uid="{00000000-0005-0000-0000-000038470000}"/>
    <cellStyle name="Normal 29 19 2 2" xfId="18243" xr:uid="{00000000-0005-0000-0000-000039470000}"/>
    <cellStyle name="Normal 29 19 3" xfId="18244" xr:uid="{00000000-0005-0000-0000-00003A470000}"/>
    <cellStyle name="Normal 29 2" xfId="18245" xr:uid="{00000000-0005-0000-0000-00003B470000}"/>
    <cellStyle name="Normal 29 2 2" xfId="18246" xr:uid="{00000000-0005-0000-0000-00003C470000}"/>
    <cellStyle name="Normal 29 2 2 2" xfId="18247" xr:uid="{00000000-0005-0000-0000-00003D470000}"/>
    <cellStyle name="Normal 29 2 3" xfId="18248" xr:uid="{00000000-0005-0000-0000-00003E470000}"/>
    <cellStyle name="Normal 29 20" xfId="18249" xr:uid="{00000000-0005-0000-0000-00003F470000}"/>
    <cellStyle name="Normal 29 20 2" xfId="18250" xr:uid="{00000000-0005-0000-0000-000040470000}"/>
    <cellStyle name="Normal 29 21" xfId="18251" xr:uid="{00000000-0005-0000-0000-000041470000}"/>
    <cellStyle name="Normal 29 22" xfId="18252" xr:uid="{00000000-0005-0000-0000-000042470000}"/>
    <cellStyle name="Normal 29 3" xfId="18253" xr:uid="{00000000-0005-0000-0000-000043470000}"/>
    <cellStyle name="Normal 29 3 2" xfId="18254" xr:uid="{00000000-0005-0000-0000-000044470000}"/>
    <cellStyle name="Normal 29 3 2 2" xfId="18255" xr:uid="{00000000-0005-0000-0000-000045470000}"/>
    <cellStyle name="Normal 29 3 3" xfId="18256" xr:uid="{00000000-0005-0000-0000-000046470000}"/>
    <cellStyle name="Normal 29 4" xfId="18257" xr:uid="{00000000-0005-0000-0000-000047470000}"/>
    <cellStyle name="Normal 29 4 2" xfId="18258" xr:uid="{00000000-0005-0000-0000-000048470000}"/>
    <cellStyle name="Normal 29 4 2 2" xfId="18259" xr:uid="{00000000-0005-0000-0000-000049470000}"/>
    <cellStyle name="Normal 29 4 3" xfId="18260" xr:uid="{00000000-0005-0000-0000-00004A470000}"/>
    <cellStyle name="Normal 29 5" xfId="18261" xr:uid="{00000000-0005-0000-0000-00004B470000}"/>
    <cellStyle name="Normal 29 5 2" xfId="18262" xr:uid="{00000000-0005-0000-0000-00004C470000}"/>
    <cellStyle name="Normal 29 5 2 2" xfId="18263" xr:uid="{00000000-0005-0000-0000-00004D470000}"/>
    <cellStyle name="Normal 29 5 3" xfId="18264" xr:uid="{00000000-0005-0000-0000-00004E470000}"/>
    <cellStyle name="Normal 29 6" xfId="18265" xr:uid="{00000000-0005-0000-0000-00004F470000}"/>
    <cellStyle name="Normal 29 6 2" xfId="18266" xr:uid="{00000000-0005-0000-0000-000050470000}"/>
    <cellStyle name="Normal 29 6 2 2" xfId="18267" xr:uid="{00000000-0005-0000-0000-000051470000}"/>
    <cellStyle name="Normal 29 6 3" xfId="18268" xr:uid="{00000000-0005-0000-0000-000052470000}"/>
    <cellStyle name="Normal 29 7" xfId="18269" xr:uid="{00000000-0005-0000-0000-000053470000}"/>
    <cellStyle name="Normal 29 7 2" xfId="18270" xr:uid="{00000000-0005-0000-0000-000054470000}"/>
    <cellStyle name="Normal 29 7 2 2" xfId="18271" xr:uid="{00000000-0005-0000-0000-000055470000}"/>
    <cellStyle name="Normal 29 7 3" xfId="18272" xr:uid="{00000000-0005-0000-0000-000056470000}"/>
    <cellStyle name="Normal 29 8" xfId="18273" xr:uid="{00000000-0005-0000-0000-000057470000}"/>
    <cellStyle name="Normal 29 8 2" xfId="18274" xr:uid="{00000000-0005-0000-0000-000058470000}"/>
    <cellStyle name="Normal 29 8 2 2" xfId="18275" xr:uid="{00000000-0005-0000-0000-000059470000}"/>
    <cellStyle name="Normal 29 8 3" xfId="18276" xr:uid="{00000000-0005-0000-0000-00005A470000}"/>
    <cellStyle name="Normal 29 9" xfId="18277" xr:uid="{00000000-0005-0000-0000-00005B470000}"/>
    <cellStyle name="Normal 29 9 2" xfId="18278" xr:uid="{00000000-0005-0000-0000-00005C470000}"/>
    <cellStyle name="Normal 29 9 2 2" xfId="18279" xr:uid="{00000000-0005-0000-0000-00005D470000}"/>
    <cellStyle name="Normal 29 9 3" xfId="18280" xr:uid="{00000000-0005-0000-0000-00005E470000}"/>
    <cellStyle name="Normal 29_U of O TV Equip and menu board package" xfId="18281" xr:uid="{00000000-0005-0000-0000-00005F470000}"/>
    <cellStyle name="Normal 3" xfId="11" xr:uid="{00000000-0005-0000-0000-000060470000}"/>
    <cellStyle name="Normal 3 10" xfId="18282" xr:uid="{00000000-0005-0000-0000-000061470000}"/>
    <cellStyle name="Normal 3 10 2" xfId="18283" xr:uid="{00000000-0005-0000-0000-000062470000}"/>
    <cellStyle name="Normal 3 10 2 2" xfId="18284" xr:uid="{00000000-0005-0000-0000-000063470000}"/>
    <cellStyle name="Normal 3 10 3" xfId="18285" xr:uid="{00000000-0005-0000-0000-000064470000}"/>
    <cellStyle name="Normal 3 11" xfId="18286" xr:uid="{00000000-0005-0000-0000-000065470000}"/>
    <cellStyle name="Normal 3 11 2" xfId="18287" xr:uid="{00000000-0005-0000-0000-000066470000}"/>
    <cellStyle name="Normal 3 11 2 2" xfId="18288" xr:uid="{00000000-0005-0000-0000-000067470000}"/>
    <cellStyle name="Normal 3 11 3" xfId="18289" xr:uid="{00000000-0005-0000-0000-000068470000}"/>
    <cellStyle name="Normal 3 12" xfId="18290" xr:uid="{00000000-0005-0000-0000-000069470000}"/>
    <cellStyle name="Normal 3 12 2" xfId="18291" xr:uid="{00000000-0005-0000-0000-00006A470000}"/>
    <cellStyle name="Normal 3 12 2 2" xfId="18292" xr:uid="{00000000-0005-0000-0000-00006B470000}"/>
    <cellStyle name="Normal 3 12 3" xfId="18293" xr:uid="{00000000-0005-0000-0000-00006C470000}"/>
    <cellStyle name="Normal 3 13" xfId="18294" xr:uid="{00000000-0005-0000-0000-00006D470000}"/>
    <cellStyle name="Normal 3 13 2" xfId="18295" xr:uid="{00000000-0005-0000-0000-00006E470000}"/>
    <cellStyle name="Normal 3 13 2 2" xfId="18296" xr:uid="{00000000-0005-0000-0000-00006F470000}"/>
    <cellStyle name="Normal 3 13 3" xfId="18297" xr:uid="{00000000-0005-0000-0000-000070470000}"/>
    <cellStyle name="Normal 3 14" xfId="18298" xr:uid="{00000000-0005-0000-0000-000071470000}"/>
    <cellStyle name="Normal 3 14 2" xfId="18299" xr:uid="{00000000-0005-0000-0000-000072470000}"/>
    <cellStyle name="Normal 3 14 2 2" xfId="18300" xr:uid="{00000000-0005-0000-0000-000073470000}"/>
    <cellStyle name="Normal 3 14 3" xfId="18301" xr:uid="{00000000-0005-0000-0000-000074470000}"/>
    <cellStyle name="Normal 3 15" xfId="18302" xr:uid="{00000000-0005-0000-0000-000075470000}"/>
    <cellStyle name="Normal 3 15 2" xfId="18303" xr:uid="{00000000-0005-0000-0000-000076470000}"/>
    <cellStyle name="Normal 3 15 2 2" xfId="18304" xr:uid="{00000000-0005-0000-0000-000077470000}"/>
    <cellStyle name="Normal 3 15 3" xfId="18305" xr:uid="{00000000-0005-0000-0000-000078470000}"/>
    <cellStyle name="Normal 3 16" xfId="18306" xr:uid="{00000000-0005-0000-0000-000079470000}"/>
    <cellStyle name="Normal 3 16 2" xfId="18307" xr:uid="{00000000-0005-0000-0000-00007A470000}"/>
    <cellStyle name="Normal 3 16 2 2" xfId="18308" xr:uid="{00000000-0005-0000-0000-00007B470000}"/>
    <cellStyle name="Normal 3 16 3" xfId="18309" xr:uid="{00000000-0005-0000-0000-00007C470000}"/>
    <cellStyle name="Normal 3 17" xfId="18310" xr:uid="{00000000-0005-0000-0000-00007D470000}"/>
    <cellStyle name="Normal 3 17 2" xfId="18311" xr:uid="{00000000-0005-0000-0000-00007E470000}"/>
    <cellStyle name="Normal 3 17 2 2" xfId="18312" xr:uid="{00000000-0005-0000-0000-00007F470000}"/>
    <cellStyle name="Normal 3 17 3" xfId="18313" xr:uid="{00000000-0005-0000-0000-000080470000}"/>
    <cellStyle name="Normal 3 18" xfId="18314" xr:uid="{00000000-0005-0000-0000-000081470000}"/>
    <cellStyle name="Normal 3 18 2" xfId="18315" xr:uid="{00000000-0005-0000-0000-000082470000}"/>
    <cellStyle name="Normal 3 18 2 2" xfId="18316" xr:uid="{00000000-0005-0000-0000-000083470000}"/>
    <cellStyle name="Normal 3 18 3" xfId="18317" xr:uid="{00000000-0005-0000-0000-000084470000}"/>
    <cellStyle name="Normal 3 19" xfId="18318" xr:uid="{00000000-0005-0000-0000-000085470000}"/>
    <cellStyle name="Normal 3 19 2" xfId="18319" xr:uid="{00000000-0005-0000-0000-000086470000}"/>
    <cellStyle name="Normal 3 19 2 2" xfId="18320" xr:uid="{00000000-0005-0000-0000-000087470000}"/>
    <cellStyle name="Normal 3 19 3" xfId="18321" xr:uid="{00000000-0005-0000-0000-000088470000}"/>
    <cellStyle name="Normal 3 2" xfId="18322" xr:uid="{00000000-0005-0000-0000-000089470000}"/>
    <cellStyle name="Normal 3 2 2" xfId="18323" xr:uid="{00000000-0005-0000-0000-00008A470000}"/>
    <cellStyle name="Normal 3 2 2 2" xfId="18324" xr:uid="{00000000-0005-0000-0000-00008B470000}"/>
    <cellStyle name="Normal 3 2 2 2 2" xfId="22315" xr:uid="{44CCD618-8FC9-42AE-B459-AF6D2835C8E0}"/>
    <cellStyle name="Normal 3 2 3" xfId="18325" xr:uid="{00000000-0005-0000-0000-00008C470000}"/>
    <cellStyle name="Normal 3 20" xfId="18326" xr:uid="{00000000-0005-0000-0000-00008D470000}"/>
    <cellStyle name="Normal 3 20 2" xfId="18327" xr:uid="{00000000-0005-0000-0000-00008E470000}"/>
    <cellStyle name="Normal 3 20 2 2" xfId="18328" xr:uid="{00000000-0005-0000-0000-00008F470000}"/>
    <cellStyle name="Normal 3 20 3" xfId="18329" xr:uid="{00000000-0005-0000-0000-000090470000}"/>
    <cellStyle name="Normal 3 21" xfId="18330" xr:uid="{00000000-0005-0000-0000-000091470000}"/>
    <cellStyle name="Normal 3 21 2" xfId="18331" xr:uid="{00000000-0005-0000-0000-000092470000}"/>
    <cellStyle name="Normal 3 22" xfId="18332" xr:uid="{00000000-0005-0000-0000-000093470000}"/>
    <cellStyle name="Normal 3 22 2" xfId="18333" xr:uid="{00000000-0005-0000-0000-000094470000}"/>
    <cellStyle name="Normal 3 23" xfId="18334" xr:uid="{00000000-0005-0000-0000-000095470000}"/>
    <cellStyle name="Normal 3 23 2" xfId="18335" xr:uid="{00000000-0005-0000-0000-000096470000}"/>
    <cellStyle name="Normal 3 24" xfId="18336" xr:uid="{00000000-0005-0000-0000-000097470000}"/>
    <cellStyle name="Normal 3 24 2" xfId="18337" xr:uid="{00000000-0005-0000-0000-000098470000}"/>
    <cellStyle name="Normal 3 24 2 2" xfId="18338" xr:uid="{00000000-0005-0000-0000-000099470000}"/>
    <cellStyle name="Normal 3 24 2 3" xfId="18339" xr:uid="{00000000-0005-0000-0000-00009A470000}"/>
    <cellStyle name="Normal 3 24 3" xfId="18340" xr:uid="{00000000-0005-0000-0000-00009B470000}"/>
    <cellStyle name="Normal 3 24 4" xfId="18341" xr:uid="{00000000-0005-0000-0000-00009C470000}"/>
    <cellStyle name="Normal 3 25" xfId="18342" xr:uid="{00000000-0005-0000-0000-00009D470000}"/>
    <cellStyle name="Normal 3 26" xfId="18343" xr:uid="{00000000-0005-0000-0000-00009E470000}"/>
    <cellStyle name="Normal 3 27" xfId="18344" xr:uid="{00000000-0005-0000-0000-00009F470000}"/>
    <cellStyle name="Normal 3 28" xfId="22306" xr:uid="{4ECBCFC4-F420-4E47-BB1A-79277B456D35}"/>
    <cellStyle name="Normal 3 29" xfId="22313" xr:uid="{17EE6881-D5A8-43F6-85D8-DEB32CB52063}"/>
    <cellStyle name="Normal 3 3" xfId="43" xr:uid="{00000000-0005-0000-0000-0000A0470000}"/>
    <cellStyle name="Normal 3 3 2" xfId="18345" xr:uid="{00000000-0005-0000-0000-0000A1470000}"/>
    <cellStyle name="Normal 3 3 2 2" xfId="18346" xr:uid="{00000000-0005-0000-0000-0000A2470000}"/>
    <cellStyle name="Normal 3 3 2 2 2" xfId="18347" xr:uid="{00000000-0005-0000-0000-0000A3470000}"/>
    <cellStyle name="Normal 3 3 2 3" xfId="18348" xr:uid="{00000000-0005-0000-0000-0000A4470000}"/>
    <cellStyle name="Normal 3 3 3" xfId="18349" xr:uid="{00000000-0005-0000-0000-0000A5470000}"/>
    <cellStyle name="Normal 3 3 3 2" xfId="18350" xr:uid="{00000000-0005-0000-0000-0000A6470000}"/>
    <cellStyle name="Normal 3 3 4" xfId="18351" xr:uid="{00000000-0005-0000-0000-0000A7470000}"/>
    <cellStyle name="Normal 3 30" xfId="22321" xr:uid="{A7B65153-1EF5-4F75-AEBE-EE7039147722}"/>
    <cellStyle name="Normal 3 4" xfId="18352" xr:uid="{00000000-0005-0000-0000-0000A8470000}"/>
    <cellStyle name="Normal 3 4 2" xfId="18353" xr:uid="{00000000-0005-0000-0000-0000A9470000}"/>
    <cellStyle name="Normal 3 4 2 2" xfId="18354" xr:uid="{00000000-0005-0000-0000-0000AA470000}"/>
    <cellStyle name="Normal 3 4 2 3" xfId="18355" xr:uid="{00000000-0005-0000-0000-0000AB470000}"/>
    <cellStyle name="Normal 3 4 3" xfId="18356" xr:uid="{00000000-0005-0000-0000-0000AC470000}"/>
    <cellStyle name="Normal 3 4 4" xfId="18357" xr:uid="{00000000-0005-0000-0000-0000AD470000}"/>
    <cellStyle name="Normal 3 4 5" xfId="22329" xr:uid="{49159D9E-2B81-4F8E-9137-BF6F81182711}"/>
    <cellStyle name="Normal 3 5" xfId="18358" xr:uid="{00000000-0005-0000-0000-0000AE470000}"/>
    <cellStyle name="Normal 3 5 2" xfId="18359" xr:uid="{00000000-0005-0000-0000-0000AF470000}"/>
    <cellStyle name="Normal 3 5 2 2" xfId="18360" xr:uid="{00000000-0005-0000-0000-0000B0470000}"/>
    <cellStyle name="Normal 3 5 2 3" xfId="18361" xr:uid="{00000000-0005-0000-0000-0000B1470000}"/>
    <cellStyle name="Normal 3 5 3" xfId="18362" xr:uid="{00000000-0005-0000-0000-0000B2470000}"/>
    <cellStyle name="Normal 3 5 4" xfId="18363" xr:uid="{00000000-0005-0000-0000-0000B3470000}"/>
    <cellStyle name="Normal 3 6" xfId="18364" xr:uid="{00000000-0005-0000-0000-0000B4470000}"/>
    <cellStyle name="Normal 3 6 2" xfId="18365" xr:uid="{00000000-0005-0000-0000-0000B5470000}"/>
    <cellStyle name="Normal 3 6 2 2" xfId="18366" xr:uid="{00000000-0005-0000-0000-0000B6470000}"/>
    <cellStyle name="Normal 3 6 2 3" xfId="18367" xr:uid="{00000000-0005-0000-0000-0000B7470000}"/>
    <cellStyle name="Normal 3 6 2 3 2" xfId="18368" xr:uid="{00000000-0005-0000-0000-0000B8470000}"/>
    <cellStyle name="Normal 3 6 3" xfId="18369" xr:uid="{00000000-0005-0000-0000-0000B9470000}"/>
    <cellStyle name="Normal 3 6 4" xfId="18370" xr:uid="{00000000-0005-0000-0000-0000BA470000}"/>
    <cellStyle name="Normal 3 7" xfId="18371" xr:uid="{00000000-0005-0000-0000-0000BB470000}"/>
    <cellStyle name="Normal 3 7 2" xfId="18372" xr:uid="{00000000-0005-0000-0000-0000BC470000}"/>
    <cellStyle name="Normal 3 7 2 2" xfId="18373" xr:uid="{00000000-0005-0000-0000-0000BD470000}"/>
    <cellStyle name="Normal 3 7 3" xfId="18374" xr:uid="{00000000-0005-0000-0000-0000BE470000}"/>
    <cellStyle name="Normal 3 8" xfId="18375" xr:uid="{00000000-0005-0000-0000-0000BF470000}"/>
    <cellStyle name="Normal 3 8 2" xfId="18376" xr:uid="{00000000-0005-0000-0000-0000C0470000}"/>
    <cellStyle name="Normal 3 8 2 2" xfId="18377" xr:uid="{00000000-0005-0000-0000-0000C1470000}"/>
    <cellStyle name="Normal 3 8 3" xfId="18378" xr:uid="{00000000-0005-0000-0000-0000C2470000}"/>
    <cellStyle name="Normal 3 9" xfId="18379" xr:uid="{00000000-0005-0000-0000-0000C3470000}"/>
    <cellStyle name="Normal 3 9 2" xfId="18380" xr:uid="{00000000-0005-0000-0000-0000C4470000}"/>
    <cellStyle name="Normal 3 9 2 2" xfId="18381" xr:uid="{00000000-0005-0000-0000-0000C5470000}"/>
    <cellStyle name="Normal 3 9 3" xfId="18382" xr:uid="{00000000-0005-0000-0000-0000C6470000}"/>
    <cellStyle name="Normal 3_U of O TV Equip and menu board package" xfId="18383" xr:uid="{00000000-0005-0000-0000-0000C7470000}"/>
    <cellStyle name="Normal 30" xfId="18384" xr:uid="{00000000-0005-0000-0000-0000C8470000}"/>
    <cellStyle name="Normal 30 10" xfId="18385" xr:uid="{00000000-0005-0000-0000-0000C9470000}"/>
    <cellStyle name="Normal 30 10 2" xfId="18386" xr:uid="{00000000-0005-0000-0000-0000CA470000}"/>
    <cellStyle name="Normal 30 10 2 2" xfId="18387" xr:uid="{00000000-0005-0000-0000-0000CB470000}"/>
    <cellStyle name="Normal 30 10 3" xfId="18388" xr:uid="{00000000-0005-0000-0000-0000CC470000}"/>
    <cellStyle name="Normal 30 11" xfId="18389" xr:uid="{00000000-0005-0000-0000-0000CD470000}"/>
    <cellStyle name="Normal 30 11 2" xfId="18390" xr:uid="{00000000-0005-0000-0000-0000CE470000}"/>
    <cellStyle name="Normal 30 11 2 2" xfId="18391" xr:uid="{00000000-0005-0000-0000-0000CF470000}"/>
    <cellStyle name="Normal 30 11 3" xfId="18392" xr:uid="{00000000-0005-0000-0000-0000D0470000}"/>
    <cellStyle name="Normal 30 12" xfId="18393" xr:uid="{00000000-0005-0000-0000-0000D1470000}"/>
    <cellStyle name="Normal 30 12 2" xfId="18394" xr:uid="{00000000-0005-0000-0000-0000D2470000}"/>
    <cellStyle name="Normal 30 12 2 2" xfId="18395" xr:uid="{00000000-0005-0000-0000-0000D3470000}"/>
    <cellStyle name="Normal 30 12 3" xfId="18396" xr:uid="{00000000-0005-0000-0000-0000D4470000}"/>
    <cellStyle name="Normal 30 13" xfId="18397" xr:uid="{00000000-0005-0000-0000-0000D5470000}"/>
    <cellStyle name="Normal 30 13 2" xfId="18398" xr:uid="{00000000-0005-0000-0000-0000D6470000}"/>
    <cellStyle name="Normal 30 13 2 2" xfId="18399" xr:uid="{00000000-0005-0000-0000-0000D7470000}"/>
    <cellStyle name="Normal 30 13 3" xfId="18400" xr:uid="{00000000-0005-0000-0000-0000D8470000}"/>
    <cellStyle name="Normal 30 14" xfId="18401" xr:uid="{00000000-0005-0000-0000-0000D9470000}"/>
    <cellStyle name="Normal 30 14 2" xfId="18402" xr:uid="{00000000-0005-0000-0000-0000DA470000}"/>
    <cellStyle name="Normal 30 14 2 2" xfId="18403" xr:uid="{00000000-0005-0000-0000-0000DB470000}"/>
    <cellStyle name="Normal 30 14 3" xfId="18404" xr:uid="{00000000-0005-0000-0000-0000DC470000}"/>
    <cellStyle name="Normal 30 15" xfId="18405" xr:uid="{00000000-0005-0000-0000-0000DD470000}"/>
    <cellStyle name="Normal 30 15 2" xfId="18406" xr:uid="{00000000-0005-0000-0000-0000DE470000}"/>
    <cellStyle name="Normal 30 15 2 2" xfId="18407" xr:uid="{00000000-0005-0000-0000-0000DF470000}"/>
    <cellStyle name="Normal 30 15 3" xfId="18408" xr:uid="{00000000-0005-0000-0000-0000E0470000}"/>
    <cellStyle name="Normal 30 16" xfId="18409" xr:uid="{00000000-0005-0000-0000-0000E1470000}"/>
    <cellStyle name="Normal 30 16 2" xfId="18410" xr:uid="{00000000-0005-0000-0000-0000E2470000}"/>
    <cellStyle name="Normal 30 16 2 2" xfId="18411" xr:uid="{00000000-0005-0000-0000-0000E3470000}"/>
    <cellStyle name="Normal 30 16 3" xfId="18412" xr:uid="{00000000-0005-0000-0000-0000E4470000}"/>
    <cellStyle name="Normal 30 17" xfId="18413" xr:uid="{00000000-0005-0000-0000-0000E5470000}"/>
    <cellStyle name="Normal 30 17 2" xfId="18414" xr:uid="{00000000-0005-0000-0000-0000E6470000}"/>
    <cellStyle name="Normal 30 17 2 2" xfId="18415" xr:uid="{00000000-0005-0000-0000-0000E7470000}"/>
    <cellStyle name="Normal 30 17 3" xfId="18416" xr:uid="{00000000-0005-0000-0000-0000E8470000}"/>
    <cellStyle name="Normal 30 18" xfId="18417" xr:uid="{00000000-0005-0000-0000-0000E9470000}"/>
    <cellStyle name="Normal 30 18 2" xfId="18418" xr:uid="{00000000-0005-0000-0000-0000EA470000}"/>
    <cellStyle name="Normal 30 18 2 2" xfId="18419" xr:uid="{00000000-0005-0000-0000-0000EB470000}"/>
    <cellStyle name="Normal 30 18 3" xfId="18420" xr:uid="{00000000-0005-0000-0000-0000EC470000}"/>
    <cellStyle name="Normal 30 19" xfId="18421" xr:uid="{00000000-0005-0000-0000-0000ED470000}"/>
    <cellStyle name="Normal 30 19 2" xfId="18422" xr:uid="{00000000-0005-0000-0000-0000EE470000}"/>
    <cellStyle name="Normal 30 19 2 2" xfId="18423" xr:uid="{00000000-0005-0000-0000-0000EF470000}"/>
    <cellStyle name="Normal 30 19 3" xfId="18424" xr:uid="{00000000-0005-0000-0000-0000F0470000}"/>
    <cellStyle name="Normal 30 2" xfId="18425" xr:uid="{00000000-0005-0000-0000-0000F1470000}"/>
    <cellStyle name="Normal 30 2 2" xfId="18426" xr:uid="{00000000-0005-0000-0000-0000F2470000}"/>
    <cellStyle name="Normal 30 2 2 2" xfId="18427" xr:uid="{00000000-0005-0000-0000-0000F3470000}"/>
    <cellStyle name="Normal 30 2 3" xfId="18428" xr:uid="{00000000-0005-0000-0000-0000F4470000}"/>
    <cellStyle name="Normal 30 20" xfId="18429" xr:uid="{00000000-0005-0000-0000-0000F5470000}"/>
    <cellStyle name="Normal 30 20 2" xfId="18430" xr:uid="{00000000-0005-0000-0000-0000F6470000}"/>
    <cellStyle name="Normal 30 21" xfId="18431" xr:uid="{00000000-0005-0000-0000-0000F7470000}"/>
    <cellStyle name="Normal 30 22" xfId="18432" xr:uid="{00000000-0005-0000-0000-0000F8470000}"/>
    <cellStyle name="Normal 30 3" xfId="18433" xr:uid="{00000000-0005-0000-0000-0000F9470000}"/>
    <cellStyle name="Normal 30 3 2" xfId="18434" xr:uid="{00000000-0005-0000-0000-0000FA470000}"/>
    <cellStyle name="Normal 30 3 2 2" xfId="18435" xr:uid="{00000000-0005-0000-0000-0000FB470000}"/>
    <cellStyle name="Normal 30 3 3" xfId="18436" xr:uid="{00000000-0005-0000-0000-0000FC470000}"/>
    <cellStyle name="Normal 30 4" xfId="18437" xr:uid="{00000000-0005-0000-0000-0000FD470000}"/>
    <cellStyle name="Normal 30 4 2" xfId="18438" xr:uid="{00000000-0005-0000-0000-0000FE470000}"/>
    <cellStyle name="Normal 30 4 2 2" xfId="18439" xr:uid="{00000000-0005-0000-0000-0000FF470000}"/>
    <cellStyle name="Normal 30 4 3" xfId="18440" xr:uid="{00000000-0005-0000-0000-000000480000}"/>
    <cellStyle name="Normal 30 5" xfId="18441" xr:uid="{00000000-0005-0000-0000-000001480000}"/>
    <cellStyle name="Normal 30 5 2" xfId="18442" xr:uid="{00000000-0005-0000-0000-000002480000}"/>
    <cellStyle name="Normal 30 5 2 2" xfId="18443" xr:uid="{00000000-0005-0000-0000-000003480000}"/>
    <cellStyle name="Normal 30 5 3" xfId="18444" xr:uid="{00000000-0005-0000-0000-000004480000}"/>
    <cellStyle name="Normal 30 6" xfId="18445" xr:uid="{00000000-0005-0000-0000-000005480000}"/>
    <cellStyle name="Normal 30 6 2" xfId="18446" xr:uid="{00000000-0005-0000-0000-000006480000}"/>
    <cellStyle name="Normal 30 6 2 2" xfId="18447" xr:uid="{00000000-0005-0000-0000-000007480000}"/>
    <cellStyle name="Normal 30 6 3" xfId="18448" xr:uid="{00000000-0005-0000-0000-000008480000}"/>
    <cellStyle name="Normal 30 7" xfId="18449" xr:uid="{00000000-0005-0000-0000-000009480000}"/>
    <cellStyle name="Normal 30 7 2" xfId="18450" xr:uid="{00000000-0005-0000-0000-00000A480000}"/>
    <cellStyle name="Normal 30 7 2 2" xfId="18451" xr:uid="{00000000-0005-0000-0000-00000B480000}"/>
    <cellStyle name="Normal 30 7 3" xfId="18452" xr:uid="{00000000-0005-0000-0000-00000C480000}"/>
    <cellStyle name="Normal 30 8" xfId="18453" xr:uid="{00000000-0005-0000-0000-00000D480000}"/>
    <cellStyle name="Normal 30 8 2" xfId="18454" xr:uid="{00000000-0005-0000-0000-00000E480000}"/>
    <cellStyle name="Normal 30 8 2 2" xfId="18455" xr:uid="{00000000-0005-0000-0000-00000F480000}"/>
    <cellStyle name="Normal 30 8 3" xfId="18456" xr:uid="{00000000-0005-0000-0000-000010480000}"/>
    <cellStyle name="Normal 30 9" xfId="18457" xr:uid="{00000000-0005-0000-0000-000011480000}"/>
    <cellStyle name="Normal 30 9 2" xfId="18458" xr:uid="{00000000-0005-0000-0000-000012480000}"/>
    <cellStyle name="Normal 30 9 2 2" xfId="18459" xr:uid="{00000000-0005-0000-0000-000013480000}"/>
    <cellStyle name="Normal 30 9 3" xfId="18460" xr:uid="{00000000-0005-0000-0000-000014480000}"/>
    <cellStyle name="Normal 30_U of O TV Equip and menu board package" xfId="18461" xr:uid="{00000000-0005-0000-0000-000015480000}"/>
    <cellStyle name="Normal 31" xfId="18462" xr:uid="{00000000-0005-0000-0000-000016480000}"/>
    <cellStyle name="Normal 31 10" xfId="18463" xr:uid="{00000000-0005-0000-0000-000017480000}"/>
    <cellStyle name="Normal 31 10 2" xfId="18464" xr:uid="{00000000-0005-0000-0000-000018480000}"/>
    <cellStyle name="Normal 31 10 2 2" xfId="18465" xr:uid="{00000000-0005-0000-0000-000019480000}"/>
    <cellStyle name="Normal 31 10 3" xfId="18466" xr:uid="{00000000-0005-0000-0000-00001A480000}"/>
    <cellStyle name="Normal 31 11" xfId="18467" xr:uid="{00000000-0005-0000-0000-00001B480000}"/>
    <cellStyle name="Normal 31 11 2" xfId="18468" xr:uid="{00000000-0005-0000-0000-00001C480000}"/>
    <cellStyle name="Normal 31 11 2 2" xfId="18469" xr:uid="{00000000-0005-0000-0000-00001D480000}"/>
    <cellStyle name="Normal 31 11 3" xfId="18470" xr:uid="{00000000-0005-0000-0000-00001E480000}"/>
    <cellStyle name="Normal 31 12" xfId="18471" xr:uid="{00000000-0005-0000-0000-00001F480000}"/>
    <cellStyle name="Normal 31 12 2" xfId="18472" xr:uid="{00000000-0005-0000-0000-000020480000}"/>
    <cellStyle name="Normal 31 12 2 2" xfId="18473" xr:uid="{00000000-0005-0000-0000-000021480000}"/>
    <cellStyle name="Normal 31 12 3" xfId="18474" xr:uid="{00000000-0005-0000-0000-000022480000}"/>
    <cellStyle name="Normal 31 13" xfId="18475" xr:uid="{00000000-0005-0000-0000-000023480000}"/>
    <cellStyle name="Normal 31 13 2" xfId="18476" xr:uid="{00000000-0005-0000-0000-000024480000}"/>
    <cellStyle name="Normal 31 13 2 2" xfId="18477" xr:uid="{00000000-0005-0000-0000-000025480000}"/>
    <cellStyle name="Normal 31 13 3" xfId="18478" xr:uid="{00000000-0005-0000-0000-000026480000}"/>
    <cellStyle name="Normal 31 14" xfId="18479" xr:uid="{00000000-0005-0000-0000-000027480000}"/>
    <cellStyle name="Normal 31 14 2" xfId="18480" xr:uid="{00000000-0005-0000-0000-000028480000}"/>
    <cellStyle name="Normal 31 14 2 2" xfId="18481" xr:uid="{00000000-0005-0000-0000-000029480000}"/>
    <cellStyle name="Normal 31 14 3" xfId="18482" xr:uid="{00000000-0005-0000-0000-00002A480000}"/>
    <cellStyle name="Normal 31 15" xfId="18483" xr:uid="{00000000-0005-0000-0000-00002B480000}"/>
    <cellStyle name="Normal 31 15 2" xfId="18484" xr:uid="{00000000-0005-0000-0000-00002C480000}"/>
    <cellStyle name="Normal 31 15 2 2" xfId="18485" xr:uid="{00000000-0005-0000-0000-00002D480000}"/>
    <cellStyle name="Normal 31 15 3" xfId="18486" xr:uid="{00000000-0005-0000-0000-00002E480000}"/>
    <cellStyle name="Normal 31 16" xfId="18487" xr:uid="{00000000-0005-0000-0000-00002F480000}"/>
    <cellStyle name="Normal 31 16 2" xfId="18488" xr:uid="{00000000-0005-0000-0000-000030480000}"/>
    <cellStyle name="Normal 31 16 2 2" xfId="18489" xr:uid="{00000000-0005-0000-0000-000031480000}"/>
    <cellStyle name="Normal 31 16 3" xfId="18490" xr:uid="{00000000-0005-0000-0000-000032480000}"/>
    <cellStyle name="Normal 31 17" xfId="18491" xr:uid="{00000000-0005-0000-0000-000033480000}"/>
    <cellStyle name="Normal 31 17 2" xfId="18492" xr:uid="{00000000-0005-0000-0000-000034480000}"/>
    <cellStyle name="Normal 31 17 2 2" xfId="18493" xr:uid="{00000000-0005-0000-0000-000035480000}"/>
    <cellStyle name="Normal 31 17 3" xfId="18494" xr:uid="{00000000-0005-0000-0000-000036480000}"/>
    <cellStyle name="Normal 31 18" xfId="18495" xr:uid="{00000000-0005-0000-0000-000037480000}"/>
    <cellStyle name="Normal 31 18 2" xfId="18496" xr:uid="{00000000-0005-0000-0000-000038480000}"/>
    <cellStyle name="Normal 31 18 2 2" xfId="18497" xr:uid="{00000000-0005-0000-0000-000039480000}"/>
    <cellStyle name="Normal 31 18 3" xfId="18498" xr:uid="{00000000-0005-0000-0000-00003A480000}"/>
    <cellStyle name="Normal 31 19" xfId="18499" xr:uid="{00000000-0005-0000-0000-00003B480000}"/>
    <cellStyle name="Normal 31 19 2" xfId="18500" xr:uid="{00000000-0005-0000-0000-00003C480000}"/>
    <cellStyle name="Normal 31 19 2 2" xfId="18501" xr:uid="{00000000-0005-0000-0000-00003D480000}"/>
    <cellStyle name="Normal 31 19 3" xfId="18502" xr:uid="{00000000-0005-0000-0000-00003E480000}"/>
    <cellStyle name="Normal 31 2" xfId="18503" xr:uid="{00000000-0005-0000-0000-00003F480000}"/>
    <cellStyle name="Normal 31 2 2" xfId="18504" xr:uid="{00000000-0005-0000-0000-000040480000}"/>
    <cellStyle name="Normal 31 2 2 2" xfId="18505" xr:uid="{00000000-0005-0000-0000-000041480000}"/>
    <cellStyle name="Normal 31 2 3" xfId="18506" xr:uid="{00000000-0005-0000-0000-000042480000}"/>
    <cellStyle name="Normal 31 20" xfId="18507" xr:uid="{00000000-0005-0000-0000-000043480000}"/>
    <cellStyle name="Normal 31 20 2" xfId="18508" xr:uid="{00000000-0005-0000-0000-000044480000}"/>
    <cellStyle name="Normal 31 21" xfId="18509" xr:uid="{00000000-0005-0000-0000-000045480000}"/>
    <cellStyle name="Normal 31 22" xfId="18510" xr:uid="{00000000-0005-0000-0000-000046480000}"/>
    <cellStyle name="Normal 31 3" xfId="18511" xr:uid="{00000000-0005-0000-0000-000047480000}"/>
    <cellStyle name="Normal 31 3 2" xfId="18512" xr:uid="{00000000-0005-0000-0000-000048480000}"/>
    <cellStyle name="Normal 31 3 2 2" xfId="18513" xr:uid="{00000000-0005-0000-0000-000049480000}"/>
    <cellStyle name="Normal 31 3 3" xfId="18514" xr:uid="{00000000-0005-0000-0000-00004A480000}"/>
    <cellStyle name="Normal 31 4" xfId="18515" xr:uid="{00000000-0005-0000-0000-00004B480000}"/>
    <cellStyle name="Normal 31 4 2" xfId="18516" xr:uid="{00000000-0005-0000-0000-00004C480000}"/>
    <cellStyle name="Normal 31 4 2 2" xfId="18517" xr:uid="{00000000-0005-0000-0000-00004D480000}"/>
    <cellStyle name="Normal 31 4 3" xfId="18518" xr:uid="{00000000-0005-0000-0000-00004E480000}"/>
    <cellStyle name="Normal 31 5" xfId="18519" xr:uid="{00000000-0005-0000-0000-00004F480000}"/>
    <cellStyle name="Normal 31 5 2" xfId="18520" xr:uid="{00000000-0005-0000-0000-000050480000}"/>
    <cellStyle name="Normal 31 5 2 2" xfId="18521" xr:uid="{00000000-0005-0000-0000-000051480000}"/>
    <cellStyle name="Normal 31 5 3" xfId="18522" xr:uid="{00000000-0005-0000-0000-000052480000}"/>
    <cellStyle name="Normal 31 6" xfId="18523" xr:uid="{00000000-0005-0000-0000-000053480000}"/>
    <cellStyle name="Normal 31 6 2" xfId="18524" xr:uid="{00000000-0005-0000-0000-000054480000}"/>
    <cellStyle name="Normal 31 6 2 2" xfId="18525" xr:uid="{00000000-0005-0000-0000-000055480000}"/>
    <cellStyle name="Normal 31 6 3" xfId="18526" xr:uid="{00000000-0005-0000-0000-000056480000}"/>
    <cellStyle name="Normal 31 7" xfId="18527" xr:uid="{00000000-0005-0000-0000-000057480000}"/>
    <cellStyle name="Normal 31 7 2" xfId="18528" xr:uid="{00000000-0005-0000-0000-000058480000}"/>
    <cellStyle name="Normal 31 7 2 2" xfId="18529" xr:uid="{00000000-0005-0000-0000-000059480000}"/>
    <cellStyle name="Normal 31 7 3" xfId="18530" xr:uid="{00000000-0005-0000-0000-00005A480000}"/>
    <cellStyle name="Normal 31 8" xfId="18531" xr:uid="{00000000-0005-0000-0000-00005B480000}"/>
    <cellStyle name="Normal 31 8 2" xfId="18532" xr:uid="{00000000-0005-0000-0000-00005C480000}"/>
    <cellStyle name="Normal 31 8 2 2" xfId="18533" xr:uid="{00000000-0005-0000-0000-00005D480000}"/>
    <cellStyle name="Normal 31 8 3" xfId="18534" xr:uid="{00000000-0005-0000-0000-00005E480000}"/>
    <cellStyle name="Normal 31 9" xfId="18535" xr:uid="{00000000-0005-0000-0000-00005F480000}"/>
    <cellStyle name="Normal 31 9 2" xfId="18536" xr:uid="{00000000-0005-0000-0000-000060480000}"/>
    <cellStyle name="Normal 31 9 2 2" xfId="18537" xr:uid="{00000000-0005-0000-0000-000061480000}"/>
    <cellStyle name="Normal 31 9 3" xfId="18538" xr:uid="{00000000-0005-0000-0000-000062480000}"/>
    <cellStyle name="Normal 31_U of O TV Equip and menu board package" xfId="18539" xr:uid="{00000000-0005-0000-0000-000063480000}"/>
    <cellStyle name="Normal 32" xfId="18540" xr:uid="{00000000-0005-0000-0000-000064480000}"/>
    <cellStyle name="Normal 32 10" xfId="18541" xr:uid="{00000000-0005-0000-0000-000065480000}"/>
    <cellStyle name="Normal 32 10 2" xfId="18542" xr:uid="{00000000-0005-0000-0000-000066480000}"/>
    <cellStyle name="Normal 32 10 2 2" xfId="18543" xr:uid="{00000000-0005-0000-0000-000067480000}"/>
    <cellStyle name="Normal 32 10 3" xfId="18544" xr:uid="{00000000-0005-0000-0000-000068480000}"/>
    <cellStyle name="Normal 32 11" xfId="18545" xr:uid="{00000000-0005-0000-0000-000069480000}"/>
    <cellStyle name="Normal 32 12" xfId="18546" xr:uid="{00000000-0005-0000-0000-00006A480000}"/>
    <cellStyle name="Normal 32 12 2" xfId="18547" xr:uid="{00000000-0005-0000-0000-00006B480000}"/>
    <cellStyle name="Normal 32 13" xfId="18548" xr:uid="{00000000-0005-0000-0000-00006C480000}"/>
    <cellStyle name="Normal 32 14" xfId="18549" xr:uid="{00000000-0005-0000-0000-00006D480000}"/>
    <cellStyle name="Normal 32 2" xfId="18550" xr:uid="{00000000-0005-0000-0000-00006E480000}"/>
    <cellStyle name="Normal 32 2 2" xfId="18551" xr:uid="{00000000-0005-0000-0000-00006F480000}"/>
    <cellStyle name="Normal 32 2 2 2" xfId="18552" xr:uid="{00000000-0005-0000-0000-000070480000}"/>
    <cellStyle name="Normal 32 2 3" xfId="18553" xr:uid="{00000000-0005-0000-0000-000071480000}"/>
    <cellStyle name="Normal 32 3" xfId="18554" xr:uid="{00000000-0005-0000-0000-000072480000}"/>
    <cellStyle name="Normal 32 3 2" xfId="18555" xr:uid="{00000000-0005-0000-0000-000073480000}"/>
    <cellStyle name="Normal 32 3 2 2" xfId="18556" xr:uid="{00000000-0005-0000-0000-000074480000}"/>
    <cellStyle name="Normal 32 3 3" xfId="18557" xr:uid="{00000000-0005-0000-0000-000075480000}"/>
    <cellStyle name="Normal 32 4" xfId="18558" xr:uid="{00000000-0005-0000-0000-000076480000}"/>
    <cellStyle name="Normal 32 4 2" xfId="18559" xr:uid="{00000000-0005-0000-0000-000077480000}"/>
    <cellStyle name="Normal 32 4 2 2" xfId="18560" xr:uid="{00000000-0005-0000-0000-000078480000}"/>
    <cellStyle name="Normal 32 4 3" xfId="18561" xr:uid="{00000000-0005-0000-0000-000079480000}"/>
    <cellStyle name="Normal 32 5" xfId="18562" xr:uid="{00000000-0005-0000-0000-00007A480000}"/>
    <cellStyle name="Normal 32 5 2" xfId="18563" xr:uid="{00000000-0005-0000-0000-00007B480000}"/>
    <cellStyle name="Normal 32 5 2 2" xfId="18564" xr:uid="{00000000-0005-0000-0000-00007C480000}"/>
    <cellStyle name="Normal 32 5 3" xfId="18565" xr:uid="{00000000-0005-0000-0000-00007D480000}"/>
    <cellStyle name="Normal 32 6" xfId="18566" xr:uid="{00000000-0005-0000-0000-00007E480000}"/>
    <cellStyle name="Normal 32 6 2" xfId="18567" xr:uid="{00000000-0005-0000-0000-00007F480000}"/>
    <cellStyle name="Normal 32 6 2 2" xfId="18568" xr:uid="{00000000-0005-0000-0000-000080480000}"/>
    <cellStyle name="Normal 32 6 3" xfId="18569" xr:uid="{00000000-0005-0000-0000-000081480000}"/>
    <cellStyle name="Normal 32 7" xfId="18570" xr:uid="{00000000-0005-0000-0000-000082480000}"/>
    <cellStyle name="Normal 32 7 2" xfId="18571" xr:uid="{00000000-0005-0000-0000-000083480000}"/>
    <cellStyle name="Normal 32 7 2 2" xfId="18572" xr:uid="{00000000-0005-0000-0000-000084480000}"/>
    <cellStyle name="Normal 32 7 3" xfId="18573" xr:uid="{00000000-0005-0000-0000-000085480000}"/>
    <cellStyle name="Normal 32 8" xfId="18574" xr:uid="{00000000-0005-0000-0000-000086480000}"/>
    <cellStyle name="Normal 32 8 2" xfId="18575" xr:uid="{00000000-0005-0000-0000-000087480000}"/>
    <cellStyle name="Normal 32 8 2 2" xfId="18576" xr:uid="{00000000-0005-0000-0000-000088480000}"/>
    <cellStyle name="Normal 32 8 3" xfId="18577" xr:uid="{00000000-0005-0000-0000-000089480000}"/>
    <cellStyle name="Normal 32 9" xfId="18578" xr:uid="{00000000-0005-0000-0000-00008A480000}"/>
    <cellStyle name="Normal 32 9 2" xfId="18579" xr:uid="{00000000-0005-0000-0000-00008B480000}"/>
    <cellStyle name="Normal 32 9 2 2" xfId="18580" xr:uid="{00000000-0005-0000-0000-00008C480000}"/>
    <cellStyle name="Normal 32 9 3" xfId="18581" xr:uid="{00000000-0005-0000-0000-00008D480000}"/>
    <cellStyle name="Normal 33" xfId="18582" xr:uid="{00000000-0005-0000-0000-00008E480000}"/>
    <cellStyle name="Normal 33 10" xfId="18583" xr:uid="{00000000-0005-0000-0000-00008F480000}"/>
    <cellStyle name="Normal 33 10 2" xfId="18584" xr:uid="{00000000-0005-0000-0000-000090480000}"/>
    <cellStyle name="Normal 33 10 2 2" xfId="18585" xr:uid="{00000000-0005-0000-0000-000091480000}"/>
    <cellStyle name="Normal 33 10 3" xfId="18586" xr:uid="{00000000-0005-0000-0000-000092480000}"/>
    <cellStyle name="Normal 33 11" xfId="18587" xr:uid="{00000000-0005-0000-0000-000093480000}"/>
    <cellStyle name="Normal 33 11 2" xfId="18588" xr:uid="{00000000-0005-0000-0000-000094480000}"/>
    <cellStyle name="Normal 33 11 2 2" xfId="18589" xr:uid="{00000000-0005-0000-0000-000095480000}"/>
    <cellStyle name="Normal 33 11 3" xfId="18590" xr:uid="{00000000-0005-0000-0000-000096480000}"/>
    <cellStyle name="Normal 33 12" xfId="18591" xr:uid="{00000000-0005-0000-0000-000097480000}"/>
    <cellStyle name="Normal 33 12 2" xfId="18592" xr:uid="{00000000-0005-0000-0000-000098480000}"/>
    <cellStyle name="Normal 33 12 2 2" xfId="18593" xr:uid="{00000000-0005-0000-0000-000099480000}"/>
    <cellStyle name="Normal 33 12 3" xfId="18594" xr:uid="{00000000-0005-0000-0000-00009A480000}"/>
    <cellStyle name="Normal 33 13" xfId="18595" xr:uid="{00000000-0005-0000-0000-00009B480000}"/>
    <cellStyle name="Normal 33 13 2" xfId="18596" xr:uid="{00000000-0005-0000-0000-00009C480000}"/>
    <cellStyle name="Normal 33 13 2 2" xfId="18597" xr:uid="{00000000-0005-0000-0000-00009D480000}"/>
    <cellStyle name="Normal 33 13 3" xfId="18598" xr:uid="{00000000-0005-0000-0000-00009E480000}"/>
    <cellStyle name="Normal 33 14" xfId="18599" xr:uid="{00000000-0005-0000-0000-00009F480000}"/>
    <cellStyle name="Normal 33 14 2" xfId="18600" xr:uid="{00000000-0005-0000-0000-0000A0480000}"/>
    <cellStyle name="Normal 33 14 2 2" xfId="18601" xr:uid="{00000000-0005-0000-0000-0000A1480000}"/>
    <cellStyle name="Normal 33 14 3" xfId="18602" xr:uid="{00000000-0005-0000-0000-0000A2480000}"/>
    <cellStyle name="Normal 33 15" xfId="18603" xr:uid="{00000000-0005-0000-0000-0000A3480000}"/>
    <cellStyle name="Normal 33 15 2" xfId="18604" xr:uid="{00000000-0005-0000-0000-0000A4480000}"/>
    <cellStyle name="Normal 33 15 2 2" xfId="18605" xr:uid="{00000000-0005-0000-0000-0000A5480000}"/>
    <cellStyle name="Normal 33 15 3" xfId="18606" xr:uid="{00000000-0005-0000-0000-0000A6480000}"/>
    <cellStyle name="Normal 33 16" xfId="18607" xr:uid="{00000000-0005-0000-0000-0000A7480000}"/>
    <cellStyle name="Normal 33 16 2" xfId="18608" xr:uid="{00000000-0005-0000-0000-0000A8480000}"/>
    <cellStyle name="Normal 33 16 2 2" xfId="18609" xr:uid="{00000000-0005-0000-0000-0000A9480000}"/>
    <cellStyle name="Normal 33 16 3" xfId="18610" xr:uid="{00000000-0005-0000-0000-0000AA480000}"/>
    <cellStyle name="Normal 33 17" xfId="18611" xr:uid="{00000000-0005-0000-0000-0000AB480000}"/>
    <cellStyle name="Normal 33 17 2" xfId="18612" xr:uid="{00000000-0005-0000-0000-0000AC480000}"/>
    <cellStyle name="Normal 33 17 2 2" xfId="18613" xr:uid="{00000000-0005-0000-0000-0000AD480000}"/>
    <cellStyle name="Normal 33 17 3" xfId="18614" xr:uid="{00000000-0005-0000-0000-0000AE480000}"/>
    <cellStyle name="Normal 33 18" xfId="18615" xr:uid="{00000000-0005-0000-0000-0000AF480000}"/>
    <cellStyle name="Normal 33 18 2" xfId="18616" xr:uid="{00000000-0005-0000-0000-0000B0480000}"/>
    <cellStyle name="Normal 33 18 2 2" xfId="18617" xr:uid="{00000000-0005-0000-0000-0000B1480000}"/>
    <cellStyle name="Normal 33 18 3" xfId="18618" xr:uid="{00000000-0005-0000-0000-0000B2480000}"/>
    <cellStyle name="Normal 33 19" xfId="18619" xr:uid="{00000000-0005-0000-0000-0000B3480000}"/>
    <cellStyle name="Normal 33 19 2" xfId="18620" xr:uid="{00000000-0005-0000-0000-0000B4480000}"/>
    <cellStyle name="Normal 33 19 2 2" xfId="18621" xr:uid="{00000000-0005-0000-0000-0000B5480000}"/>
    <cellStyle name="Normal 33 19 3" xfId="18622" xr:uid="{00000000-0005-0000-0000-0000B6480000}"/>
    <cellStyle name="Normal 33 2" xfId="18623" xr:uid="{00000000-0005-0000-0000-0000B7480000}"/>
    <cellStyle name="Normal 33 2 2" xfId="18624" xr:uid="{00000000-0005-0000-0000-0000B8480000}"/>
    <cellStyle name="Normal 33 2 2 2" xfId="18625" xr:uid="{00000000-0005-0000-0000-0000B9480000}"/>
    <cellStyle name="Normal 33 2 3" xfId="18626" xr:uid="{00000000-0005-0000-0000-0000BA480000}"/>
    <cellStyle name="Normal 33 20" xfId="18627" xr:uid="{00000000-0005-0000-0000-0000BB480000}"/>
    <cellStyle name="Normal 33 20 2" xfId="18628" xr:uid="{00000000-0005-0000-0000-0000BC480000}"/>
    <cellStyle name="Normal 33 21" xfId="18629" xr:uid="{00000000-0005-0000-0000-0000BD480000}"/>
    <cellStyle name="Normal 33 21 2" xfId="18630" xr:uid="{00000000-0005-0000-0000-0000BE480000}"/>
    <cellStyle name="Normal 33 22" xfId="18631" xr:uid="{00000000-0005-0000-0000-0000BF480000}"/>
    <cellStyle name="Normal 33 23" xfId="18632" xr:uid="{00000000-0005-0000-0000-0000C0480000}"/>
    <cellStyle name="Normal 33 3" xfId="18633" xr:uid="{00000000-0005-0000-0000-0000C1480000}"/>
    <cellStyle name="Normal 33 3 2" xfId="18634" xr:uid="{00000000-0005-0000-0000-0000C2480000}"/>
    <cellStyle name="Normal 33 3 2 2" xfId="18635" xr:uid="{00000000-0005-0000-0000-0000C3480000}"/>
    <cellStyle name="Normal 33 3 3" xfId="18636" xr:uid="{00000000-0005-0000-0000-0000C4480000}"/>
    <cellStyle name="Normal 33 31" xfId="18637" xr:uid="{00000000-0005-0000-0000-0000C5480000}"/>
    <cellStyle name="Normal 33 31 2" xfId="18638" xr:uid="{00000000-0005-0000-0000-0000C6480000}"/>
    <cellStyle name="Normal 33 4" xfId="18639" xr:uid="{00000000-0005-0000-0000-0000C7480000}"/>
    <cellStyle name="Normal 33 4 2" xfId="18640" xr:uid="{00000000-0005-0000-0000-0000C8480000}"/>
    <cellStyle name="Normal 33 4 2 2" xfId="18641" xr:uid="{00000000-0005-0000-0000-0000C9480000}"/>
    <cellStyle name="Normal 33 4 3" xfId="18642" xr:uid="{00000000-0005-0000-0000-0000CA480000}"/>
    <cellStyle name="Normal 33 5" xfId="18643" xr:uid="{00000000-0005-0000-0000-0000CB480000}"/>
    <cellStyle name="Normal 33 5 2" xfId="18644" xr:uid="{00000000-0005-0000-0000-0000CC480000}"/>
    <cellStyle name="Normal 33 5 2 2" xfId="18645" xr:uid="{00000000-0005-0000-0000-0000CD480000}"/>
    <cellStyle name="Normal 33 5 3" xfId="18646" xr:uid="{00000000-0005-0000-0000-0000CE480000}"/>
    <cellStyle name="Normal 33 6" xfId="18647" xr:uid="{00000000-0005-0000-0000-0000CF480000}"/>
    <cellStyle name="Normal 33 6 2" xfId="18648" xr:uid="{00000000-0005-0000-0000-0000D0480000}"/>
    <cellStyle name="Normal 33 6 2 2" xfId="18649" xr:uid="{00000000-0005-0000-0000-0000D1480000}"/>
    <cellStyle name="Normal 33 6 3" xfId="18650" xr:uid="{00000000-0005-0000-0000-0000D2480000}"/>
    <cellStyle name="Normal 33 7" xfId="18651" xr:uid="{00000000-0005-0000-0000-0000D3480000}"/>
    <cellStyle name="Normal 33 7 2" xfId="18652" xr:uid="{00000000-0005-0000-0000-0000D4480000}"/>
    <cellStyle name="Normal 33 7 2 2" xfId="18653" xr:uid="{00000000-0005-0000-0000-0000D5480000}"/>
    <cellStyle name="Normal 33 7 3" xfId="18654" xr:uid="{00000000-0005-0000-0000-0000D6480000}"/>
    <cellStyle name="Normal 33 8" xfId="18655" xr:uid="{00000000-0005-0000-0000-0000D7480000}"/>
    <cellStyle name="Normal 33 8 2" xfId="18656" xr:uid="{00000000-0005-0000-0000-0000D8480000}"/>
    <cellStyle name="Normal 33 8 2 2" xfId="18657" xr:uid="{00000000-0005-0000-0000-0000D9480000}"/>
    <cellStyle name="Normal 33 8 3" xfId="18658" xr:uid="{00000000-0005-0000-0000-0000DA480000}"/>
    <cellStyle name="Normal 33 9" xfId="18659" xr:uid="{00000000-0005-0000-0000-0000DB480000}"/>
    <cellStyle name="Normal 33 9 2" xfId="18660" xr:uid="{00000000-0005-0000-0000-0000DC480000}"/>
    <cellStyle name="Normal 33 9 2 2" xfId="18661" xr:uid="{00000000-0005-0000-0000-0000DD480000}"/>
    <cellStyle name="Normal 33 9 3" xfId="18662" xr:uid="{00000000-0005-0000-0000-0000DE480000}"/>
    <cellStyle name="Normal 33_U of O TV Equip and menu board package" xfId="18663" xr:uid="{00000000-0005-0000-0000-0000DF480000}"/>
    <cellStyle name="Normal 34" xfId="18664" xr:uid="{00000000-0005-0000-0000-0000E0480000}"/>
    <cellStyle name="Normal 34 10" xfId="18665" xr:uid="{00000000-0005-0000-0000-0000E1480000}"/>
    <cellStyle name="Normal 34 10 2" xfId="18666" xr:uid="{00000000-0005-0000-0000-0000E2480000}"/>
    <cellStyle name="Normal 34 10 2 2" xfId="18667" xr:uid="{00000000-0005-0000-0000-0000E3480000}"/>
    <cellStyle name="Normal 34 10 3" xfId="18668" xr:uid="{00000000-0005-0000-0000-0000E4480000}"/>
    <cellStyle name="Normal 34 11" xfId="18669" xr:uid="{00000000-0005-0000-0000-0000E5480000}"/>
    <cellStyle name="Normal 34 11 2" xfId="18670" xr:uid="{00000000-0005-0000-0000-0000E6480000}"/>
    <cellStyle name="Normal 34 11 2 2" xfId="18671" xr:uid="{00000000-0005-0000-0000-0000E7480000}"/>
    <cellStyle name="Normal 34 11 3" xfId="18672" xr:uid="{00000000-0005-0000-0000-0000E8480000}"/>
    <cellStyle name="Normal 34 12" xfId="18673" xr:uid="{00000000-0005-0000-0000-0000E9480000}"/>
    <cellStyle name="Normal 34 12 2" xfId="18674" xr:uid="{00000000-0005-0000-0000-0000EA480000}"/>
    <cellStyle name="Normal 34 12 2 2" xfId="18675" xr:uid="{00000000-0005-0000-0000-0000EB480000}"/>
    <cellStyle name="Normal 34 12 3" xfId="18676" xr:uid="{00000000-0005-0000-0000-0000EC480000}"/>
    <cellStyle name="Normal 34 13" xfId="18677" xr:uid="{00000000-0005-0000-0000-0000ED480000}"/>
    <cellStyle name="Normal 34 13 2" xfId="18678" xr:uid="{00000000-0005-0000-0000-0000EE480000}"/>
    <cellStyle name="Normal 34 13 2 2" xfId="18679" xr:uid="{00000000-0005-0000-0000-0000EF480000}"/>
    <cellStyle name="Normal 34 13 3" xfId="18680" xr:uid="{00000000-0005-0000-0000-0000F0480000}"/>
    <cellStyle name="Normal 34 14" xfId="18681" xr:uid="{00000000-0005-0000-0000-0000F1480000}"/>
    <cellStyle name="Normal 34 14 2" xfId="18682" xr:uid="{00000000-0005-0000-0000-0000F2480000}"/>
    <cellStyle name="Normal 34 14 2 2" xfId="18683" xr:uid="{00000000-0005-0000-0000-0000F3480000}"/>
    <cellStyle name="Normal 34 14 3" xfId="18684" xr:uid="{00000000-0005-0000-0000-0000F4480000}"/>
    <cellStyle name="Normal 34 15" xfId="18685" xr:uid="{00000000-0005-0000-0000-0000F5480000}"/>
    <cellStyle name="Normal 34 15 2" xfId="18686" xr:uid="{00000000-0005-0000-0000-0000F6480000}"/>
    <cellStyle name="Normal 34 15 2 2" xfId="18687" xr:uid="{00000000-0005-0000-0000-0000F7480000}"/>
    <cellStyle name="Normal 34 15 3" xfId="18688" xr:uid="{00000000-0005-0000-0000-0000F8480000}"/>
    <cellStyle name="Normal 34 16" xfId="18689" xr:uid="{00000000-0005-0000-0000-0000F9480000}"/>
    <cellStyle name="Normal 34 16 2" xfId="18690" xr:uid="{00000000-0005-0000-0000-0000FA480000}"/>
    <cellStyle name="Normal 34 16 2 2" xfId="18691" xr:uid="{00000000-0005-0000-0000-0000FB480000}"/>
    <cellStyle name="Normal 34 16 3" xfId="18692" xr:uid="{00000000-0005-0000-0000-0000FC480000}"/>
    <cellStyle name="Normal 34 17" xfId="18693" xr:uid="{00000000-0005-0000-0000-0000FD480000}"/>
    <cellStyle name="Normal 34 17 2" xfId="18694" xr:uid="{00000000-0005-0000-0000-0000FE480000}"/>
    <cellStyle name="Normal 34 17 2 2" xfId="18695" xr:uid="{00000000-0005-0000-0000-0000FF480000}"/>
    <cellStyle name="Normal 34 17 3" xfId="18696" xr:uid="{00000000-0005-0000-0000-000000490000}"/>
    <cellStyle name="Normal 34 18" xfId="18697" xr:uid="{00000000-0005-0000-0000-000001490000}"/>
    <cellStyle name="Normal 34 18 2" xfId="18698" xr:uid="{00000000-0005-0000-0000-000002490000}"/>
    <cellStyle name="Normal 34 18 2 2" xfId="18699" xr:uid="{00000000-0005-0000-0000-000003490000}"/>
    <cellStyle name="Normal 34 18 3" xfId="18700" xr:uid="{00000000-0005-0000-0000-000004490000}"/>
    <cellStyle name="Normal 34 19" xfId="18701" xr:uid="{00000000-0005-0000-0000-000005490000}"/>
    <cellStyle name="Normal 34 19 2" xfId="18702" xr:uid="{00000000-0005-0000-0000-000006490000}"/>
    <cellStyle name="Normal 34 19 2 2" xfId="18703" xr:uid="{00000000-0005-0000-0000-000007490000}"/>
    <cellStyle name="Normal 34 19 3" xfId="18704" xr:uid="{00000000-0005-0000-0000-000008490000}"/>
    <cellStyle name="Normal 34 2" xfId="18705" xr:uid="{00000000-0005-0000-0000-000009490000}"/>
    <cellStyle name="Normal 34 2 2" xfId="18706" xr:uid="{00000000-0005-0000-0000-00000A490000}"/>
    <cellStyle name="Normal 34 2 2 2" xfId="18707" xr:uid="{00000000-0005-0000-0000-00000B490000}"/>
    <cellStyle name="Normal 34 2 3" xfId="18708" xr:uid="{00000000-0005-0000-0000-00000C490000}"/>
    <cellStyle name="Normal 34 20" xfId="18709" xr:uid="{00000000-0005-0000-0000-00000D490000}"/>
    <cellStyle name="Normal 34 20 2" xfId="18710" xr:uid="{00000000-0005-0000-0000-00000E490000}"/>
    <cellStyle name="Normal 34 21" xfId="18711" xr:uid="{00000000-0005-0000-0000-00000F490000}"/>
    <cellStyle name="Normal 34 21 2" xfId="18712" xr:uid="{00000000-0005-0000-0000-000010490000}"/>
    <cellStyle name="Normal 34 22" xfId="18713" xr:uid="{00000000-0005-0000-0000-000011490000}"/>
    <cellStyle name="Normal 34 23" xfId="18714" xr:uid="{00000000-0005-0000-0000-000012490000}"/>
    <cellStyle name="Normal 34 3" xfId="18715" xr:uid="{00000000-0005-0000-0000-000013490000}"/>
    <cellStyle name="Normal 34 3 2" xfId="18716" xr:uid="{00000000-0005-0000-0000-000014490000}"/>
    <cellStyle name="Normal 34 3 2 2" xfId="18717" xr:uid="{00000000-0005-0000-0000-000015490000}"/>
    <cellStyle name="Normal 34 3 3" xfId="18718" xr:uid="{00000000-0005-0000-0000-000016490000}"/>
    <cellStyle name="Normal 34 31" xfId="18719" xr:uid="{00000000-0005-0000-0000-000017490000}"/>
    <cellStyle name="Normal 34 31 2" xfId="18720" xr:uid="{00000000-0005-0000-0000-000018490000}"/>
    <cellStyle name="Normal 34 4" xfId="18721" xr:uid="{00000000-0005-0000-0000-000019490000}"/>
    <cellStyle name="Normal 34 4 2" xfId="18722" xr:uid="{00000000-0005-0000-0000-00001A490000}"/>
    <cellStyle name="Normal 34 4 2 2" xfId="18723" xr:uid="{00000000-0005-0000-0000-00001B490000}"/>
    <cellStyle name="Normal 34 4 3" xfId="18724" xr:uid="{00000000-0005-0000-0000-00001C490000}"/>
    <cellStyle name="Normal 34 5" xfId="18725" xr:uid="{00000000-0005-0000-0000-00001D490000}"/>
    <cellStyle name="Normal 34 5 2" xfId="18726" xr:uid="{00000000-0005-0000-0000-00001E490000}"/>
    <cellStyle name="Normal 34 5 2 2" xfId="18727" xr:uid="{00000000-0005-0000-0000-00001F490000}"/>
    <cellStyle name="Normal 34 5 3" xfId="18728" xr:uid="{00000000-0005-0000-0000-000020490000}"/>
    <cellStyle name="Normal 34 6" xfId="18729" xr:uid="{00000000-0005-0000-0000-000021490000}"/>
    <cellStyle name="Normal 34 6 2" xfId="18730" xr:uid="{00000000-0005-0000-0000-000022490000}"/>
    <cellStyle name="Normal 34 6 2 2" xfId="18731" xr:uid="{00000000-0005-0000-0000-000023490000}"/>
    <cellStyle name="Normal 34 6 3" xfId="18732" xr:uid="{00000000-0005-0000-0000-000024490000}"/>
    <cellStyle name="Normal 34 7" xfId="18733" xr:uid="{00000000-0005-0000-0000-000025490000}"/>
    <cellStyle name="Normal 34 7 2" xfId="18734" xr:uid="{00000000-0005-0000-0000-000026490000}"/>
    <cellStyle name="Normal 34 7 2 2" xfId="18735" xr:uid="{00000000-0005-0000-0000-000027490000}"/>
    <cellStyle name="Normal 34 7 3" xfId="18736" xr:uid="{00000000-0005-0000-0000-000028490000}"/>
    <cellStyle name="Normal 34 8" xfId="18737" xr:uid="{00000000-0005-0000-0000-000029490000}"/>
    <cellStyle name="Normal 34 8 2" xfId="18738" xr:uid="{00000000-0005-0000-0000-00002A490000}"/>
    <cellStyle name="Normal 34 8 2 2" xfId="18739" xr:uid="{00000000-0005-0000-0000-00002B490000}"/>
    <cellStyle name="Normal 34 8 3" xfId="18740" xr:uid="{00000000-0005-0000-0000-00002C490000}"/>
    <cellStyle name="Normal 34 9" xfId="18741" xr:uid="{00000000-0005-0000-0000-00002D490000}"/>
    <cellStyle name="Normal 34 9 2" xfId="18742" xr:uid="{00000000-0005-0000-0000-00002E490000}"/>
    <cellStyle name="Normal 34 9 2 2" xfId="18743" xr:uid="{00000000-0005-0000-0000-00002F490000}"/>
    <cellStyle name="Normal 34 9 3" xfId="18744" xr:uid="{00000000-0005-0000-0000-000030490000}"/>
    <cellStyle name="Normal 34_U of O TV Equip and menu board package" xfId="18745" xr:uid="{00000000-0005-0000-0000-000031490000}"/>
    <cellStyle name="Normal 35" xfId="18746" xr:uid="{00000000-0005-0000-0000-000032490000}"/>
    <cellStyle name="Normal 35 10" xfId="18747" xr:uid="{00000000-0005-0000-0000-000033490000}"/>
    <cellStyle name="Normal 35 10 2" xfId="18748" xr:uid="{00000000-0005-0000-0000-000034490000}"/>
    <cellStyle name="Normal 35 10 2 2" xfId="18749" xr:uid="{00000000-0005-0000-0000-000035490000}"/>
    <cellStyle name="Normal 35 10 3" xfId="18750" xr:uid="{00000000-0005-0000-0000-000036490000}"/>
    <cellStyle name="Normal 35 11" xfId="18751" xr:uid="{00000000-0005-0000-0000-000037490000}"/>
    <cellStyle name="Normal 35 11 2" xfId="18752" xr:uid="{00000000-0005-0000-0000-000038490000}"/>
    <cellStyle name="Normal 35 12" xfId="18753" xr:uid="{00000000-0005-0000-0000-000039490000}"/>
    <cellStyle name="Normal 35 13" xfId="18754" xr:uid="{00000000-0005-0000-0000-00003A490000}"/>
    <cellStyle name="Normal 35 13 2" xfId="18755" xr:uid="{00000000-0005-0000-0000-00003B490000}"/>
    <cellStyle name="Normal 35 14" xfId="18756" xr:uid="{00000000-0005-0000-0000-00003C490000}"/>
    <cellStyle name="Normal 35 14 2" xfId="18757" xr:uid="{00000000-0005-0000-0000-00003D490000}"/>
    <cellStyle name="Normal 35 15" xfId="18758" xr:uid="{00000000-0005-0000-0000-00003E490000}"/>
    <cellStyle name="Normal 35 16" xfId="18759" xr:uid="{00000000-0005-0000-0000-00003F490000}"/>
    <cellStyle name="Normal 35 2" xfId="18760" xr:uid="{00000000-0005-0000-0000-000040490000}"/>
    <cellStyle name="Normal 35 2 2" xfId="18761" xr:uid="{00000000-0005-0000-0000-000041490000}"/>
    <cellStyle name="Normal 35 2 2 2" xfId="18762" xr:uid="{00000000-0005-0000-0000-000042490000}"/>
    <cellStyle name="Normal 35 2 3" xfId="18763" xr:uid="{00000000-0005-0000-0000-000043490000}"/>
    <cellStyle name="Normal 35 3" xfId="18764" xr:uid="{00000000-0005-0000-0000-000044490000}"/>
    <cellStyle name="Normal 35 3 2" xfId="18765" xr:uid="{00000000-0005-0000-0000-000045490000}"/>
    <cellStyle name="Normal 35 3 2 2" xfId="18766" xr:uid="{00000000-0005-0000-0000-000046490000}"/>
    <cellStyle name="Normal 35 3 3" xfId="18767" xr:uid="{00000000-0005-0000-0000-000047490000}"/>
    <cellStyle name="Normal 35 4" xfId="18768" xr:uid="{00000000-0005-0000-0000-000048490000}"/>
    <cellStyle name="Normal 35 4 2" xfId="18769" xr:uid="{00000000-0005-0000-0000-000049490000}"/>
    <cellStyle name="Normal 35 4 2 2" xfId="18770" xr:uid="{00000000-0005-0000-0000-00004A490000}"/>
    <cellStyle name="Normal 35 4 3" xfId="18771" xr:uid="{00000000-0005-0000-0000-00004B490000}"/>
    <cellStyle name="Normal 35 5" xfId="18772" xr:uid="{00000000-0005-0000-0000-00004C490000}"/>
    <cellStyle name="Normal 35 5 2" xfId="18773" xr:uid="{00000000-0005-0000-0000-00004D490000}"/>
    <cellStyle name="Normal 35 5 2 2" xfId="18774" xr:uid="{00000000-0005-0000-0000-00004E490000}"/>
    <cellStyle name="Normal 35 5 3" xfId="18775" xr:uid="{00000000-0005-0000-0000-00004F490000}"/>
    <cellStyle name="Normal 35 6" xfId="18776" xr:uid="{00000000-0005-0000-0000-000050490000}"/>
    <cellStyle name="Normal 35 6 2" xfId="18777" xr:uid="{00000000-0005-0000-0000-000051490000}"/>
    <cellStyle name="Normal 35 6 2 2" xfId="18778" xr:uid="{00000000-0005-0000-0000-000052490000}"/>
    <cellStyle name="Normal 35 6 3" xfId="18779" xr:uid="{00000000-0005-0000-0000-000053490000}"/>
    <cellStyle name="Normal 35 7" xfId="18780" xr:uid="{00000000-0005-0000-0000-000054490000}"/>
    <cellStyle name="Normal 35 7 2" xfId="18781" xr:uid="{00000000-0005-0000-0000-000055490000}"/>
    <cellStyle name="Normal 35 7 2 2" xfId="18782" xr:uid="{00000000-0005-0000-0000-000056490000}"/>
    <cellStyle name="Normal 35 7 3" xfId="18783" xr:uid="{00000000-0005-0000-0000-000057490000}"/>
    <cellStyle name="Normal 35 8" xfId="18784" xr:uid="{00000000-0005-0000-0000-000058490000}"/>
    <cellStyle name="Normal 35 8 2" xfId="18785" xr:uid="{00000000-0005-0000-0000-000059490000}"/>
    <cellStyle name="Normal 35 8 2 2" xfId="18786" xr:uid="{00000000-0005-0000-0000-00005A490000}"/>
    <cellStyle name="Normal 35 8 3" xfId="18787" xr:uid="{00000000-0005-0000-0000-00005B490000}"/>
    <cellStyle name="Normal 35 9" xfId="18788" xr:uid="{00000000-0005-0000-0000-00005C490000}"/>
    <cellStyle name="Normal 35 9 2" xfId="18789" xr:uid="{00000000-0005-0000-0000-00005D490000}"/>
    <cellStyle name="Normal 35 9 2 2" xfId="18790" xr:uid="{00000000-0005-0000-0000-00005E490000}"/>
    <cellStyle name="Normal 35 9 3" xfId="18791" xr:uid="{00000000-0005-0000-0000-00005F490000}"/>
    <cellStyle name="Normal 36" xfId="18792" xr:uid="{00000000-0005-0000-0000-000060490000}"/>
    <cellStyle name="Normal 36 10" xfId="18793" xr:uid="{00000000-0005-0000-0000-000061490000}"/>
    <cellStyle name="Normal 36 10 2" xfId="18794" xr:uid="{00000000-0005-0000-0000-000062490000}"/>
    <cellStyle name="Normal 36 10 2 2" xfId="18795" xr:uid="{00000000-0005-0000-0000-000063490000}"/>
    <cellStyle name="Normal 36 10 3" xfId="18796" xr:uid="{00000000-0005-0000-0000-000064490000}"/>
    <cellStyle name="Normal 36 11" xfId="18797" xr:uid="{00000000-0005-0000-0000-000065490000}"/>
    <cellStyle name="Normal 36 11 2" xfId="18798" xr:uid="{00000000-0005-0000-0000-000066490000}"/>
    <cellStyle name="Normal 36 12" xfId="18799" xr:uid="{00000000-0005-0000-0000-000067490000}"/>
    <cellStyle name="Normal 36 13" xfId="18800" xr:uid="{00000000-0005-0000-0000-000068490000}"/>
    <cellStyle name="Normal 36 13 2" xfId="18801" xr:uid="{00000000-0005-0000-0000-000069490000}"/>
    <cellStyle name="Normal 36 14" xfId="18802" xr:uid="{00000000-0005-0000-0000-00006A490000}"/>
    <cellStyle name="Normal 36 14 2" xfId="18803" xr:uid="{00000000-0005-0000-0000-00006B490000}"/>
    <cellStyle name="Normal 36 15" xfId="18804" xr:uid="{00000000-0005-0000-0000-00006C490000}"/>
    <cellStyle name="Normal 36 16" xfId="18805" xr:uid="{00000000-0005-0000-0000-00006D490000}"/>
    <cellStyle name="Normal 36 2" xfId="18806" xr:uid="{00000000-0005-0000-0000-00006E490000}"/>
    <cellStyle name="Normal 36 2 2" xfId="18807" xr:uid="{00000000-0005-0000-0000-00006F490000}"/>
    <cellStyle name="Normal 36 2 2 2" xfId="18808" xr:uid="{00000000-0005-0000-0000-000070490000}"/>
    <cellStyle name="Normal 36 2 3" xfId="18809" xr:uid="{00000000-0005-0000-0000-000071490000}"/>
    <cellStyle name="Normal 36 3" xfId="18810" xr:uid="{00000000-0005-0000-0000-000072490000}"/>
    <cellStyle name="Normal 36 3 2" xfId="18811" xr:uid="{00000000-0005-0000-0000-000073490000}"/>
    <cellStyle name="Normal 36 3 2 2" xfId="18812" xr:uid="{00000000-0005-0000-0000-000074490000}"/>
    <cellStyle name="Normal 36 3 3" xfId="18813" xr:uid="{00000000-0005-0000-0000-000075490000}"/>
    <cellStyle name="Normal 36 4" xfId="18814" xr:uid="{00000000-0005-0000-0000-000076490000}"/>
    <cellStyle name="Normal 36 4 2" xfId="18815" xr:uid="{00000000-0005-0000-0000-000077490000}"/>
    <cellStyle name="Normal 36 4 2 2" xfId="18816" xr:uid="{00000000-0005-0000-0000-000078490000}"/>
    <cellStyle name="Normal 36 4 3" xfId="18817" xr:uid="{00000000-0005-0000-0000-000079490000}"/>
    <cellStyle name="Normal 36 5" xfId="18818" xr:uid="{00000000-0005-0000-0000-00007A490000}"/>
    <cellStyle name="Normal 36 5 2" xfId="18819" xr:uid="{00000000-0005-0000-0000-00007B490000}"/>
    <cellStyle name="Normal 36 5 2 2" xfId="18820" xr:uid="{00000000-0005-0000-0000-00007C490000}"/>
    <cellStyle name="Normal 36 5 3" xfId="18821" xr:uid="{00000000-0005-0000-0000-00007D490000}"/>
    <cellStyle name="Normal 36 6" xfId="18822" xr:uid="{00000000-0005-0000-0000-00007E490000}"/>
    <cellStyle name="Normal 36 6 2" xfId="18823" xr:uid="{00000000-0005-0000-0000-00007F490000}"/>
    <cellStyle name="Normal 36 6 2 2" xfId="18824" xr:uid="{00000000-0005-0000-0000-000080490000}"/>
    <cellStyle name="Normal 36 6 3" xfId="18825" xr:uid="{00000000-0005-0000-0000-000081490000}"/>
    <cellStyle name="Normal 36 7" xfId="18826" xr:uid="{00000000-0005-0000-0000-000082490000}"/>
    <cellStyle name="Normal 36 7 2" xfId="18827" xr:uid="{00000000-0005-0000-0000-000083490000}"/>
    <cellStyle name="Normal 36 7 2 2" xfId="18828" xr:uid="{00000000-0005-0000-0000-000084490000}"/>
    <cellStyle name="Normal 36 7 3" xfId="18829" xr:uid="{00000000-0005-0000-0000-000085490000}"/>
    <cellStyle name="Normal 36 8" xfId="18830" xr:uid="{00000000-0005-0000-0000-000086490000}"/>
    <cellStyle name="Normal 36 8 2" xfId="18831" xr:uid="{00000000-0005-0000-0000-000087490000}"/>
    <cellStyle name="Normal 36 8 2 2" xfId="18832" xr:uid="{00000000-0005-0000-0000-000088490000}"/>
    <cellStyle name="Normal 36 8 3" xfId="18833" xr:uid="{00000000-0005-0000-0000-000089490000}"/>
    <cellStyle name="Normal 36 8 3 2" xfId="18834" xr:uid="{00000000-0005-0000-0000-00008A490000}"/>
    <cellStyle name="Normal 36 8 4" xfId="18835" xr:uid="{00000000-0005-0000-0000-00008B490000}"/>
    <cellStyle name="Normal 36 9" xfId="18836" xr:uid="{00000000-0005-0000-0000-00008C490000}"/>
    <cellStyle name="Normal 36 9 2" xfId="18837" xr:uid="{00000000-0005-0000-0000-00008D490000}"/>
    <cellStyle name="Normal 36 9 2 2" xfId="18838" xr:uid="{00000000-0005-0000-0000-00008E490000}"/>
    <cellStyle name="Normal 36 9 3" xfId="18839" xr:uid="{00000000-0005-0000-0000-00008F490000}"/>
    <cellStyle name="Normal 37" xfId="18840" xr:uid="{00000000-0005-0000-0000-000090490000}"/>
    <cellStyle name="Normal 37 10" xfId="18841" xr:uid="{00000000-0005-0000-0000-000091490000}"/>
    <cellStyle name="Normal 37 10 2" xfId="18842" xr:uid="{00000000-0005-0000-0000-000092490000}"/>
    <cellStyle name="Normal 37 10 2 2" xfId="18843" xr:uid="{00000000-0005-0000-0000-000093490000}"/>
    <cellStyle name="Normal 37 10 3" xfId="18844" xr:uid="{00000000-0005-0000-0000-000094490000}"/>
    <cellStyle name="Normal 37 11" xfId="18845" xr:uid="{00000000-0005-0000-0000-000095490000}"/>
    <cellStyle name="Normal 37 11 2" xfId="18846" xr:uid="{00000000-0005-0000-0000-000096490000}"/>
    <cellStyle name="Normal 37 12" xfId="18847" xr:uid="{00000000-0005-0000-0000-000097490000}"/>
    <cellStyle name="Normal 37 13" xfId="18848" xr:uid="{00000000-0005-0000-0000-000098490000}"/>
    <cellStyle name="Normal 37 13 2" xfId="18849" xr:uid="{00000000-0005-0000-0000-000099490000}"/>
    <cellStyle name="Normal 37 14" xfId="18850" xr:uid="{00000000-0005-0000-0000-00009A490000}"/>
    <cellStyle name="Normal 37 14 2" xfId="18851" xr:uid="{00000000-0005-0000-0000-00009B490000}"/>
    <cellStyle name="Normal 37 15" xfId="18852" xr:uid="{00000000-0005-0000-0000-00009C490000}"/>
    <cellStyle name="Normal 37 16" xfId="18853" xr:uid="{00000000-0005-0000-0000-00009D490000}"/>
    <cellStyle name="Normal 37 2" xfId="18854" xr:uid="{00000000-0005-0000-0000-00009E490000}"/>
    <cellStyle name="Normal 37 2 2" xfId="18855" xr:uid="{00000000-0005-0000-0000-00009F490000}"/>
    <cellStyle name="Normal 37 2 2 2" xfId="18856" xr:uid="{00000000-0005-0000-0000-0000A0490000}"/>
    <cellStyle name="Normal 37 2 3" xfId="18857" xr:uid="{00000000-0005-0000-0000-0000A1490000}"/>
    <cellStyle name="Normal 37 3" xfId="18858" xr:uid="{00000000-0005-0000-0000-0000A2490000}"/>
    <cellStyle name="Normal 37 3 2" xfId="18859" xr:uid="{00000000-0005-0000-0000-0000A3490000}"/>
    <cellStyle name="Normal 37 3 2 2" xfId="18860" xr:uid="{00000000-0005-0000-0000-0000A4490000}"/>
    <cellStyle name="Normal 37 3 3" xfId="18861" xr:uid="{00000000-0005-0000-0000-0000A5490000}"/>
    <cellStyle name="Normal 37 4" xfId="18862" xr:uid="{00000000-0005-0000-0000-0000A6490000}"/>
    <cellStyle name="Normal 37 4 2" xfId="18863" xr:uid="{00000000-0005-0000-0000-0000A7490000}"/>
    <cellStyle name="Normal 37 4 2 2" xfId="18864" xr:uid="{00000000-0005-0000-0000-0000A8490000}"/>
    <cellStyle name="Normal 37 4 3" xfId="18865" xr:uid="{00000000-0005-0000-0000-0000A9490000}"/>
    <cellStyle name="Normal 37 5" xfId="18866" xr:uid="{00000000-0005-0000-0000-0000AA490000}"/>
    <cellStyle name="Normal 37 5 2" xfId="18867" xr:uid="{00000000-0005-0000-0000-0000AB490000}"/>
    <cellStyle name="Normal 37 5 2 2" xfId="18868" xr:uid="{00000000-0005-0000-0000-0000AC490000}"/>
    <cellStyle name="Normal 37 5 3" xfId="18869" xr:uid="{00000000-0005-0000-0000-0000AD490000}"/>
    <cellStyle name="Normal 37 6" xfId="18870" xr:uid="{00000000-0005-0000-0000-0000AE490000}"/>
    <cellStyle name="Normal 37 6 2" xfId="18871" xr:uid="{00000000-0005-0000-0000-0000AF490000}"/>
    <cellStyle name="Normal 37 6 2 2" xfId="18872" xr:uid="{00000000-0005-0000-0000-0000B0490000}"/>
    <cellStyle name="Normal 37 6 3" xfId="18873" xr:uid="{00000000-0005-0000-0000-0000B1490000}"/>
    <cellStyle name="Normal 37 7" xfId="18874" xr:uid="{00000000-0005-0000-0000-0000B2490000}"/>
    <cellStyle name="Normal 37 7 2" xfId="18875" xr:uid="{00000000-0005-0000-0000-0000B3490000}"/>
    <cellStyle name="Normal 37 7 2 2" xfId="18876" xr:uid="{00000000-0005-0000-0000-0000B4490000}"/>
    <cellStyle name="Normal 37 7 3" xfId="18877" xr:uid="{00000000-0005-0000-0000-0000B5490000}"/>
    <cellStyle name="Normal 37 8" xfId="18878" xr:uid="{00000000-0005-0000-0000-0000B6490000}"/>
    <cellStyle name="Normal 37 8 2" xfId="18879" xr:uid="{00000000-0005-0000-0000-0000B7490000}"/>
    <cellStyle name="Normal 37 8 2 2" xfId="18880" xr:uid="{00000000-0005-0000-0000-0000B8490000}"/>
    <cellStyle name="Normal 37 8 3" xfId="18881" xr:uid="{00000000-0005-0000-0000-0000B9490000}"/>
    <cellStyle name="Normal 37 9" xfId="18882" xr:uid="{00000000-0005-0000-0000-0000BA490000}"/>
    <cellStyle name="Normal 37 9 2" xfId="18883" xr:uid="{00000000-0005-0000-0000-0000BB490000}"/>
    <cellStyle name="Normal 37 9 2 2" xfId="18884" xr:uid="{00000000-0005-0000-0000-0000BC490000}"/>
    <cellStyle name="Normal 37 9 3" xfId="18885" xr:uid="{00000000-0005-0000-0000-0000BD490000}"/>
    <cellStyle name="Normal 38" xfId="18886" xr:uid="{00000000-0005-0000-0000-0000BE490000}"/>
    <cellStyle name="Normal 38 10" xfId="18887" xr:uid="{00000000-0005-0000-0000-0000BF490000}"/>
    <cellStyle name="Normal 38 10 2" xfId="18888" xr:uid="{00000000-0005-0000-0000-0000C0490000}"/>
    <cellStyle name="Normal 38 10 2 2" xfId="18889" xr:uid="{00000000-0005-0000-0000-0000C1490000}"/>
    <cellStyle name="Normal 38 10 2 2 2" xfId="18890" xr:uid="{00000000-0005-0000-0000-0000C2490000}"/>
    <cellStyle name="Normal 38 10 2 2 2 2" xfId="18891" xr:uid="{00000000-0005-0000-0000-0000C3490000}"/>
    <cellStyle name="Normal 38 10 2 2 2 3" xfId="18892" xr:uid="{00000000-0005-0000-0000-0000C4490000}"/>
    <cellStyle name="Normal 38 10 2 2 3" xfId="18893" xr:uid="{00000000-0005-0000-0000-0000C5490000}"/>
    <cellStyle name="Normal 38 10 2 2 4" xfId="18894" xr:uid="{00000000-0005-0000-0000-0000C6490000}"/>
    <cellStyle name="Normal 38 10 2 3" xfId="18895" xr:uid="{00000000-0005-0000-0000-0000C7490000}"/>
    <cellStyle name="Normal 38 10 2 3 2" xfId="18896" xr:uid="{00000000-0005-0000-0000-0000C8490000}"/>
    <cellStyle name="Normal 38 10 2 3 3" xfId="18897" xr:uid="{00000000-0005-0000-0000-0000C9490000}"/>
    <cellStyle name="Normal 38 10 2 4" xfId="18898" xr:uid="{00000000-0005-0000-0000-0000CA490000}"/>
    <cellStyle name="Normal 38 10 2 5" xfId="18899" xr:uid="{00000000-0005-0000-0000-0000CB490000}"/>
    <cellStyle name="Normal 38 10 3" xfId="18900" xr:uid="{00000000-0005-0000-0000-0000CC490000}"/>
    <cellStyle name="Normal 38 10 3 2" xfId="18901" xr:uid="{00000000-0005-0000-0000-0000CD490000}"/>
    <cellStyle name="Normal 38 10 3 2 2" xfId="18902" xr:uid="{00000000-0005-0000-0000-0000CE490000}"/>
    <cellStyle name="Normal 38 10 3 2 3" xfId="18903" xr:uid="{00000000-0005-0000-0000-0000CF490000}"/>
    <cellStyle name="Normal 38 10 3 3" xfId="18904" xr:uid="{00000000-0005-0000-0000-0000D0490000}"/>
    <cellStyle name="Normal 38 10 3 4" xfId="18905" xr:uid="{00000000-0005-0000-0000-0000D1490000}"/>
    <cellStyle name="Normal 38 10 4" xfId="18906" xr:uid="{00000000-0005-0000-0000-0000D2490000}"/>
    <cellStyle name="Normal 38 10 4 2" xfId="18907" xr:uid="{00000000-0005-0000-0000-0000D3490000}"/>
    <cellStyle name="Normal 38 10 4 2 2" xfId="18908" xr:uid="{00000000-0005-0000-0000-0000D4490000}"/>
    <cellStyle name="Normal 38 10 4 2 3" xfId="18909" xr:uid="{00000000-0005-0000-0000-0000D5490000}"/>
    <cellStyle name="Normal 38 10 4 3" xfId="18910" xr:uid="{00000000-0005-0000-0000-0000D6490000}"/>
    <cellStyle name="Normal 38 10 4 4" xfId="18911" xr:uid="{00000000-0005-0000-0000-0000D7490000}"/>
    <cellStyle name="Normal 38 10 5" xfId="18912" xr:uid="{00000000-0005-0000-0000-0000D8490000}"/>
    <cellStyle name="Normal 38 10 5 2" xfId="18913" xr:uid="{00000000-0005-0000-0000-0000D9490000}"/>
    <cellStyle name="Normal 38 10 5 3" xfId="18914" xr:uid="{00000000-0005-0000-0000-0000DA490000}"/>
    <cellStyle name="Normal 38 10 6" xfId="18915" xr:uid="{00000000-0005-0000-0000-0000DB490000}"/>
    <cellStyle name="Normal 38 10 7" xfId="18916" xr:uid="{00000000-0005-0000-0000-0000DC490000}"/>
    <cellStyle name="Normal 38 11" xfId="18917" xr:uid="{00000000-0005-0000-0000-0000DD490000}"/>
    <cellStyle name="Normal 38 11 2" xfId="18918" xr:uid="{00000000-0005-0000-0000-0000DE490000}"/>
    <cellStyle name="Normal 38 11 2 2" xfId="18919" xr:uid="{00000000-0005-0000-0000-0000DF490000}"/>
    <cellStyle name="Normal 38 11 2 2 2" xfId="18920" xr:uid="{00000000-0005-0000-0000-0000E0490000}"/>
    <cellStyle name="Normal 38 11 2 2 2 2" xfId="18921" xr:uid="{00000000-0005-0000-0000-0000E1490000}"/>
    <cellStyle name="Normal 38 11 2 2 2 3" xfId="18922" xr:uid="{00000000-0005-0000-0000-0000E2490000}"/>
    <cellStyle name="Normal 38 11 2 2 3" xfId="18923" xr:uid="{00000000-0005-0000-0000-0000E3490000}"/>
    <cellStyle name="Normal 38 11 2 2 4" xfId="18924" xr:uid="{00000000-0005-0000-0000-0000E4490000}"/>
    <cellStyle name="Normal 38 11 2 3" xfId="18925" xr:uid="{00000000-0005-0000-0000-0000E5490000}"/>
    <cellStyle name="Normal 38 11 2 3 2" xfId="18926" xr:uid="{00000000-0005-0000-0000-0000E6490000}"/>
    <cellStyle name="Normal 38 11 2 3 3" xfId="18927" xr:uid="{00000000-0005-0000-0000-0000E7490000}"/>
    <cellStyle name="Normal 38 11 2 4" xfId="18928" xr:uid="{00000000-0005-0000-0000-0000E8490000}"/>
    <cellStyle name="Normal 38 11 2 5" xfId="18929" xr:uid="{00000000-0005-0000-0000-0000E9490000}"/>
    <cellStyle name="Normal 38 11 3" xfId="18930" xr:uid="{00000000-0005-0000-0000-0000EA490000}"/>
    <cellStyle name="Normal 38 11 3 2" xfId="18931" xr:uid="{00000000-0005-0000-0000-0000EB490000}"/>
    <cellStyle name="Normal 38 11 3 2 2" xfId="18932" xr:uid="{00000000-0005-0000-0000-0000EC490000}"/>
    <cellStyle name="Normal 38 11 3 2 3" xfId="18933" xr:uid="{00000000-0005-0000-0000-0000ED490000}"/>
    <cellStyle name="Normal 38 11 3 3" xfId="18934" xr:uid="{00000000-0005-0000-0000-0000EE490000}"/>
    <cellStyle name="Normal 38 11 3 4" xfId="18935" xr:uid="{00000000-0005-0000-0000-0000EF490000}"/>
    <cellStyle name="Normal 38 11 4" xfId="18936" xr:uid="{00000000-0005-0000-0000-0000F0490000}"/>
    <cellStyle name="Normal 38 11 4 2" xfId="18937" xr:uid="{00000000-0005-0000-0000-0000F1490000}"/>
    <cellStyle name="Normal 38 11 4 2 2" xfId="18938" xr:uid="{00000000-0005-0000-0000-0000F2490000}"/>
    <cellStyle name="Normal 38 11 4 2 3" xfId="18939" xr:uid="{00000000-0005-0000-0000-0000F3490000}"/>
    <cellStyle name="Normal 38 11 4 3" xfId="18940" xr:uid="{00000000-0005-0000-0000-0000F4490000}"/>
    <cellStyle name="Normal 38 11 4 4" xfId="18941" xr:uid="{00000000-0005-0000-0000-0000F5490000}"/>
    <cellStyle name="Normal 38 11 5" xfId="18942" xr:uid="{00000000-0005-0000-0000-0000F6490000}"/>
    <cellStyle name="Normal 38 11 5 2" xfId="18943" xr:uid="{00000000-0005-0000-0000-0000F7490000}"/>
    <cellStyle name="Normal 38 11 5 3" xfId="18944" xr:uid="{00000000-0005-0000-0000-0000F8490000}"/>
    <cellStyle name="Normal 38 11 6" xfId="18945" xr:uid="{00000000-0005-0000-0000-0000F9490000}"/>
    <cellStyle name="Normal 38 11 7" xfId="18946" xr:uid="{00000000-0005-0000-0000-0000FA490000}"/>
    <cellStyle name="Normal 38 12" xfId="18947" xr:uid="{00000000-0005-0000-0000-0000FB490000}"/>
    <cellStyle name="Normal 38 12 2" xfId="18948" xr:uid="{00000000-0005-0000-0000-0000FC490000}"/>
    <cellStyle name="Normal 38 12 2 2" xfId="18949" xr:uid="{00000000-0005-0000-0000-0000FD490000}"/>
    <cellStyle name="Normal 38 12 2 2 2" xfId="18950" xr:uid="{00000000-0005-0000-0000-0000FE490000}"/>
    <cellStyle name="Normal 38 12 2 2 3" xfId="18951" xr:uid="{00000000-0005-0000-0000-0000FF490000}"/>
    <cellStyle name="Normal 38 12 2 3" xfId="18952" xr:uid="{00000000-0005-0000-0000-0000004A0000}"/>
    <cellStyle name="Normal 38 12 2 4" xfId="18953" xr:uid="{00000000-0005-0000-0000-0000014A0000}"/>
    <cellStyle name="Normal 38 12 3" xfId="18954" xr:uid="{00000000-0005-0000-0000-0000024A0000}"/>
    <cellStyle name="Normal 38 12 3 2" xfId="18955" xr:uid="{00000000-0005-0000-0000-0000034A0000}"/>
    <cellStyle name="Normal 38 12 3 3" xfId="18956" xr:uid="{00000000-0005-0000-0000-0000044A0000}"/>
    <cellStyle name="Normal 38 12 4" xfId="18957" xr:uid="{00000000-0005-0000-0000-0000054A0000}"/>
    <cellStyle name="Normal 38 12 5" xfId="18958" xr:uid="{00000000-0005-0000-0000-0000064A0000}"/>
    <cellStyle name="Normal 38 13" xfId="18959" xr:uid="{00000000-0005-0000-0000-0000074A0000}"/>
    <cellStyle name="Normal 38 13 2" xfId="18960" xr:uid="{00000000-0005-0000-0000-0000084A0000}"/>
    <cellStyle name="Normal 38 13 2 2" xfId="18961" xr:uid="{00000000-0005-0000-0000-0000094A0000}"/>
    <cellStyle name="Normal 38 13 2 2 2" xfId="18962" xr:uid="{00000000-0005-0000-0000-00000A4A0000}"/>
    <cellStyle name="Normal 38 13 2 3" xfId="18963" xr:uid="{00000000-0005-0000-0000-00000B4A0000}"/>
    <cellStyle name="Normal 38 13 3" xfId="18964" xr:uid="{00000000-0005-0000-0000-00000C4A0000}"/>
    <cellStyle name="Normal 38 13 4" xfId="18965" xr:uid="{00000000-0005-0000-0000-00000D4A0000}"/>
    <cellStyle name="Normal 38 14" xfId="18966" xr:uid="{00000000-0005-0000-0000-00000E4A0000}"/>
    <cellStyle name="Normal 38 15" xfId="18967" xr:uid="{00000000-0005-0000-0000-00000F4A0000}"/>
    <cellStyle name="Normal 38 2" xfId="18968" xr:uid="{00000000-0005-0000-0000-0000104A0000}"/>
    <cellStyle name="Normal 38 2 2" xfId="18969" xr:uid="{00000000-0005-0000-0000-0000114A0000}"/>
    <cellStyle name="Normal 38 2 2 2" xfId="18970" xr:uid="{00000000-0005-0000-0000-0000124A0000}"/>
    <cellStyle name="Normal 38 2 2 3" xfId="18971" xr:uid="{00000000-0005-0000-0000-0000134A0000}"/>
    <cellStyle name="Normal 38 2 2 3 2" xfId="18972" xr:uid="{00000000-0005-0000-0000-0000144A0000}"/>
    <cellStyle name="Normal 38 2 2 3 2 2" xfId="18973" xr:uid="{00000000-0005-0000-0000-0000154A0000}"/>
    <cellStyle name="Normal 38 2 2 3 2 2 2" xfId="18974" xr:uid="{00000000-0005-0000-0000-0000164A0000}"/>
    <cellStyle name="Normal 38 2 2 3 2 2 3" xfId="18975" xr:uid="{00000000-0005-0000-0000-0000174A0000}"/>
    <cellStyle name="Normal 38 2 2 3 2 3" xfId="18976" xr:uid="{00000000-0005-0000-0000-0000184A0000}"/>
    <cellStyle name="Normal 38 2 2 3 2 4" xfId="18977" xr:uid="{00000000-0005-0000-0000-0000194A0000}"/>
    <cellStyle name="Normal 38 2 2 3 3" xfId="18978" xr:uid="{00000000-0005-0000-0000-00001A4A0000}"/>
    <cellStyle name="Normal 38 2 2 3 3 2" xfId="18979" xr:uid="{00000000-0005-0000-0000-00001B4A0000}"/>
    <cellStyle name="Normal 38 2 2 3 3 3" xfId="18980" xr:uid="{00000000-0005-0000-0000-00001C4A0000}"/>
    <cellStyle name="Normal 38 2 2 3 4" xfId="18981" xr:uid="{00000000-0005-0000-0000-00001D4A0000}"/>
    <cellStyle name="Normal 38 2 2 3 5" xfId="18982" xr:uid="{00000000-0005-0000-0000-00001E4A0000}"/>
    <cellStyle name="Normal 38 2 3" xfId="18983" xr:uid="{00000000-0005-0000-0000-00001F4A0000}"/>
    <cellStyle name="Normal 38 2 3 2" xfId="18984" xr:uid="{00000000-0005-0000-0000-0000204A0000}"/>
    <cellStyle name="Normal 38 2 3 2 2" xfId="18985" xr:uid="{00000000-0005-0000-0000-0000214A0000}"/>
    <cellStyle name="Normal 38 2 3 2 2 2" xfId="18986" xr:uid="{00000000-0005-0000-0000-0000224A0000}"/>
    <cellStyle name="Normal 38 2 3 2 2 2 2" xfId="18987" xr:uid="{00000000-0005-0000-0000-0000234A0000}"/>
    <cellStyle name="Normal 38 2 3 2 2 2 3" xfId="18988" xr:uid="{00000000-0005-0000-0000-0000244A0000}"/>
    <cellStyle name="Normal 38 2 3 2 2 3" xfId="18989" xr:uid="{00000000-0005-0000-0000-0000254A0000}"/>
    <cellStyle name="Normal 38 2 3 2 2 4" xfId="18990" xr:uid="{00000000-0005-0000-0000-0000264A0000}"/>
    <cellStyle name="Normal 38 2 3 2 3" xfId="18991" xr:uid="{00000000-0005-0000-0000-0000274A0000}"/>
    <cellStyle name="Normal 38 2 3 2 3 2" xfId="18992" xr:uid="{00000000-0005-0000-0000-0000284A0000}"/>
    <cellStyle name="Normal 38 2 3 2 3 3" xfId="18993" xr:uid="{00000000-0005-0000-0000-0000294A0000}"/>
    <cellStyle name="Normal 38 2 3 2 4" xfId="18994" xr:uid="{00000000-0005-0000-0000-00002A4A0000}"/>
    <cellStyle name="Normal 38 2 3 2 5" xfId="18995" xr:uid="{00000000-0005-0000-0000-00002B4A0000}"/>
    <cellStyle name="Normal 38 2 3 3" xfId="18996" xr:uid="{00000000-0005-0000-0000-00002C4A0000}"/>
    <cellStyle name="Normal 38 2 3 3 2" xfId="18997" xr:uid="{00000000-0005-0000-0000-00002D4A0000}"/>
    <cellStyle name="Normal 38 2 3 3 2 2" xfId="18998" xr:uid="{00000000-0005-0000-0000-00002E4A0000}"/>
    <cellStyle name="Normal 38 2 3 3 2 3" xfId="18999" xr:uid="{00000000-0005-0000-0000-00002F4A0000}"/>
    <cellStyle name="Normal 38 2 3 3 3" xfId="19000" xr:uid="{00000000-0005-0000-0000-0000304A0000}"/>
    <cellStyle name="Normal 38 2 3 3 4" xfId="19001" xr:uid="{00000000-0005-0000-0000-0000314A0000}"/>
    <cellStyle name="Normal 38 2 3 4" xfId="19002" xr:uid="{00000000-0005-0000-0000-0000324A0000}"/>
    <cellStyle name="Normal 38 2 3 4 2" xfId="19003" xr:uid="{00000000-0005-0000-0000-0000334A0000}"/>
    <cellStyle name="Normal 38 2 3 4 2 2" xfId="19004" xr:uid="{00000000-0005-0000-0000-0000344A0000}"/>
    <cellStyle name="Normal 38 2 3 4 2 3" xfId="19005" xr:uid="{00000000-0005-0000-0000-0000354A0000}"/>
    <cellStyle name="Normal 38 2 3 4 3" xfId="19006" xr:uid="{00000000-0005-0000-0000-0000364A0000}"/>
    <cellStyle name="Normal 38 2 3 4 4" xfId="19007" xr:uid="{00000000-0005-0000-0000-0000374A0000}"/>
    <cellStyle name="Normal 38 2 3 5" xfId="19008" xr:uid="{00000000-0005-0000-0000-0000384A0000}"/>
    <cellStyle name="Normal 38 2 3 5 2" xfId="19009" xr:uid="{00000000-0005-0000-0000-0000394A0000}"/>
    <cellStyle name="Normal 38 2 3 5 3" xfId="19010" xr:uid="{00000000-0005-0000-0000-00003A4A0000}"/>
    <cellStyle name="Normal 38 2 3 6" xfId="19011" xr:uid="{00000000-0005-0000-0000-00003B4A0000}"/>
    <cellStyle name="Normal 38 2 3 7" xfId="19012" xr:uid="{00000000-0005-0000-0000-00003C4A0000}"/>
    <cellStyle name="Normal 38 2 4" xfId="19013" xr:uid="{00000000-0005-0000-0000-00003D4A0000}"/>
    <cellStyle name="Normal 38 3" xfId="19014" xr:uid="{00000000-0005-0000-0000-00003E4A0000}"/>
    <cellStyle name="Normal 38 3 2" xfId="19015" xr:uid="{00000000-0005-0000-0000-00003F4A0000}"/>
    <cellStyle name="Normal 38 3 2 2" xfId="19016" xr:uid="{00000000-0005-0000-0000-0000404A0000}"/>
    <cellStyle name="Normal 38 3 2 3" xfId="19017" xr:uid="{00000000-0005-0000-0000-0000414A0000}"/>
    <cellStyle name="Normal 38 3 2 3 2" xfId="19018" xr:uid="{00000000-0005-0000-0000-0000424A0000}"/>
    <cellStyle name="Normal 38 3 2 3 2 2" xfId="19019" xr:uid="{00000000-0005-0000-0000-0000434A0000}"/>
    <cellStyle name="Normal 38 3 2 3 2 2 2" xfId="19020" xr:uid="{00000000-0005-0000-0000-0000444A0000}"/>
    <cellStyle name="Normal 38 3 2 3 2 2 3" xfId="19021" xr:uid="{00000000-0005-0000-0000-0000454A0000}"/>
    <cellStyle name="Normal 38 3 2 3 2 3" xfId="19022" xr:uid="{00000000-0005-0000-0000-0000464A0000}"/>
    <cellStyle name="Normal 38 3 2 3 2 4" xfId="19023" xr:uid="{00000000-0005-0000-0000-0000474A0000}"/>
    <cellStyle name="Normal 38 3 2 3 3" xfId="19024" xr:uid="{00000000-0005-0000-0000-0000484A0000}"/>
    <cellStyle name="Normal 38 3 2 3 3 2" xfId="19025" xr:uid="{00000000-0005-0000-0000-0000494A0000}"/>
    <cellStyle name="Normal 38 3 2 3 3 3" xfId="19026" xr:uid="{00000000-0005-0000-0000-00004A4A0000}"/>
    <cellStyle name="Normal 38 3 2 3 4" xfId="19027" xr:uid="{00000000-0005-0000-0000-00004B4A0000}"/>
    <cellStyle name="Normal 38 3 2 3 5" xfId="19028" xr:uid="{00000000-0005-0000-0000-00004C4A0000}"/>
    <cellStyle name="Normal 38 3 3" xfId="19029" xr:uid="{00000000-0005-0000-0000-00004D4A0000}"/>
    <cellStyle name="Normal 38 3 3 2" xfId="19030" xr:uid="{00000000-0005-0000-0000-00004E4A0000}"/>
    <cellStyle name="Normal 38 3 3 2 2" xfId="19031" xr:uid="{00000000-0005-0000-0000-00004F4A0000}"/>
    <cellStyle name="Normal 38 3 3 2 2 2" xfId="19032" xr:uid="{00000000-0005-0000-0000-0000504A0000}"/>
    <cellStyle name="Normal 38 3 3 2 2 2 2" xfId="19033" xr:uid="{00000000-0005-0000-0000-0000514A0000}"/>
    <cellStyle name="Normal 38 3 3 2 2 2 3" xfId="19034" xr:uid="{00000000-0005-0000-0000-0000524A0000}"/>
    <cellStyle name="Normal 38 3 3 2 2 3" xfId="19035" xr:uid="{00000000-0005-0000-0000-0000534A0000}"/>
    <cellStyle name="Normal 38 3 3 2 2 4" xfId="19036" xr:uid="{00000000-0005-0000-0000-0000544A0000}"/>
    <cellStyle name="Normal 38 3 3 3" xfId="19037" xr:uid="{00000000-0005-0000-0000-0000554A0000}"/>
    <cellStyle name="Normal 38 3 3 3 2" xfId="19038" xr:uid="{00000000-0005-0000-0000-0000564A0000}"/>
    <cellStyle name="Normal 38 3 3 3 2 2" xfId="19039" xr:uid="{00000000-0005-0000-0000-0000574A0000}"/>
    <cellStyle name="Normal 38 3 3 3 2 3" xfId="19040" xr:uid="{00000000-0005-0000-0000-0000584A0000}"/>
    <cellStyle name="Normal 38 3 3 3 3" xfId="19041" xr:uid="{00000000-0005-0000-0000-0000594A0000}"/>
    <cellStyle name="Normal 38 3 3 3 4" xfId="19042" xr:uid="{00000000-0005-0000-0000-00005A4A0000}"/>
    <cellStyle name="Normal 38 3 3 4" xfId="19043" xr:uid="{00000000-0005-0000-0000-00005B4A0000}"/>
    <cellStyle name="Normal 38 3 3 4 2" xfId="19044" xr:uid="{00000000-0005-0000-0000-00005C4A0000}"/>
    <cellStyle name="Normal 38 3 3 4 2 2" xfId="19045" xr:uid="{00000000-0005-0000-0000-00005D4A0000}"/>
    <cellStyle name="Normal 38 3 3 4 2 3" xfId="19046" xr:uid="{00000000-0005-0000-0000-00005E4A0000}"/>
    <cellStyle name="Normal 38 3 3 4 3" xfId="19047" xr:uid="{00000000-0005-0000-0000-00005F4A0000}"/>
    <cellStyle name="Normal 38 3 3 4 4" xfId="19048" xr:uid="{00000000-0005-0000-0000-0000604A0000}"/>
    <cellStyle name="Normal 38 3 4" xfId="19049" xr:uid="{00000000-0005-0000-0000-0000614A0000}"/>
    <cellStyle name="Normal 38 4" xfId="19050" xr:uid="{00000000-0005-0000-0000-0000624A0000}"/>
    <cellStyle name="Normal 38 4 2" xfId="19051" xr:uid="{00000000-0005-0000-0000-0000634A0000}"/>
    <cellStyle name="Normal 38 4 2 2" xfId="19052" xr:uid="{00000000-0005-0000-0000-0000644A0000}"/>
    <cellStyle name="Normal 38 4 3" xfId="19053" xr:uid="{00000000-0005-0000-0000-0000654A0000}"/>
    <cellStyle name="Normal 38 4 4" xfId="19054" xr:uid="{00000000-0005-0000-0000-0000664A0000}"/>
    <cellStyle name="Normal 38 4 4 2" xfId="19055" xr:uid="{00000000-0005-0000-0000-0000674A0000}"/>
    <cellStyle name="Normal 38 4 4 2 2" xfId="19056" xr:uid="{00000000-0005-0000-0000-0000684A0000}"/>
    <cellStyle name="Normal 38 4 4 2 2 2" xfId="19057" xr:uid="{00000000-0005-0000-0000-0000694A0000}"/>
    <cellStyle name="Normal 38 4 4 2 2 3" xfId="19058" xr:uid="{00000000-0005-0000-0000-00006A4A0000}"/>
    <cellStyle name="Normal 38 4 4 2 3" xfId="19059" xr:uid="{00000000-0005-0000-0000-00006B4A0000}"/>
    <cellStyle name="Normal 38 4 4 2 4" xfId="19060" xr:uid="{00000000-0005-0000-0000-00006C4A0000}"/>
    <cellStyle name="Normal 38 4 4 3" xfId="19061" xr:uid="{00000000-0005-0000-0000-00006D4A0000}"/>
    <cellStyle name="Normal 38 4 4 3 2" xfId="19062" xr:uid="{00000000-0005-0000-0000-00006E4A0000}"/>
    <cellStyle name="Normal 38 4 4 3 3" xfId="19063" xr:uid="{00000000-0005-0000-0000-00006F4A0000}"/>
    <cellStyle name="Normal 38 4 4 4" xfId="19064" xr:uid="{00000000-0005-0000-0000-0000704A0000}"/>
    <cellStyle name="Normal 38 4 4 5" xfId="19065" xr:uid="{00000000-0005-0000-0000-0000714A0000}"/>
    <cellStyle name="Normal 38 5" xfId="19066" xr:uid="{00000000-0005-0000-0000-0000724A0000}"/>
    <cellStyle name="Normal 38 5 2" xfId="19067" xr:uid="{00000000-0005-0000-0000-0000734A0000}"/>
    <cellStyle name="Normal 38 5 2 2" xfId="19068" xr:uid="{00000000-0005-0000-0000-0000744A0000}"/>
    <cellStyle name="Normal 38 5 2 2 2" xfId="19069" xr:uid="{00000000-0005-0000-0000-0000754A0000}"/>
    <cellStyle name="Normal 38 5 2 2 2 2" xfId="19070" xr:uid="{00000000-0005-0000-0000-0000764A0000}"/>
    <cellStyle name="Normal 38 5 2 2 3" xfId="19071" xr:uid="{00000000-0005-0000-0000-0000774A0000}"/>
    <cellStyle name="Normal 38 5 2 3" xfId="19072" xr:uid="{00000000-0005-0000-0000-0000784A0000}"/>
    <cellStyle name="Normal 38 5 2 3 2" xfId="19073" xr:uid="{00000000-0005-0000-0000-0000794A0000}"/>
    <cellStyle name="Normal 38 5 2 4" xfId="19074" xr:uid="{00000000-0005-0000-0000-00007A4A0000}"/>
    <cellStyle name="Normal 38 5 3" xfId="19075" xr:uid="{00000000-0005-0000-0000-00007B4A0000}"/>
    <cellStyle name="Normal 38 5 3 2" xfId="19076" xr:uid="{00000000-0005-0000-0000-00007C4A0000}"/>
    <cellStyle name="Normal 38 5 4" xfId="19077" xr:uid="{00000000-0005-0000-0000-00007D4A0000}"/>
    <cellStyle name="Normal 38 5 4 2" xfId="19078" xr:uid="{00000000-0005-0000-0000-00007E4A0000}"/>
    <cellStyle name="Normal 38 5 5" xfId="19079" xr:uid="{00000000-0005-0000-0000-00007F4A0000}"/>
    <cellStyle name="Normal 38 5 5 2" xfId="19080" xr:uid="{00000000-0005-0000-0000-0000804A0000}"/>
    <cellStyle name="Normal 38 5 5 2 2" xfId="19081" xr:uid="{00000000-0005-0000-0000-0000814A0000}"/>
    <cellStyle name="Normal 38 5 5 2 2 2" xfId="19082" xr:uid="{00000000-0005-0000-0000-0000824A0000}"/>
    <cellStyle name="Normal 38 5 5 2 2 3" xfId="19083" xr:uid="{00000000-0005-0000-0000-0000834A0000}"/>
    <cellStyle name="Normal 38 5 5 2 3" xfId="19084" xr:uid="{00000000-0005-0000-0000-0000844A0000}"/>
    <cellStyle name="Normal 38 5 5 2 4" xfId="19085" xr:uid="{00000000-0005-0000-0000-0000854A0000}"/>
    <cellStyle name="Normal 38 5 5 3" xfId="19086" xr:uid="{00000000-0005-0000-0000-0000864A0000}"/>
    <cellStyle name="Normal 38 5 5 3 2" xfId="19087" xr:uid="{00000000-0005-0000-0000-0000874A0000}"/>
    <cellStyle name="Normal 38 5 5 3 3" xfId="19088" xr:uid="{00000000-0005-0000-0000-0000884A0000}"/>
    <cellStyle name="Normal 38 5 5 4" xfId="19089" xr:uid="{00000000-0005-0000-0000-0000894A0000}"/>
    <cellStyle name="Normal 38 5 5 5" xfId="19090" xr:uid="{00000000-0005-0000-0000-00008A4A0000}"/>
    <cellStyle name="Normal 38 6" xfId="19091" xr:uid="{00000000-0005-0000-0000-00008B4A0000}"/>
    <cellStyle name="Normal 38 6 2" xfId="19092" xr:uid="{00000000-0005-0000-0000-00008C4A0000}"/>
    <cellStyle name="Normal 38 6 2 2" xfId="19093" xr:uid="{00000000-0005-0000-0000-00008D4A0000}"/>
    <cellStyle name="Normal 38 6 3" xfId="19094" xr:uid="{00000000-0005-0000-0000-00008E4A0000}"/>
    <cellStyle name="Normal 38 7" xfId="19095" xr:uid="{00000000-0005-0000-0000-00008F4A0000}"/>
    <cellStyle name="Normal 38 7 10" xfId="19096" xr:uid="{00000000-0005-0000-0000-0000904A0000}"/>
    <cellStyle name="Normal 38 7 2" xfId="19097" xr:uid="{00000000-0005-0000-0000-0000914A0000}"/>
    <cellStyle name="Normal 38 7 2 2" xfId="19098" xr:uid="{00000000-0005-0000-0000-0000924A0000}"/>
    <cellStyle name="Normal 38 7 2 2 2" xfId="19099" xr:uid="{00000000-0005-0000-0000-0000934A0000}"/>
    <cellStyle name="Normal 38 7 2 2 2 2" xfId="19100" xr:uid="{00000000-0005-0000-0000-0000944A0000}"/>
    <cellStyle name="Normal 38 7 2 2 2 2 2" xfId="19101" xr:uid="{00000000-0005-0000-0000-0000954A0000}"/>
    <cellStyle name="Normal 38 7 2 2 2 2 2 2" xfId="19102" xr:uid="{00000000-0005-0000-0000-0000964A0000}"/>
    <cellStyle name="Normal 38 7 2 2 2 2 2 2 2" xfId="19103" xr:uid="{00000000-0005-0000-0000-0000974A0000}"/>
    <cellStyle name="Normal 38 7 2 2 2 2 2 2 3" xfId="19104" xr:uid="{00000000-0005-0000-0000-0000984A0000}"/>
    <cellStyle name="Normal 38 7 2 2 2 2 2 3" xfId="19105" xr:uid="{00000000-0005-0000-0000-0000994A0000}"/>
    <cellStyle name="Normal 38 7 2 2 2 2 2 4" xfId="19106" xr:uid="{00000000-0005-0000-0000-00009A4A0000}"/>
    <cellStyle name="Normal 38 7 2 2 2 2 3" xfId="19107" xr:uid="{00000000-0005-0000-0000-00009B4A0000}"/>
    <cellStyle name="Normal 38 7 2 2 2 2 3 2" xfId="19108" xr:uid="{00000000-0005-0000-0000-00009C4A0000}"/>
    <cellStyle name="Normal 38 7 2 2 2 2 3 2 2" xfId="19109" xr:uid="{00000000-0005-0000-0000-00009D4A0000}"/>
    <cellStyle name="Normal 38 7 2 2 2 2 3 2 3" xfId="19110" xr:uid="{00000000-0005-0000-0000-00009E4A0000}"/>
    <cellStyle name="Normal 38 7 2 2 2 2 3 3" xfId="19111" xr:uid="{00000000-0005-0000-0000-00009F4A0000}"/>
    <cellStyle name="Normal 38 7 2 2 2 2 3 4" xfId="19112" xr:uid="{00000000-0005-0000-0000-0000A04A0000}"/>
    <cellStyle name="Normal 38 7 2 2 2 2 4" xfId="19113" xr:uid="{00000000-0005-0000-0000-0000A14A0000}"/>
    <cellStyle name="Normal 38 7 2 2 2 2 4 2" xfId="19114" xr:uid="{00000000-0005-0000-0000-0000A24A0000}"/>
    <cellStyle name="Normal 38 7 2 2 2 2 4 3" xfId="19115" xr:uid="{00000000-0005-0000-0000-0000A34A0000}"/>
    <cellStyle name="Normal 38 7 2 2 2 2 5" xfId="19116" xr:uid="{00000000-0005-0000-0000-0000A44A0000}"/>
    <cellStyle name="Normal 38 7 2 2 2 2 6" xfId="19117" xr:uid="{00000000-0005-0000-0000-0000A54A0000}"/>
    <cellStyle name="Normal 38 7 2 2 3" xfId="19118" xr:uid="{00000000-0005-0000-0000-0000A64A0000}"/>
    <cellStyle name="Normal 38 7 2 2 3 2" xfId="19119" xr:uid="{00000000-0005-0000-0000-0000A74A0000}"/>
    <cellStyle name="Normal 38 7 2 2 3 2 2" xfId="19120" xr:uid="{00000000-0005-0000-0000-0000A84A0000}"/>
    <cellStyle name="Normal 38 7 2 2 3 2 2 2" xfId="19121" xr:uid="{00000000-0005-0000-0000-0000A94A0000}"/>
    <cellStyle name="Normal 38 7 2 2 3 2 2 3" xfId="19122" xr:uid="{00000000-0005-0000-0000-0000AA4A0000}"/>
    <cellStyle name="Normal 38 7 2 2 3 2 3" xfId="19123" xr:uid="{00000000-0005-0000-0000-0000AB4A0000}"/>
    <cellStyle name="Normal 38 7 2 2 3 2 4" xfId="19124" xr:uid="{00000000-0005-0000-0000-0000AC4A0000}"/>
    <cellStyle name="Normal 38 7 2 2 3 3" xfId="19125" xr:uid="{00000000-0005-0000-0000-0000AD4A0000}"/>
    <cellStyle name="Normal 38 7 2 2 3 3 2" xfId="19126" xr:uid="{00000000-0005-0000-0000-0000AE4A0000}"/>
    <cellStyle name="Normal 38 7 2 2 3 3 2 2" xfId="19127" xr:uid="{00000000-0005-0000-0000-0000AF4A0000}"/>
    <cellStyle name="Normal 38 7 2 2 3 3 2 3" xfId="19128" xr:uid="{00000000-0005-0000-0000-0000B04A0000}"/>
    <cellStyle name="Normal 38 7 2 2 3 3 3" xfId="19129" xr:uid="{00000000-0005-0000-0000-0000B14A0000}"/>
    <cellStyle name="Normal 38 7 2 2 3 3 4" xfId="19130" xr:uid="{00000000-0005-0000-0000-0000B24A0000}"/>
    <cellStyle name="Normal 38 7 2 2 3 4" xfId="19131" xr:uid="{00000000-0005-0000-0000-0000B34A0000}"/>
    <cellStyle name="Normal 38 7 2 2 3 4 2" xfId="19132" xr:uid="{00000000-0005-0000-0000-0000B44A0000}"/>
    <cellStyle name="Normal 38 7 2 2 3 4 3" xfId="19133" xr:uid="{00000000-0005-0000-0000-0000B54A0000}"/>
    <cellStyle name="Normal 38 7 2 2 3 5" xfId="19134" xr:uid="{00000000-0005-0000-0000-0000B64A0000}"/>
    <cellStyle name="Normal 38 7 2 2 3 6" xfId="19135" xr:uid="{00000000-0005-0000-0000-0000B74A0000}"/>
    <cellStyle name="Normal 38 7 2 2 4" xfId="19136" xr:uid="{00000000-0005-0000-0000-0000B84A0000}"/>
    <cellStyle name="Normal 38 7 2 2 4 2" xfId="19137" xr:uid="{00000000-0005-0000-0000-0000B94A0000}"/>
    <cellStyle name="Normal 38 7 2 2 4 2 2" xfId="19138" xr:uid="{00000000-0005-0000-0000-0000BA4A0000}"/>
    <cellStyle name="Normal 38 7 2 2 4 2 2 2" xfId="19139" xr:uid="{00000000-0005-0000-0000-0000BB4A0000}"/>
    <cellStyle name="Normal 38 7 2 2 4 2 2 3" xfId="19140" xr:uid="{00000000-0005-0000-0000-0000BC4A0000}"/>
    <cellStyle name="Normal 38 7 2 2 4 2 3" xfId="19141" xr:uid="{00000000-0005-0000-0000-0000BD4A0000}"/>
    <cellStyle name="Normal 38 7 2 2 4 2 4" xfId="19142" xr:uid="{00000000-0005-0000-0000-0000BE4A0000}"/>
    <cellStyle name="Normal 38 7 2 2 4 3" xfId="19143" xr:uid="{00000000-0005-0000-0000-0000BF4A0000}"/>
    <cellStyle name="Normal 38 7 2 2 4 3 2" xfId="19144" xr:uid="{00000000-0005-0000-0000-0000C04A0000}"/>
    <cellStyle name="Normal 38 7 2 2 4 3 3" xfId="19145" xr:uid="{00000000-0005-0000-0000-0000C14A0000}"/>
    <cellStyle name="Normal 38 7 2 2 4 4" xfId="19146" xr:uid="{00000000-0005-0000-0000-0000C24A0000}"/>
    <cellStyle name="Normal 38 7 2 2 4 5" xfId="19147" xr:uid="{00000000-0005-0000-0000-0000C34A0000}"/>
    <cellStyle name="Normal 38 7 2 2 5" xfId="19148" xr:uid="{00000000-0005-0000-0000-0000C44A0000}"/>
    <cellStyle name="Normal 38 7 2 2 5 2" xfId="19149" xr:uid="{00000000-0005-0000-0000-0000C54A0000}"/>
    <cellStyle name="Normal 38 7 2 2 5 2 2" xfId="19150" xr:uid="{00000000-0005-0000-0000-0000C64A0000}"/>
    <cellStyle name="Normal 38 7 2 2 5 2 3" xfId="19151" xr:uid="{00000000-0005-0000-0000-0000C74A0000}"/>
    <cellStyle name="Normal 38 7 2 2 5 3" xfId="19152" xr:uid="{00000000-0005-0000-0000-0000C84A0000}"/>
    <cellStyle name="Normal 38 7 2 2 5 4" xfId="19153" xr:uid="{00000000-0005-0000-0000-0000C94A0000}"/>
    <cellStyle name="Normal 38 7 2 2 6" xfId="19154" xr:uid="{00000000-0005-0000-0000-0000CA4A0000}"/>
    <cellStyle name="Normal 38 7 2 2 6 2" xfId="19155" xr:uid="{00000000-0005-0000-0000-0000CB4A0000}"/>
    <cellStyle name="Normal 38 7 2 2 6 3" xfId="19156" xr:uid="{00000000-0005-0000-0000-0000CC4A0000}"/>
    <cellStyle name="Normal 38 7 2 2 7" xfId="19157" xr:uid="{00000000-0005-0000-0000-0000CD4A0000}"/>
    <cellStyle name="Normal 38 7 2 2 8" xfId="19158" xr:uid="{00000000-0005-0000-0000-0000CE4A0000}"/>
    <cellStyle name="Normal 38 7 2 3" xfId="19159" xr:uid="{00000000-0005-0000-0000-0000CF4A0000}"/>
    <cellStyle name="Normal 38 7 2 4" xfId="19160" xr:uid="{00000000-0005-0000-0000-0000D04A0000}"/>
    <cellStyle name="Normal 38 7 2 4 2" xfId="19161" xr:uid="{00000000-0005-0000-0000-0000D14A0000}"/>
    <cellStyle name="Normal 38 7 2 4 2 2" xfId="19162" xr:uid="{00000000-0005-0000-0000-0000D24A0000}"/>
    <cellStyle name="Normal 38 7 2 4 2 2 2" xfId="19163" xr:uid="{00000000-0005-0000-0000-0000D34A0000}"/>
    <cellStyle name="Normal 38 7 2 4 2 2 3" xfId="19164" xr:uid="{00000000-0005-0000-0000-0000D44A0000}"/>
    <cellStyle name="Normal 38 7 2 4 2 3" xfId="19165" xr:uid="{00000000-0005-0000-0000-0000D54A0000}"/>
    <cellStyle name="Normal 38 7 2 4 2 4" xfId="19166" xr:uid="{00000000-0005-0000-0000-0000D64A0000}"/>
    <cellStyle name="Normal 38 7 2 4 3" xfId="19167" xr:uid="{00000000-0005-0000-0000-0000D74A0000}"/>
    <cellStyle name="Normal 38 7 2 4 3 2" xfId="19168" xr:uid="{00000000-0005-0000-0000-0000D84A0000}"/>
    <cellStyle name="Normal 38 7 2 4 3 2 2" xfId="19169" xr:uid="{00000000-0005-0000-0000-0000D94A0000}"/>
    <cellStyle name="Normal 38 7 2 4 3 2 3" xfId="19170" xr:uid="{00000000-0005-0000-0000-0000DA4A0000}"/>
    <cellStyle name="Normal 38 7 2 4 3 3" xfId="19171" xr:uid="{00000000-0005-0000-0000-0000DB4A0000}"/>
    <cellStyle name="Normal 38 7 2 4 3 4" xfId="19172" xr:uid="{00000000-0005-0000-0000-0000DC4A0000}"/>
    <cellStyle name="Normal 38 7 2 4 4" xfId="19173" xr:uid="{00000000-0005-0000-0000-0000DD4A0000}"/>
    <cellStyle name="Normal 38 7 2 4 4 2" xfId="19174" xr:uid="{00000000-0005-0000-0000-0000DE4A0000}"/>
    <cellStyle name="Normal 38 7 2 4 4 3" xfId="19175" xr:uid="{00000000-0005-0000-0000-0000DF4A0000}"/>
    <cellStyle name="Normal 38 7 2 4 5" xfId="19176" xr:uid="{00000000-0005-0000-0000-0000E04A0000}"/>
    <cellStyle name="Normal 38 7 2 4 6" xfId="19177" xr:uid="{00000000-0005-0000-0000-0000E14A0000}"/>
    <cellStyle name="Normal 38 7 2 5" xfId="19178" xr:uid="{00000000-0005-0000-0000-0000E24A0000}"/>
    <cellStyle name="Normal 38 7 2 5 2" xfId="19179" xr:uid="{00000000-0005-0000-0000-0000E34A0000}"/>
    <cellStyle name="Normal 38 7 2 5 2 2" xfId="19180" xr:uid="{00000000-0005-0000-0000-0000E44A0000}"/>
    <cellStyle name="Normal 38 7 2 5 2 3" xfId="19181" xr:uid="{00000000-0005-0000-0000-0000E54A0000}"/>
    <cellStyle name="Normal 38 7 2 5 3" xfId="19182" xr:uid="{00000000-0005-0000-0000-0000E64A0000}"/>
    <cellStyle name="Normal 38 7 2 5 4" xfId="19183" xr:uid="{00000000-0005-0000-0000-0000E74A0000}"/>
    <cellStyle name="Normal 38 7 2 6" xfId="19184" xr:uid="{00000000-0005-0000-0000-0000E84A0000}"/>
    <cellStyle name="Normal 38 7 2 6 2" xfId="19185" xr:uid="{00000000-0005-0000-0000-0000E94A0000}"/>
    <cellStyle name="Normal 38 7 2 6 2 2" xfId="19186" xr:uid="{00000000-0005-0000-0000-0000EA4A0000}"/>
    <cellStyle name="Normal 38 7 2 6 2 3" xfId="19187" xr:uid="{00000000-0005-0000-0000-0000EB4A0000}"/>
    <cellStyle name="Normal 38 7 2 6 3" xfId="19188" xr:uid="{00000000-0005-0000-0000-0000EC4A0000}"/>
    <cellStyle name="Normal 38 7 2 6 4" xfId="19189" xr:uid="{00000000-0005-0000-0000-0000ED4A0000}"/>
    <cellStyle name="Normal 38 7 2 7" xfId="19190" xr:uid="{00000000-0005-0000-0000-0000EE4A0000}"/>
    <cellStyle name="Normal 38 7 2 7 2" xfId="19191" xr:uid="{00000000-0005-0000-0000-0000EF4A0000}"/>
    <cellStyle name="Normal 38 7 2 7 3" xfId="19192" xr:uid="{00000000-0005-0000-0000-0000F04A0000}"/>
    <cellStyle name="Normal 38 7 2 8" xfId="19193" xr:uid="{00000000-0005-0000-0000-0000F14A0000}"/>
    <cellStyle name="Normal 38 7 2 9" xfId="19194" xr:uid="{00000000-0005-0000-0000-0000F24A0000}"/>
    <cellStyle name="Normal 38 7 3" xfId="19195" xr:uid="{00000000-0005-0000-0000-0000F34A0000}"/>
    <cellStyle name="Normal 38 7 3 2" xfId="19196" xr:uid="{00000000-0005-0000-0000-0000F44A0000}"/>
    <cellStyle name="Normal 38 7 3 3" xfId="19197" xr:uid="{00000000-0005-0000-0000-0000F54A0000}"/>
    <cellStyle name="Normal 38 7 3 3 2" xfId="19198" xr:uid="{00000000-0005-0000-0000-0000F64A0000}"/>
    <cellStyle name="Normal 38 7 3 3 2 2" xfId="19199" xr:uid="{00000000-0005-0000-0000-0000F74A0000}"/>
    <cellStyle name="Normal 38 7 3 3 2 2 2" xfId="19200" xr:uid="{00000000-0005-0000-0000-0000F84A0000}"/>
    <cellStyle name="Normal 38 7 3 3 2 2 3" xfId="19201" xr:uid="{00000000-0005-0000-0000-0000F94A0000}"/>
    <cellStyle name="Normal 38 7 3 3 2 3" xfId="19202" xr:uid="{00000000-0005-0000-0000-0000FA4A0000}"/>
    <cellStyle name="Normal 38 7 3 3 2 4" xfId="19203" xr:uid="{00000000-0005-0000-0000-0000FB4A0000}"/>
    <cellStyle name="Normal 38 7 3 3 3" xfId="19204" xr:uid="{00000000-0005-0000-0000-0000FC4A0000}"/>
    <cellStyle name="Normal 38 7 3 3 3 2" xfId="19205" xr:uid="{00000000-0005-0000-0000-0000FD4A0000}"/>
    <cellStyle name="Normal 38 7 3 3 3 2 2" xfId="19206" xr:uid="{00000000-0005-0000-0000-0000FE4A0000}"/>
    <cellStyle name="Normal 38 7 3 3 3 2 3" xfId="19207" xr:uid="{00000000-0005-0000-0000-0000FF4A0000}"/>
    <cellStyle name="Normal 38 7 3 3 3 3" xfId="19208" xr:uid="{00000000-0005-0000-0000-0000004B0000}"/>
    <cellStyle name="Normal 38 7 3 3 3 4" xfId="19209" xr:uid="{00000000-0005-0000-0000-0000014B0000}"/>
    <cellStyle name="Normal 38 7 3 3 4" xfId="19210" xr:uid="{00000000-0005-0000-0000-0000024B0000}"/>
    <cellStyle name="Normal 38 7 3 3 4 2" xfId="19211" xr:uid="{00000000-0005-0000-0000-0000034B0000}"/>
    <cellStyle name="Normal 38 7 3 3 4 3" xfId="19212" xr:uid="{00000000-0005-0000-0000-0000044B0000}"/>
    <cellStyle name="Normal 38 7 3 3 5" xfId="19213" xr:uid="{00000000-0005-0000-0000-0000054B0000}"/>
    <cellStyle name="Normal 38 7 3 3 6" xfId="19214" xr:uid="{00000000-0005-0000-0000-0000064B0000}"/>
    <cellStyle name="Normal 38 7 3 4" xfId="19215" xr:uid="{00000000-0005-0000-0000-0000074B0000}"/>
    <cellStyle name="Normal 38 7 3 4 2" xfId="19216" xr:uid="{00000000-0005-0000-0000-0000084B0000}"/>
    <cellStyle name="Normal 38 7 3 4 2 2" xfId="19217" xr:uid="{00000000-0005-0000-0000-0000094B0000}"/>
    <cellStyle name="Normal 38 7 3 4 2 3" xfId="19218" xr:uid="{00000000-0005-0000-0000-00000A4B0000}"/>
    <cellStyle name="Normal 38 7 3 4 3" xfId="19219" xr:uid="{00000000-0005-0000-0000-00000B4B0000}"/>
    <cellStyle name="Normal 38 7 3 4 4" xfId="19220" xr:uid="{00000000-0005-0000-0000-00000C4B0000}"/>
    <cellStyle name="Normal 38 7 3 5" xfId="19221" xr:uid="{00000000-0005-0000-0000-00000D4B0000}"/>
    <cellStyle name="Normal 38 7 3 5 2" xfId="19222" xr:uid="{00000000-0005-0000-0000-00000E4B0000}"/>
    <cellStyle name="Normal 38 7 3 5 2 2" xfId="19223" xr:uid="{00000000-0005-0000-0000-00000F4B0000}"/>
    <cellStyle name="Normal 38 7 3 5 2 3" xfId="19224" xr:uid="{00000000-0005-0000-0000-0000104B0000}"/>
    <cellStyle name="Normal 38 7 3 5 3" xfId="19225" xr:uid="{00000000-0005-0000-0000-0000114B0000}"/>
    <cellStyle name="Normal 38 7 3 5 4" xfId="19226" xr:uid="{00000000-0005-0000-0000-0000124B0000}"/>
    <cellStyle name="Normal 38 7 3 6" xfId="19227" xr:uid="{00000000-0005-0000-0000-0000134B0000}"/>
    <cellStyle name="Normal 38 7 3 6 2" xfId="19228" xr:uid="{00000000-0005-0000-0000-0000144B0000}"/>
    <cellStyle name="Normal 38 7 3 6 3" xfId="19229" xr:uid="{00000000-0005-0000-0000-0000154B0000}"/>
    <cellStyle name="Normal 38 7 3 7" xfId="19230" xr:uid="{00000000-0005-0000-0000-0000164B0000}"/>
    <cellStyle name="Normal 38 7 3 8" xfId="19231" xr:uid="{00000000-0005-0000-0000-0000174B0000}"/>
    <cellStyle name="Normal 38 7 4" xfId="19232" xr:uid="{00000000-0005-0000-0000-0000184B0000}"/>
    <cellStyle name="Normal 38 7 5" xfId="19233" xr:uid="{00000000-0005-0000-0000-0000194B0000}"/>
    <cellStyle name="Normal 38 7 5 2" xfId="19234" xr:uid="{00000000-0005-0000-0000-00001A4B0000}"/>
    <cellStyle name="Normal 38 7 5 2 2" xfId="19235" xr:uid="{00000000-0005-0000-0000-00001B4B0000}"/>
    <cellStyle name="Normal 38 7 5 2 2 2" xfId="19236" xr:uid="{00000000-0005-0000-0000-00001C4B0000}"/>
    <cellStyle name="Normal 38 7 5 2 2 3" xfId="19237" xr:uid="{00000000-0005-0000-0000-00001D4B0000}"/>
    <cellStyle name="Normal 38 7 5 2 3" xfId="19238" xr:uid="{00000000-0005-0000-0000-00001E4B0000}"/>
    <cellStyle name="Normal 38 7 5 2 4" xfId="19239" xr:uid="{00000000-0005-0000-0000-00001F4B0000}"/>
    <cellStyle name="Normal 38 7 5 3" xfId="19240" xr:uid="{00000000-0005-0000-0000-0000204B0000}"/>
    <cellStyle name="Normal 38 7 5 3 2" xfId="19241" xr:uid="{00000000-0005-0000-0000-0000214B0000}"/>
    <cellStyle name="Normal 38 7 5 3 2 2" xfId="19242" xr:uid="{00000000-0005-0000-0000-0000224B0000}"/>
    <cellStyle name="Normal 38 7 5 3 2 3" xfId="19243" xr:uid="{00000000-0005-0000-0000-0000234B0000}"/>
    <cellStyle name="Normal 38 7 5 3 3" xfId="19244" xr:uid="{00000000-0005-0000-0000-0000244B0000}"/>
    <cellStyle name="Normal 38 7 5 3 4" xfId="19245" xr:uid="{00000000-0005-0000-0000-0000254B0000}"/>
    <cellStyle name="Normal 38 7 5 4" xfId="19246" xr:uid="{00000000-0005-0000-0000-0000264B0000}"/>
    <cellStyle name="Normal 38 7 5 4 2" xfId="19247" xr:uid="{00000000-0005-0000-0000-0000274B0000}"/>
    <cellStyle name="Normal 38 7 5 4 3" xfId="19248" xr:uid="{00000000-0005-0000-0000-0000284B0000}"/>
    <cellStyle name="Normal 38 7 5 5" xfId="19249" xr:uid="{00000000-0005-0000-0000-0000294B0000}"/>
    <cellStyle name="Normal 38 7 5 6" xfId="19250" xr:uid="{00000000-0005-0000-0000-00002A4B0000}"/>
    <cellStyle name="Normal 38 7 6" xfId="19251" xr:uid="{00000000-0005-0000-0000-00002B4B0000}"/>
    <cellStyle name="Normal 38 7 6 2" xfId="19252" xr:uid="{00000000-0005-0000-0000-00002C4B0000}"/>
    <cellStyle name="Normal 38 7 6 2 2" xfId="19253" xr:uid="{00000000-0005-0000-0000-00002D4B0000}"/>
    <cellStyle name="Normal 38 7 6 2 2 2" xfId="19254" xr:uid="{00000000-0005-0000-0000-00002E4B0000}"/>
    <cellStyle name="Normal 38 7 6 2 2 3" xfId="19255" xr:uid="{00000000-0005-0000-0000-00002F4B0000}"/>
    <cellStyle name="Normal 38 7 6 2 3" xfId="19256" xr:uid="{00000000-0005-0000-0000-0000304B0000}"/>
    <cellStyle name="Normal 38 7 6 2 4" xfId="19257" xr:uid="{00000000-0005-0000-0000-0000314B0000}"/>
    <cellStyle name="Normal 38 7 6 3" xfId="19258" xr:uid="{00000000-0005-0000-0000-0000324B0000}"/>
    <cellStyle name="Normal 38 7 6 3 2" xfId="19259" xr:uid="{00000000-0005-0000-0000-0000334B0000}"/>
    <cellStyle name="Normal 38 7 6 3 3" xfId="19260" xr:uid="{00000000-0005-0000-0000-0000344B0000}"/>
    <cellStyle name="Normal 38 7 6 4" xfId="19261" xr:uid="{00000000-0005-0000-0000-0000354B0000}"/>
    <cellStyle name="Normal 38 7 6 5" xfId="19262" xr:uid="{00000000-0005-0000-0000-0000364B0000}"/>
    <cellStyle name="Normal 38 7 7" xfId="19263" xr:uid="{00000000-0005-0000-0000-0000374B0000}"/>
    <cellStyle name="Normal 38 7 7 2" xfId="19264" xr:uid="{00000000-0005-0000-0000-0000384B0000}"/>
    <cellStyle name="Normal 38 7 7 2 2" xfId="19265" xr:uid="{00000000-0005-0000-0000-0000394B0000}"/>
    <cellStyle name="Normal 38 7 7 2 3" xfId="19266" xr:uid="{00000000-0005-0000-0000-00003A4B0000}"/>
    <cellStyle name="Normal 38 7 7 3" xfId="19267" xr:uid="{00000000-0005-0000-0000-00003B4B0000}"/>
    <cellStyle name="Normal 38 7 7 4" xfId="19268" xr:uid="{00000000-0005-0000-0000-00003C4B0000}"/>
    <cellStyle name="Normal 38 7 8" xfId="19269" xr:uid="{00000000-0005-0000-0000-00003D4B0000}"/>
    <cellStyle name="Normal 38 7 8 2" xfId="19270" xr:uid="{00000000-0005-0000-0000-00003E4B0000}"/>
    <cellStyle name="Normal 38 7 8 3" xfId="19271" xr:uid="{00000000-0005-0000-0000-00003F4B0000}"/>
    <cellStyle name="Normal 38 7 9" xfId="19272" xr:uid="{00000000-0005-0000-0000-0000404B0000}"/>
    <cellStyle name="Normal 38 8" xfId="19273" xr:uid="{00000000-0005-0000-0000-0000414B0000}"/>
    <cellStyle name="Normal 38 8 2" xfId="19274" xr:uid="{00000000-0005-0000-0000-0000424B0000}"/>
    <cellStyle name="Normal 38 8 2 2" xfId="19275" xr:uid="{00000000-0005-0000-0000-0000434B0000}"/>
    <cellStyle name="Normal 38 8 2 2 2" xfId="19276" xr:uid="{00000000-0005-0000-0000-0000444B0000}"/>
    <cellStyle name="Normal 38 8 2 2 3" xfId="19277" xr:uid="{00000000-0005-0000-0000-0000454B0000}"/>
    <cellStyle name="Normal 38 8 2 3" xfId="19278" xr:uid="{00000000-0005-0000-0000-0000464B0000}"/>
    <cellStyle name="Normal 38 8 2 4" xfId="19279" xr:uid="{00000000-0005-0000-0000-0000474B0000}"/>
    <cellStyle name="Normal 38 9" xfId="19280" xr:uid="{00000000-0005-0000-0000-0000484B0000}"/>
    <cellStyle name="Normal 38 9 2" xfId="19281" xr:uid="{00000000-0005-0000-0000-0000494B0000}"/>
    <cellStyle name="Normal 38 9 3" xfId="19282" xr:uid="{00000000-0005-0000-0000-00004A4B0000}"/>
    <cellStyle name="Normal 38 9 3 2" xfId="19283" xr:uid="{00000000-0005-0000-0000-00004B4B0000}"/>
    <cellStyle name="Normal 38 9 3 3" xfId="19284" xr:uid="{00000000-0005-0000-0000-00004C4B0000}"/>
    <cellStyle name="Normal 38 9 4" xfId="19285" xr:uid="{00000000-0005-0000-0000-00004D4B0000}"/>
    <cellStyle name="Normal 38 9 5" xfId="19286" xr:uid="{00000000-0005-0000-0000-00004E4B0000}"/>
    <cellStyle name="Normal 39" xfId="19287" xr:uid="{00000000-0005-0000-0000-00004F4B0000}"/>
    <cellStyle name="Normal 39 10" xfId="19288" xr:uid="{00000000-0005-0000-0000-0000504B0000}"/>
    <cellStyle name="Normal 39 10 2" xfId="19289" xr:uid="{00000000-0005-0000-0000-0000514B0000}"/>
    <cellStyle name="Normal 39 11" xfId="19290" xr:uid="{00000000-0005-0000-0000-0000524B0000}"/>
    <cellStyle name="Normal 39 11 10" xfId="19291" xr:uid="{00000000-0005-0000-0000-0000534B0000}"/>
    <cellStyle name="Normal 39 11 2" xfId="19292" xr:uid="{00000000-0005-0000-0000-0000544B0000}"/>
    <cellStyle name="Normal 39 11 2 2" xfId="19293" xr:uid="{00000000-0005-0000-0000-0000554B0000}"/>
    <cellStyle name="Normal 39 11 2 2 2" xfId="19294" xr:uid="{00000000-0005-0000-0000-0000564B0000}"/>
    <cellStyle name="Normal 39 11 2 2 2 2" xfId="19295" xr:uid="{00000000-0005-0000-0000-0000574B0000}"/>
    <cellStyle name="Normal 39 11 2 2 2 2 2" xfId="19296" xr:uid="{00000000-0005-0000-0000-0000584B0000}"/>
    <cellStyle name="Normal 39 11 2 2 2 2 2 2" xfId="19297" xr:uid="{00000000-0005-0000-0000-0000594B0000}"/>
    <cellStyle name="Normal 39 11 2 2 2 2 2 2 2" xfId="19298" xr:uid="{00000000-0005-0000-0000-00005A4B0000}"/>
    <cellStyle name="Normal 39 11 2 2 2 2 2 2 3" xfId="19299" xr:uid="{00000000-0005-0000-0000-00005B4B0000}"/>
    <cellStyle name="Normal 39 11 2 2 2 2 2 3" xfId="19300" xr:uid="{00000000-0005-0000-0000-00005C4B0000}"/>
    <cellStyle name="Normal 39 11 2 2 2 2 2 4" xfId="19301" xr:uid="{00000000-0005-0000-0000-00005D4B0000}"/>
    <cellStyle name="Normal 39 11 2 2 2 2 3" xfId="19302" xr:uid="{00000000-0005-0000-0000-00005E4B0000}"/>
    <cellStyle name="Normal 39 11 2 2 2 2 3 2" xfId="19303" xr:uid="{00000000-0005-0000-0000-00005F4B0000}"/>
    <cellStyle name="Normal 39 11 2 2 2 2 3 2 2" xfId="19304" xr:uid="{00000000-0005-0000-0000-0000604B0000}"/>
    <cellStyle name="Normal 39 11 2 2 2 2 3 2 3" xfId="19305" xr:uid="{00000000-0005-0000-0000-0000614B0000}"/>
    <cellStyle name="Normal 39 11 2 2 2 2 3 3" xfId="19306" xr:uid="{00000000-0005-0000-0000-0000624B0000}"/>
    <cellStyle name="Normal 39 11 2 2 2 2 3 4" xfId="19307" xr:uid="{00000000-0005-0000-0000-0000634B0000}"/>
    <cellStyle name="Normal 39 11 2 2 2 2 4" xfId="19308" xr:uid="{00000000-0005-0000-0000-0000644B0000}"/>
    <cellStyle name="Normal 39 11 2 2 2 2 4 2" xfId="19309" xr:uid="{00000000-0005-0000-0000-0000654B0000}"/>
    <cellStyle name="Normal 39 11 2 2 2 2 4 3" xfId="19310" xr:uid="{00000000-0005-0000-0000-0000664B0000}"/>
    <cellStyle name="Normal 39 11 2 2 2 2 5" xfId="19311" xr:uid="{00000000-0005-0000-0000-0000674B0000}"/>
    <cellStyle name="Normal 39 11 2 2 2 2 6" xfId="19312" xr:uid="{00000000-0005-0000-0000-0000684B0000}"/>
    <cellStyle name="Normal 39 11 2 2 3" xfId="19313" xr:uid="{00000000-0005-0000-0000-0000694B0000}"/>
    <cellStyle name="Normal 39 11 2 2 3 2" xfId="19314" xr:uid="{00000000-0005-0000-0000-00006A4B0000}"/>
    <cellStyle name="Normal 39 11 2 2 3 2 2" xfId="19315" xr:uid="{00000000-0005-0000-0000-00006B4B0000}"/>
    <cellStyle name="Normal 39 11 2 2 3 2 2 2" xfId="19316" xr:uid="{00000000-0005-0000-0000-00006C4B0000}"/>
    <cellStyle name="Normal 39 11 2 2 3 2 2 3" xfId="19317" xr:uid="{00000000-0005-0000-0000-00006D4B0000}"/>
    <cellStyle name="Normal 39 11 2 2 3 2 3" xfId="19318" xr:uid="{00000000-0005-0000-0000-00006E4B0000}"/>
    <cellStyle name="Normal 39 11 2 2 3 2 4" xfId="19319" xr:uid="{00000000-0005-0000-0000-00006F4B0000}"/>
    <cellStyle name="Normal 39 11 2 2 3 3" xfId="19320" xr:uid="{00000000-0005-0000-0000-0000704B0000}"/>
    <cellStyle name="Normal 39 11 2 2 3 3 2" xfId="19321" xr:uid="{00000000-0005-0000-0000-0000714B0000}"/>
    <cellStyle name="Normal 39 11 2 2 3 3 2 2" xfId="19322" xr:uid="{00000000-0005-0000-0000-0000724B0000}"/>
    <cellStyle name="Normal 39 11 2 2 3 3 2 3" xfId="19323" xr:uid="{00000000-0005-0000-0000-0000734B0000}"/>
    <cellStyle name="Normal 39 11 2 2 3 3 3" xfId="19324" xr:uid="{00000000-0005-0000-0000-0000744B0000}"/>
    <cellStyle name="Normal 39 11 2 2 3 3 4" xfId="19325" xr:uid="{00000000-0005-0000-0000-0000754B0000}"/>
    <cellStyle name="Normal 39 11 2 2 3 4" xfId="19326" xr:uid="{00000000-0005-0000-0000-0000764B0000}"/>
    <cellStyle name="Normal 39 11 2 2 3 4 2" xfId="19327" xr:uid="{00000000-0005-0000-0000-0000774B0000}"/>
    <cellStyle name="Normal 39 11 2 2 3 4 3" xfId="19328" xr:uid="{00000000-0005-0000-0000-0000784B0000}"/>
    <cellStyle name="Normal 39 11 2 2 3 5" xfId="19329" xr:uid="{00000000-0005-0000-0000-0000794B0000}"/>
    <cellStyle name="Normal 39 11 2 2 3 6" xfId="19330" xr:uid="{00000000-0005-0000-0000-00007A4B0000}"/>
    <cellStyle name="Normal 39 11 2 2 4" xfId="19331" xr:uid="{00000000-0005-0000-0000-00007B4B0000}"/>
    <cellStyle name="Normal 39 11 2 2 4 2" xfId="19332" xr:uid="{00000000-0005-0000-0000-00007C4B0000}"/>
    <cellStyle name="Normal 39 11 2 2 4 2 2" xfId="19333" xr:uid="{00000000-0005-0000-0000-00007D4B0000}"/>
    <cellStyle name="Normal 39 11 2 2 4 2 2 2" xfId="19334" xr:uid="{00000000-0005-0000-0000-00007E4B0000}"/>
    <cellStyle name="Normal 39 11 2 2 4 2 2 3" xfId="19335" xr:uid="{00000000-0005-0000-0000-00007F4B0000}"/>
    <cellStyle name="Normal 39 11 2 2 4 2 3" xfId="19336" xr:uid="{00000000-0005-0000-0000-0000804B0000}"/>
    <cellStyle name="Normal 39 11 2 2 4 2 4" xfId="19337" xr:uid="{00000000-0005-0000-0000-0000814B0000}"/>
    <cellStyle name="Normal 39 11 2 2 4 3" xfId="19338" xr:uid="{00000000-0005-0000-0000-0000824B0000}"/>
    <cellStyle name="Normal 39 11 2 2 4 3 2" xfId="19339" xr:uid="{00000000-0005-0000-0000-0000834B0000}"/>
    <cellStyle name="Normal 39 11 2 2 4 3 3" xfId="19340" xr:uid="{00000000-0005-0000-0000-0000844B0000}"/>
    <cellStyle name="Normal 39 11 2 2 4 4" xfId="19341" xr:uid="{00000000-0005-0000-0000-0000854B0000}"/>
    <cellStyle name="Normal 39 11 2 2 4 5" xfId="19342" xr:uid="{00000000-0005-0000-0000-0000864B0000}"/>
    <cellStyle name="Normal 39 11 2 2 5" xfId="19343" xr:uid="{00000000-0005-0000-0000-0000874B0000}"/>
    <cellStyle name="Normal 39 11 2 2 5 2" xfId="19344" xr:uid="{00000000-0005-0000-0000-0000884B0000}"/>
    <cellStyle name="Normal 39 11 2 2 5 2 2" xfId="19345" xr:uid="{00000000-0005-0000-0000-0000894B0000}"/>
    <cellStyle name="Normal 39 11 2 2 5 2 3" xfId="19346" xr:uid="{00000000-0005-0000-0000-00008A4B0000}"/>
    <cellStyle name="Normal 39 11 2 2 5 3" xfId="19347" xr:uid="{00000000-0005-0000-0000-00008B4B0000}"/>
    <cellStyle name="Normal 39 11 2 2 5 4" xfId="19348" xr:uid="{00000000-0005-0000-0000-00008C4B0000}"/>
    <cellStyle name="Normal 39 11 2 2 6" xfId="19349" xr:uid="{00000000-0005-0000-0000-00008D4B0000}"/>
    <cellStyle name="Normal 39 11 2 2 6 2" xfId="19350" xr:uid="{00000000-0005-0000-0000-00008E4B0000}"/>
    <cellStyle name="Normal 39 11 2 2 6 3" xfId="19351" xr:uid="{00000000-0005-0000-0000-00008F4B0000}"/>
    <cellStyle name="Normal 39 11 2 2 7" xfId="19352" xr:uid="{00000000-0005-0000-0000-0000904B0000}"/>
    <cellStyle name="Normal 39 11 2 2 8" xfId="19353" xr:uid="{00000000-0005-0000-0000-0000914B0000}"/>
    <cellStyle name="Normal 39 11 2 3" xfId="19354" xr:uid="{00000000-0005-0000-0000-0000924B0000}"/>
    <cellStyle name="Normal 39 11 2 4" xfId="19355" xr:uid="{00000000-0005-0000-0000-0000934B0000}"/>
    <cellStyle name="Normal 39 11 2 4 2" xfId="19356" xr:uid="{00000000-0005-0000-0000-0000944B0000}"/>
    <cellStyle name="Normal 39 11 2 4 2 2" xfId="19357" xr:uid="{00000000-0005-0000-0000-0000954B0000}"/>
    <cellStyle name="Normal 39 11 2 4 2 2 2" xfId="19358" xr:uid="{00000000-0005-0000-0000-0000964B0000}"/>
    <cellStyle name="Normal 39 11 2 4 2 2 3" xfId="19359" xr:uid="{00000000-0005-0000-0000-0000974B0000}"/>
    <cellStyle name="Normal 39 11 2 4 2 3" xfId="19360" xr:uid="{00000000-0005-0000-0000-0000984B0000}"/>
    <cellStyle name="Normal 39 11 2 4 2 4" xfId="19361" xr:uid="{00000000-0005-0000-0000-0000994B0000}"/>
    <cellStyle name="Normal 39 11 2 4 3" xfId="19362" xr:uid="{00000000-0005-0000-0000-00009A4B0000}"/>
    <cellStyle name="Normal 39 11 2 4 3 2" xfId="19363" xr:uid="{00000000-0005-0000-0000-00009B4B0000}"/>
    <cellStyle name="Normal 39 11 2 4 3 2 2" xfId="19364" xr:uid="{00000000-0005-0000-0000-00009C4B0000}"/>
    <cellStyle name="Normal 39 11 2 4 3 2 3" xfId="19365" xr:uid="{00000000-0005-0000-0000-00009D4B0000}"/>
    <cellStyle name="Normal 39 11 2 4 3 3" xfId="19366" xr:uid="{00000000-0005-0000-0000-00009E4B0000}"/>
    <cellStyle name="Normal 39 11 2 4 3 4" xfId="19367" xr:uid="{00000000-0005-0000-0000-00009F4B0000}"/>
    <cellStyle name="Normal 39 11 2 4 4" xfId="19368" xr:uid="{00000000-0005-0000-0000-0000A04B0000}"/>
    <cellStyle name="Normal 39 11 2 4 4 2" xfId="19369" xr:uid="{00000000-0005-0000-0000-0000A14B0000}"/>
    <cellStyle name="Normal 39 11 2 4 4 3" xfId="19370" xr:uid="{00000000-0005-0000-0000-0000A24B0000}"/>
    <cellStyle name="Normal 39 11 2 4 5" xfId="19371" xr:uid="{00000000-0005-0000-0000-0000A34B0000}"/>
    <cellStyle name="Normal 39 11 2 4 6" xfId="19372" xr:uid="{00000000-0005-0000-0000-0000A44B0000}"/>
    <cellStyle name="Normal 39 11 2 5" xfId="19373" xr:uid="{00000000-0005-0000-0000-0000A54B0000}"/>
    <cellStyle name="Normal 39 11 2 5 2" xfId="19374" xr:uid="{00000000-0005-0000-0000-0000A64B0000}"/>
    <cellStyle name="Normal 39 11 2 5 2 2" xfId="19375" xr:uid="{00000000-0005-0000-0000-0000A74B0000}"/>
    <cellStyle name="Normal 39 11 2 5 2 3" xfId="19376" xr:uid="{00000000-0005-0000-0000-0000A84B0000}"/>
    <cellStyle name="Normal 39 11 2 5 3" xfId="19377" xr:uid="{00000000-0005-0000-0000-0000A94B0000}"/>
    <cellStyle name="Normal 39 11 2 5 4" xfId="19378" xr:uid="{00000000-0005-0000-0000-0000AA4B0000}"/>
    <cellStyle name="Normal 39 11 2 6" xfId="19379" xr:uid="{00000000-0005-0000-0000-0000AB4B0000}"/>
    <cellStyle name="Normal 39 11 2 6 2" xfId="19380" xr:uid="{00000000-0005-0000-0000-0000AC4B0000}"/>
    <cellStyle name="Normal 39 11 2 6 2 2" xfId="19381" xr:uid="{00000000-0005-0000-0000-0000AD4B0000}"/>
    <cellStyle name="Normal 39 11 2 6 2 3" xfId="19382" xr:uid="{00000000-0005-0000-0000-0000AE4B0000}"/>
    <cellStyle name="Normal 39 11 2 6 3" xfId="19383" xr:uid="{00000000-0005-0000-0000-0000AF4B0000}"/>
    <cellStyle name="Normal 39 11 2 6 4" xfId="19384" xr:uid="{00000000-0005-0000-0000-0000B04B0000}"/>
    <cellStyle name="Normal 39 11 2 7" xfId="19385" xr:uid="{00000000-0005-0000-0000-0000B14B0000}"/>
    <cellStyle name="Normal 39 11 2 7 2" xfId="19386" xr:uid="{00000000-0005-0000-0000-0000B24B0000}"/>
    <cellStyle name="Normal 39 11 2 7 3" xfId="19387" xr:uid="{00000000-0005-0000-0000-0000B34B0000}"/>
    <cellStyle name="Normal 39 11 2 8" xfId="19388" xr:uid="{00000000-0005-0000-0000-0000B44B0000}"/>
    <cellStyle name="Normal 39 11 2 9" xfId="19389" xr:uid="{00000000-0005-0000-0000-0000B54B0000}"/>
    <cellStyle name="Normal 39 11 3" xfId="19390" xr:uid="{00000000-0005-0000-0000-0000B64B0000}"/>
    <cellStyle name="Normal 39 11 3 2" xfId="19391" xr:uid="{00000000-0005-0000-0000-0000B74B0000}"/>
    <cellStyle name="Normal 39 11 3 2 2" xfId="19392" xr:uid="{00000000-0005-0000-0000-0000B84B0000}"/>
    <cellStyle name="Normal 39 11 3 2 2 2" xfId="19393" xr:uid="{00000000-0005-0000-0000-0000B94B0000}"/>
    <cellStyle name="Normal 39 11 3 2 2 2 2" xfId="19394" xr:uid="{00000000-0005-0000-0000-0000BA4B0000}"/>
    <cellStyle name="Normal 39 11 3 2 2 2 3" xfId="19395" xr:uid="{00000000-0005-0000-0000-0000BB4B0000}"/>
    <cellStyle name="Normal 39 11 3 2 2 3" xfId="19396" xr:uid="{00000000-0005-0000-0000-0000BC4B0000}"/>
    <cellStyle name="Normal 39 11 3 2 2 4" xfId="19397" xr:uid="{00000000-0005-0000-0000-0000BD4B0000}"/>
    <cellStyle name="Normal 39 11 3 3" xfId="19398" xr:uid="{00000000-0005-0000-0000-0000BE4B0000}"/>
    <cellStyle name="Normal 39 11 3 3 2" xfId="19399" xr:uid="{00000000-0005-0000-0000-0000BF4B0000}"/>
    <cellStyle name="Normal 39 11 3 3 2 2" xfId="19400" xr:uid="{00000000-0005-0000-0000-0000C04B0000}"/>
    <cellStyle name="Normal 39 11 3 3 2 2 2" xfId="19401" xr:uid="{00000000-0005-0000-0000-0000C14B0000}"/>
    <cellStyle name="Normal 39 11 3 3 2 2 3" xfId="19402" xr:uid="{00000000-0005-0000-0000-0000C24B0000}"/>
    <cellStyle name="Normal 39 11 3 3 2 3" xfId="19403" xr:uid="{00000000-0005-0000-0000-0000C34B0000}"/>
    <cellStyle name="Normal 39 11 3 3 2 4" xfId="19404" xr:uid="{00000000-0005-0000-0000-0000C44B0000}"/>
    <cellStyle name="Normal 39 11 3 3 3" xfId="19405" xr:uid="{00000000-0005-0000-0000-0000C54B0000}"/>
    <cellStyle name="Normal 39 11 3 3 3 2" xfId="19406" xr:uid="{00000000-0005-0000-0000-0000C64B0000}"/>
    <cellStyle name="Normal 39 11 3 3 3 2 2" xfId="19407" xr:uid="{00000000-0005-0000-0000-0000C74B0000}"/>
    <cellStyle name="Normal 39 11 3 3 3 2 3" xfId="19408" xr:uid="{00000000-0005-0000-0000-0000C84B0000}"/>
    <cellStyle name="Normal 39 11 3 3 3 3" xfId="19409" xr:uid="{00000000-0005-0000-0000-0000C94B0000}"/>
    <cellStyle name="Normal 39 11 3 3 3 4" xfId="19410" xr:uid="{00000000-0005-0000-0000-0000CA4B0000}"/>
    <cellStyle name="Normal 39 11 3 3 4" xfId="19411" xr:uid="{00000000-0005-0000-0000-0000CB4B0000}"/>
    <cellStyle name="Normal 39 11 3 3 4 2" xfId="19412" xr:uid="{00000000-0005-0000-0000-0000CC4B0000}"/>
    <cellStyle name="Normal 39 11 3 3 4 3" xfId="19413" xr:uid="{00000000-0005-0000-0000-0000CD4B0000}"/>
    <cellStyle name="Normal 39 11 3 3 5" xfId="19414" xr:uid="{00000000-0005-0000-0000-0000CE4B0000}"/>
    <cellStyle name="Normal 39 11 3 3 6" xfId="19415" xr:uid="{00000000-0005-0000-0000-0000CF4B0000}"/>
    <cellStyle name="Normal 39 11 3 4" xfId="19416" xr:uid="{00000000-0005-0000-0000-0000D04B0000}"/>
    <cellStyle name="Normal 39 11 3 4 2" xfId="19417" xr:uid="{00000000-0005-0000-0000-0000D14B0000}"/>
    <cellStyle name="Normal 39 11 3 4 2 2" xfId="19418" xr:uid="{00000000-0005-0000-0000-0000D24B0000}"/>
    <cellStyle name="Normal 39 11 3 4 2 3" xfId="19419" xr:uid="{00000000-0005-0000-0000-0000D34B0000}"/>
    <cellStyle name="Normal 39 11 3 4 3" xfId="19420" xr:uid="{00000000-0005-0000-0000-0000D44B0000}"/>
    <cellStyle name="Normal 39 11 3 4 4" xfId="19421" xr:uid="{00000000-0005-0000-0000-0000D54B0000}"/>
    <cellStyle name="Normal 39 11 3 5" xfId="19422" xr:uid="{00000000-0005-0000-0000-0000D64B0000}"/>
    <cellStyle name="Normal 39 11 3 5 2" xfId="19423" xr:uid="{00000000-0005-0000-0000-0000D74B0000}"/>
    <cellStyle name="Normal 39 11 3 5 2 2" xfId="19424" xr:uid="{00000000-0005-0000-0000-0000D84B0000}"/>
    <cellStyle name="Normal 39 11 3 5 2 3" xfId="19425" xr:uid="{00000000-0005-0000-0000-0000D94B0000}"/>
    <cellStyle name="Normal 39 11 3 5 3" xfId="19426" xr:uid="{00000000-0005-0000-0000-0000DA4B0000}"/>
    <cellStyle name="Normal 39 11 3 5 4" xfId="19427" xr:uid="{00000000-0005-0000-0000-0000DB4B0000}"/>
    <cellStyle name="Normal 39 11 3 6" xfId="19428" xr:uid="{00000000-0005-0000-0000-0000DC4B0000}"/>
    <cellStyle name="Normal 39 11 3 6 2" xfId="19429" xr:uid="{00000000-0005-0000-0000-0000DD4B0000}"/>
    <cellStyle name="Normal 39 11 3 6 3" xfId="19430" xr:uid="{00000000-0005-0000-0000-0000DE4B0000}"/>
    <cellStyle name="Normal 39 11 3 7" xfId="19431" xr:uid="{00000000-0005-0000-0000-0000DF4B0000}"/>
    <cellStyle name="Normal 39 11 3 8" xfId="19432" xr:uid="{00000000-0005-0000-0000-0000E04B0000}"/>
    <cellStyle name="Normal 39 11 4" xfId="19433" xr:uid="{00000000-0005-0000-0000-0000E14B0000}"/>
    <cellStyle name="Normal 39 11 4 2" xfId="19434" xr:uid="{00000000-0005-0000-0000-0000E24B0000}"/>
    <cellStyle name="Normal 39 11 5" xfId="19435" xr:uid="{00000000-0005-0000-0000-0000E34B0000}"/>
    <cellStyle name="Normal 39 11 5 2" xfId="19436" xr:uid="{00000000-0005-0000-0000-0000E44B0000}"/>
    <cellStyle name="Normal 39 11 5 2 2" xfId="19437" xr:uid="{00000000-0005-0000-0000-0000E54B0000}"/>
    <cellStyle name="Normal 39 11 5 2 2 2" xfId="19438" xr:uid="{00000000-0005-0000-0000-0000E64B0000}"/>
    <cellStyle name="Normal 39 11 5 2 2 2 2" xfId="19439" xr:uid="{00000000-0005-0000-0000-0000E74B0000}"/>
    <cellStyle name="Normal 39 11 5 2 2 2 3" xfId="19440" xr:uid="{00000000-0005-0000-0000-0000E84B0000}"/>
    <cellStyle name="Normal 39 11 5 2 2 3" xfId="19441" xr:uid="{00000000-0005-0000-0000-0000E94B0000}"/>
    <cellStyle name="Normal 39 11 5 2 2 4" xfId="19442" xr:uid="{00000000-0005-0000-0000-0000EA4B0000}"/>
    <cellStyle name="Normal 39 11 5 2 3" xfId="19443" xr:uid="{00000000-0005-0000-0000-0000EB4B0000}"/>
    <cellStyle name="Normal 39 11 5 2 3 2" xfId="19444" xr:uid="{00000000-0005-0000-0000-0000EC4B0000}"/>
    <cellStyle name="Normal 39 11 5 2 3 3" xfId="19445" xr:uid="{00000000-0005-0000-0000-0000ED4B0000}"/>
    <cellStyle name="Normal 39 11 5 2 4" xfId="19446" xr:uid="{00000000-0005-0000-0000-0000EE4B0000}"/>
    <cellStyle name="Normal 39 11 5 2 5" xfId="19447" xr:uid="{00000000-0005-0000-0000-0000EF4B0000}"/>
    <cellStyle name="Normal 39 11 5 3" xfId="19448" xr:uid="{00000000-0005-0000-0000-0000F04B0000}"/>
    <cellStyle name="Normal 39 11 5 3 2" xfId="19449" xr:uid="{00000000-0005-0000-0000-0000F14B0000}"/>
    <cellStyle name="Normal 39 11 5 3 2 2" xfId="19450" xr:uid="{00000000-0005-0000-0000-0000F24B0000}"/>
    <cellStyle name="Normal 39 11 5 3 2 3" xfId="19451" xr:uid="{00000000-0005-0000-0000-0000F34B0000}"/>
    <cellStyle name="Normal 39 11 5 3 3" xfId="19452" xr:uid="{00000000-0005-0000-0000-0000F44B0000}"/>
    <cellStyle name="Normal 39 11 5 3 4" xfId="19453" xr:uid="{00000000-0005-0000-0000-0000F54B0000}"/>
    <cellStyle name="Normal 39 11 5 4" xfId="19454" xr:uid="{00000000-0005-0000-0000-0000F64B0000}"/>
    <cellStyle name="Normal 39 11 5 4 2" xfId="19455" xr:uid="{00000000-0005-0000-0000-0000F74B0000}"/>
    <cellStyle name="Normal 39 11 5 4 3" xfId="19456" xr:uid="{00000000-0005-0000-0000-0000F84B0000}"/>
    <cellStyle name="Normal 39 11 5 5" xfId="19457" xr:uid="{00000000-0005-0000-0000-0000F94B0000}"/>
    <cellStyle name="Normal 39 11 5 6" xfId="19458" xr:uid="{00000000-0005-0000-0000-0000FA4B0000}"/>
    <cellStyle name="Normal 39 11 6" xfId="19459" xr:uid="{00000000-0005-0000-0000-0000FB4B0000}"/>
    <cellStyle name="Normal 39 11 6 2" xfId="19460" xr:uid="{00000000-0005-0000-0000-0000FC4B0000}"/>
    <cellStyle name="Normal 39 11 6 2 2" xfId="19461" xr:uid="{00000000-0005-0000-0000-0000FD4B0000}"/>
    <cellStyle name="Normal 39 11 6 2 2 2" xfId="19462" xr:uid="{00000000-0005-0000-0000-0000FE4B0000}"/>
    <cellStyle name="Normal 39 11 6 2 2 3" xfId="19463" xr:uid="{00000000-0005-0000-0000-0000FF4B0000}"/>
    <cellStyle name="Normal 39 11 6 2 3" xfId="19464" xr:uid="{00000000-0005-0000-0000-0000004C0000}"/>
    <cellStyle name="Normal 39 11 6 2 4" xfId="19465" xr:uid="{00000000-0005-0000-0000-0000014C0000}"/>
    <cellStyle name="Normal 39 11 6 3" xfId="19466" xr:uid="{00000000-0005-0000-0000-0000024C0000}"/>
    <cellStyle name="Normal 39 11 6 3 2" xfId="19467" xr:uid="{00000000-0005-0000-0000-0000034C0000}"/>
    <cellStyle name="Normal 39 11 6 3 3" xfId="19468" xr:uid="{00000000-0005-0000-0000-0000044C0000}"/>
    <cellStyle name="Normal 39 11 6 4" xfId="19469" xr:uid="{00000000-0005-0000-0000-0000054C0000}"/>
    <cellStyle name="Normal 39 11 6 5" xfId="19470" xr:uid="{00000000-0005-0000-0000-0000064C0000}"/>
    <cellStyle name="Normal 39 11 7" xfId="19471" xr:uid="{00000000-0005-0000-0000-0000074C0000}"/>
    <cellStyle name="Normal 39 11 7 2" xfId="19472" xr:uid="{00000000-0005-0000-0000-0000084C0000}"/>
    <cellStyle name="Normal 39 11 7 2 2" xfId="19473" xr:uid="{00000000-0005-0000-0000-0000094C0000}"/>
    <cellStyle name="Normal 39 11 7 2 3" xfId="19474" xr:uid="{00000000-0005-0000-0000-00000A4C0000}"/>
    <cellStyle name="Normal 39 11 7 3" xfId="19475" xr:uid="{00000000-0005-0000-0000-00000B4C0000}"/>
    <cellStyle name="Normal 39 11 7 4" xfId="19476" xr:uid="{00000000-0005-0000-0000-00000C4C0000}"/>
    <cellStyle name="Normal 39 11 8" xfId="19477" xr:uid="{00000000-0005-0000-0000-00000D4C0000}"/>
    <cellStyle name="Normal 39 11 8 2" xfId="19478" xr:uid="{00000000-0005-0000-0000-00000E4C0000}"/>
    <cellStyle name="Normal 39 11 8 3" xfId="19479" xr:uid="{00000000-0005-0000-0000-00000F4C0000}"/>
    <cellStyle name="Normal 39 11 9" xfId="19480" xr:uid="{00000000-0005-0000-0000-0000104C0000}"/>
    <cellStyle name="Normal 39 11_Copy of Budget BAFO_UAZ_5-1-11 " xfId="19481" xr:uid="{00000000-0005-0000-0000-0000114C0000}"/>
    <cellStyle name="Normal 39 12" xfId="19482" xr:uid="{00000000-0005-0000-0000-0000124C0000}"/>
    <cellStyle name="Normal 39 12 2" xfId="19483" xr:uid="{00000000-0005-0000-0000-0000134C0000}"/>
    <cellStyle name="Normal 39 12 2 2" xfId="19484" xr:uid="{00000000-0005-0000-0000-0000144C0000}"/>
    <cellStyle name="Normal 39 12 2 2 2" xfId="19485" xr:uid="{00000000-0005-0000-0000-0000154C0000}"/>
    <cellStyle name="Normal 39 12 2 2 3" xfId="19486" xr:uid="{00000000-0005-0000-0000-0000164C0000}"/>
    <cellStyle name="Normal 39 12 2 3" xfId="19487" xr:uid="{00000000-0005-0000-0000-0000174C0000}"/>
    <cellStyle name="Normal 39 12 2 4" xfId="19488" xr:uid="{00000000-0005-0000-0000-0000184C0000}"/>
    <cellStyle name="Normal 39 13" xfId="19489" xr:uid="{00000000-0005-0000-0000-0000194C0000}"/>
    <cellStyle name="Normal 39 13 2" xfId="19490" xr:uid="{00000000-0005-0000-0000-00001A4C0000}"/>
    <cellStyle name="Normal 39 14" xfId="19491" xr:uid="{00000000-0005-0000-0000-00001B4C0000}"/>
    <cellStyle name="Normal 39 14 2" xfId="19492" xr:uid="{00000000-0005-0000-0000-00001C4C0000}"/>
    <cellStyle name="Normal 39 14 2 2" xfId="19493" xr:uid="{00000000-0005-0000-0000-00001D4C0000}"/>
    <cellStyle name="Normal 39 14 2 2 2" xfId="19494" xr:uid="{00000000-0005-0000-0000-00001E4C0000}"/>
    <cellStyle name="Normal 39 14 2 2 2 2" xfId="19495" xr:uid="{00000000-0005-0000-0000-00001F4C0000}"/>
    <cellStyle name="Normal 39 14 2 2 2 3" xfId="19496" xr:uid="{00000000-0005-0000-0000-0000204C0000}"/>
    <cellStyle name="Normal 39 14 2 2 3" xfId="19497" xr:uid="{00000000-0005-0000-0000-0000214C0000}"/>
    <cellStyle name="Normal 39 14 2 2 4" xfId="19498" xr:uid="{00000000-0005-0000-0000-0000224C0000}"/>
    <cellStyle name="Normal 39 14 2 3" xfId="19499" xr:uid="{00000000-0005-0000-0000-0000234C0000}"/>
    <cellStyle name="Normal 39 14 2 3 2" xfId="19500" xr:uid="{00000000-0005-0000-0000-0000244C0000}"/>
    <cellStyle name="Normal 39 14 2 3 3" xfId="19501" xr:uid="{00000000-0005-0000-0000-0000254C0000}"/>
    <cellStyle name="Normal 39 14 2 4" xfId="19502" xr:uid="{00000000-0005-0000-0000-0000264C0000}"/>
    <cellStyle name="Normal 39 14 2 5" xfId="19503" xr:uid="{00000000-0005-0000-0000-0000274C0000}"/>
    <cellStyle name="Normal 39 14 3" xfId="19504" xr:uid="{00000000-0005-0000-0000-0000284C0000}"/>
    <cellStyle name="Normal 39 14 3 2" xfId="19505" xr:uid="{00000000-0005-0000-0000-0000294C0000}"/>
    <cellStyle name="Normal 39 14 3 2 2" xfId="19506" xr:uid="{00000000-0005-0000-0000-00002A4C0000}"/>
    <cellStyle name="Normal 39 14 3 2 3" xfId="19507" xr:uid="{00000000-0005-0000-0000-00002B4C0000}"/>
    <cellStyle name="Normal 39 14 3 3" xfId="19508" xr:uid="{00000000-0005-0000-0000-00002C4C0000}"/>
    <cellStyle name="Normal 39 14 3 4" xfId="19509" xr:uid="{00000000-0005-0000-0000-00002D4C0000}"/>
    <cellStyle name="Normal 39 14 4" xfId="19510" xr:uid="{00000000-0005-0000-0000-00002E4C0000}"/>
    <cellStyle name="Normal 39 14 4 2" xfId="19511" xr:uid="{00000000-0005-0000-0000-00002F4C0000}"/>
    <cellStyle name="Normal 39 14 4 2 2" xfId="19512" xr:uid="{00000000-0005-0000-0000-0000304C0000}"/>
    <cellStyle name="Normal 39 14 4 2 3" xfId="19513" xr:uid="{00000000-0005-0000-0000-0000314C0000}"/>
    <cellStyle name="Normal 39 14 4 3" xfId="19514" xr:uid="{00000000-0005-0000-0000-0000324C0000}"/>
    <cellStyle name="Normal 39 14 4 4" xfId="19515" xr:uid="{00000000-0005-0000-0000-0000334C0000}"/>
    <cellStyle name="Normal 39 14 5" xfId="19516" xr:uid="{00000000-0005-0000-0000-0000344C0000}"/>
    <cellStyle name="Normal 39 14 5 2" xfId="19517" xr:uid="{00000000-0005-0000-0000-0000354C0000}"/>
    <cellStyle name="Normal 39 14 5 3" xfId="19518" xr:uid="{00000000-0005-0000-0000-0000364C0000}"/>
    <cellStyle name="Normal 39 14 6" xfId="19519" xr:uid="{00000000-0005-0000-0000-0000374C0000}"/>
    <cellStyle name="Normal 39 14 7" xfId="19520" xr:uid="{00000000-0005-0000-0000-0000384C0000}"/>
    <cellStyle name="Normal 39 15" xfId="19521" xr:uid="{00000000-0005-0000-0000-0000394C0000}"/>
    <cellStyle name="Normal 39 15 2" xfId="19522" xr:uid="{00000000-0005-0000-0000-00003A4C0000}"/>
    <cellStyle name="Normal 39 15 2 2" xfId="19523" xr:uid="{00000000-0005-0000-0000-00003B4C0000}"/>
    <cellStyle name="Normal 39 15 2 2 2" xfId="19524" xr:uid="{00000000-0005-0000-0000-00003C4C0000}"/>
    <cellStyle name="Normal 39 15 2 2 3" xfId="19525" xr:uid="{00000000-0005-0000-0000-00003D4C0000}"/>
    <cellStyle name="Normal 39 15 2 3" xfId="19526" xr:uid="{00000000-0005-0000-0000-00003E4C0000}"/>
    <cellStyle name="Normal 39 15 2 4" xfId="19527" xr:uid="{00000000-0005-0000-0000-00003F4C0000}"/>
    <cellStyle name="Normal 39 15 3" xfId="19528" xr:uid="{00000000-0005-0000-0000-0000404C0000}"/>
    <cellStyle name="Normal 39 15 3 2" xfId="19529" xr:uid="{00000000-0005-0000-0000-0000414C0000}"/>
    <cellStyle name="Normal 39 15 3 3" xfId="19530" xr:uid="{00000000-0005-0000-0000-0000424C0000}"/>
    <cellStyle name="Normal 39 15 4" xfId="19531" xr:uid="{00000000-0005-0000-0000-0000434C0000}"/>
    <cellStyle name="Normal 39 15 5" xfId="19532" xr:uid="{00000000-0005-0000-0000-0000444C0000}"/>
    <cellStyle name="Normal 39 16" xfId="19533" xr:uid="{00000000-0005-0000-0000-0000454C0000}"/>
    <cellStyle name="Normal 39 16 2" xfId="19534" xr:uid="{00000000-0005-0000-0000-0000464C0000}"/>
    <cellStyle name="Normal 39 16 2 2" xfId="19535" xr:uid="{00000000-0005-0000-0000-0000474C0000}"/>
    <cellStyle name="Normal 39 16 2 3" xfId="19536" xr:uid="{00000000-0005-0000-0000-0000484C0000}"/>
    <cellStyle name="Normal 39 16 3" xfId="19537" xr:uid="{00000000-0005-0000-0000-0000494C0000}"/>
    <cellStyle name="Normal 39 16 4" xfId="19538" xr:uid="{00000000-0005-0000-0000-00004A4C0000}"/>
    <cellStyle name="Normal 39 2" xfId="19539" xr:uid="{00000000-0005-0000-0000-00004B4C0000}"/>
    <cellStyle name="Normal 39 2 2" xfId="19540" xr:uid="{00000000-0005-0000-0000-00004C4C0000}"/>
    <cellStyle name="Normal 39 2 2 2" xfId="19541" xr:uid="{00000000-0005-0000-0000-00004D4C0000}"/>
    <cellStyle name="Normal 39 2 2 2 2" xfId="19542" xr:uid="{00000000-0005-0000-0000-00004E4C0000}"/>
    <cellStyle name="Normal 39 2 2 2 2 2" xfId="19543" xr:uid="{00000000-0005-0000-0000-00004F4C0000}"/>
    <cellStyle name="Normal 39 2 2 2 2 3" xfId="19544" xr:uid="{00000000-0005-0000-0000-0000504C0000}"/>
    <cellStyle name="Normal 39 2 2 2 2 3 2" xfId="19545" xr:uid="{00000000-0005-0000-0000-0000514C0000}"/>
    <cellStyle name="Normal 39 2 2 2 2 3 3" xfId="19546" xr:uid="{00000000-0005-0000-0000-0000524C0000}"/>
    <cellStyle name="Normal 39 2 2 2 2 4" xfId="19547" xr:uid="{00000000-0005-0000-0000-0000534C0000}"/>
    <cellStyle name="Normal 39 2 2 2 2 5" xfId="19548" xr:uid="{00000000-0005-0000-0000-0000544C0000}"/>
    <cellStyle name="Normal 39 2 2 2 3" xfId="19549" xr:uid="{00000000-0005-0000-0000-0000554C0000}"/>
    <cellStyle name="Normal 39 2 2 2 3 2" xfId="19550" xr:uid="{00000000-0005-0000-0000-0000564C0000}"/>
    <cellStyle name="Normal 39 2 2 2 3 2 2" xfId="19551" xr:uid="{00000000-0005-0000-0000-0000574C0000}"/>
    <cellStyle name="Normal 39 2 2 2 3 2 3" xfId="19552" xr:uid="{00000000-0005-0000-0000-0000584C0000}"/>
    <cellStyle name="Normal 39 2 2 2 3 3" xfId="19553" xr:uid="{00000000-0005-0000-0000-0000594C0000}"/>
    <cellStyle name="Normal 39 2 2 2 3 4" xfId="19554" xr:uid="{00000000-0005-0000-0000-00005A4C0000}"/>
    <cellStyle name="Normal 39 2 2 3" xfId="19555" xr:uid="{00000000-0005-0000-0000-00005B4C0000}"/>
    <cellStyle name="Normal 39 2 2 4" xfId="19556" xr:uid="{00000000-0005-0000-0000-00005C4C0000}"/>
    <cellStyle name="Normal 39 2 2 4 2" xfId="19557" xr:uid="{00000000-0005-0000-0000-00005D4C0000}"/>
    <cellStyle name="Normal 39 2 2 4 3" xfId="19558" xr:uid="{00000000-0005-0000-0000-00005E4C0000}"/>
    <cellStyle name="Normal 39 2 2 5" xfId="19559" xr:uid="{00000000-0005-0000-0000-00005F4C0000}"/>
    <cellStyle name="Normal 39 2 2 6" xfId="19560" xr:uid="{00000000-0005-0000-0000-0000604C0000}"/>
    <cellStyle name="Normal 39 2 3" xfId="19561" xr:uid="{00000000-0005-0000-0000-0000614C0000}"/>
    <cellStyle name="Normal 39 2 3 2" xfId="19562" xr:uid="{00000000-0005-0000-0000-0000624C0000}"/>
    <cellStyle name="Normal 39 2 3 2 2" xfId="19563" xr:uid="{00000000-0005-0000-0000-0000634C0000}"/>
    <cellStyle name="Normal 39 2 3 2 2 2" xfId="19564" xr:uid="{00000000-0005-0000-0000-0000644C0000}"/>
    <cellStyle name="Normal 39 2 3 2 2 2 2" xfId="19565" xr:uid="{00000000-0005-0000-0000-0000654C0000}"/>
    <cellStyle name="Normal 39 2 3 2 2 2 3" xfId="19566" xr:uid="{00000000-0005-0000-0000-0000664C0000}"/>
    <cellStyle name="Normal 39 2 3 2 2 3" xfId="19567" xr:uid="{00000000-0005-0000-0000-0000674C0000}"/>
    <cellStyle name="Normal 39 2 3 2 2 4" xfId="19568" xr:uid="{00000000-0005-0000-0000-0000684C0000}"/>
    <cellStyle name="Normal 39 2 3 2 3" xfId="19569" xr:uid="{00000000-0005-0000-0000-0000694C0000}"/>
    <cellStyle name="Normal 39 2 3 2 3 2" xfId="19570" xr:uid="{00000000-0005-0000-0000-00006A4C0000}"/>
    <cellStyle name="Normal 39 2 3 2 3 3" xfId="19571" xr:uid="{00000000-0005-0000-0000-00006B4C0000}"/>
    <cellStyle name="Normal 39 2 3 2 4" xfId="19572" xr:uid="{00000000-0005-0000-0000-00006C4C0000}"/>
    <cellStyle name="Normal 39 2 3 2 5" xfId="19573" xr:uid="{00000000-0005-0000-0000-00006D4C0000}"/>
    <cellStyle name="Normal 39 2 3 3" xfId="19574" xr:uid="{00000000-0005-0000-0000-00006E4C0000}"/>
    <cellStyle name="Normal 39 2 3 3 2" xfId="19575" xr:uid="{00000000-0005-0000-0000-00006F4C0000}"/>
    <cellStyle name="Normal 39 2 3 3 2 2" xfId="19576" xr:uid="{00000000-0005-0000-0000-0000704C0000}"/>
    <cellStyle name="Normal 39 2 3 3 2 3" xfId="19577" xr:uid="{00000000-0005-0000-0000-0000714C0000}"/>
    <cellStyle name="Normal 39 2 3 3 3" xfId="19578" xr:uid="{00000000-0005-0000-0000-0000724C0000}"/>
    <cellStyle name="Normal 39 2 3 3 4" xfId="19579" xr:uid="{00000000-0005-0000-0000-0000734C0000}"/>
    <cellStyle name="Normal 39 2 3 4" xfId="19580" xr:uid="{00000000-0005-0000-0000-0000744C0000}"/>
    <cellStyle name="Normal 39 2 3 4 2" xfId="19581" xr:uid="{00000000-0005-0000-0000-0000754C0000}"/>
    <cellStyle name="Normal 39 2 3 4 2 2" xfId="19582" xr:uid="{00000000-0005-0000-0000-0000764C0000}"/>
    <cellStyle name="Normal 39 2 3 4 2 3" xfId="19583" xr:uid="{00000000-0005-0000-0000-0000774C0000}"/>
    <cellStyle name="Normal 39 2 3 4 3" xfId="19584" xr:uid="{00000000-0005-0000-0000-0000784C0000}"/>
    <cellStyle name="Normal 39 2 3 4 4" xfId="19585" xr:uid="{00000000-0005-0000-0000-0000794C0000}"/>
    <cellStyle name="Normal 39 2 3 5" xfId="19586" xr:uid="{00000000-0005-0000-0000-00007A4C0000}"/>
    <cellStyle name="Normal 39 2 3 5 2" xfId="19587" xr:uid="{00000000-0005-0000-0000-00007B4C0000}"/>
    <cellStyle name="Normal 39 2 3 5 3" xfId="19588" xr:uid="{00000000-0005-0000-0000-00007C4C0000}"/>
    <cellStyle name="Normal 39 2 3 6" xfId="19589" xr:uid="{00000000-0005-0000-0000-00007D4C0000}"/>
    <cellStyle name="Normal 39 2 3 7" xfId="19590" xr:uid="{00000000-0005-0000-0000-00007E4C0000}"/>
    <cellStyle name="Normal 39 2 4" xfId="19591" xr:uid="{00000000-0005-0000-0000-00007F4C0000}"/>
    <cellStyle name="Normal 39 3" xfId="19592" xr:uid="{00000000-0005-0000-0000-0000804C0000}"/>
    <cellStyle name="Normal 39 3 2" xfId="19593" xr:uid="{00000000-0005-0000-0000-0000814C0000}"/>
    <cellStyle name="Normal 39 3 2 2" xfId="19594" xr:uid="{00000000-0005-0000-0000-0000824C0000}"/>
    <cellStyle name="Normal 39 3 2 2 2" xfId="19595" xr:uid="{00000000-0005-0000-0000-0000834C0000}"/>
    <cellStyle name="Normal 39 3 2 2 2 2" xfId="19596" xr:uid="{00000000-0005-0000-0000-0000844C0000}"/>
    <cellStyle name="Normal 39 3 2 2 2 2 2" xfId="19597" xr:uid="{00000000-0005-0000-0000-0000854C0000}"/>
    <cellStyle name="Normal 39 3 2 2 2 2 3" xfId="19598" xr:uid="{00000000-0005-0000-0000-0000864C0000}"/>
    <cellStyle name="Normal 39 3 2 2 2 3" xfId="19599" xr:uid="{00000000-0005-0000-0000-0000874C0000}"/>
    <cellStyle name="Normal 39 3 2 2 2 4" xfId="19600" xr:uid="{00000000-0005-0000-0000-0000884C0000}"/>
    <cellStyle name="Normal 39 3 2 3" xfId="19601" xr:uid="{00000000-0005-0000-0000-0000894C0000}"/>
    <cellStyle name="Normal 39 3 2 3 2" xfId="19602" xr:uid="{00000000-0005-0000-0000-00008A4C0000}"/>
    <cellStyle name="Normal 39 3 2 3 2 2" xfId="19603" xr:uid="{00000000-0005-0000-0000-00008B4C0000}"/>
    <cellStyle name="Normal 39 3 2 3 2 3" xfId="19604" xr:uid="{00000000-0005-0000-0000-00008C4C0000}"/>
    <cellStyle name="Normal 39 3 2 3 3" xfId="19605" xr:uid="{00000000-0005-0000-0000-00008D4C0000}"/>
    <cellStyle name="Normal 39 3 2 3 4" xfId="19606" xr:uid="{00000000-0005-0000-0000-00008E4C0000}"/>
    <cellStyle name="Normal 39 3 2 4" xfId="19607" xr:uid="{00000000-0005-0000-0000-00008F4C0000}"/>
    <cellStyle name="Normal 39 3 2 4 2" xfId="19608" xr:uid="{00000000-0005-0000-0000-0000904C0000}"/>
    <cellStyle name="Normal 39 3 2 4 2 2" xfId="19609" xr:uid="{00000000-0005-0000-0000-0000914C0000}"/>
    <cellStyle name="Normal 39 3 2 4 2 3" xfId="19610" xr:uid="{00000000-0005-0000-0000-0000924C0000}"/>
    <cellStyle name="Normal 39 3 2 4 3" xfId="19611" xr:uid="{00000000-0005-0000-0000-0000934C0000}"/>
    <cellStyle name="Normal 39 3 2 4 4" xfId="19612" xr:uid="{00000000-0005-0000-0000-0000944C0000}"/>
    <cellStyle name="Normal 39 3 2 5" xfId="19613" xr:uid="{00000000-0005-0000-0000-0000954C0000}"/>
    <cellStyle name="Normal 39 3 2 5 2" xfId="19614" xr:uid="{00000000-0005-0000-0000-0000964C0000}"/>
    <cellStyle name="Normal 39 3 2 5 3" xfId="19615" xr:uid="{00000000-0005-0000-0000-0000974C0000}"/>
    <cellStyle name="Normal 39 3 2 6" xfId="19616" xr:uid="{00000000-0005-0000-0000-0000984C0000}"/>
    <cellStyle name="Normal 39 3 2 7" xfId="19617" xr:uid="{00000000-0005-0000-0000-0000994C0000}"/>
    <cellStyle name="Normal 39 3 3" xfId="19618" xr:uid="{00000000-0005-0000-0000-00009A4C0000}"/>
    <cellStyle name="Normal 39 4" xfId="19619" xr:uid="{00000000-0005-0000-0000-00009B4C0000}"/>
    <cellStyle name="Normal 39 4 2" xfId="19620" xr:uid="{00000000-0005-0000-0000-00009C4C0000}"/>
    <cellStyle name="Normal 39 4 2 2" xfId="19621" xr:uid="{00000000-0005-0000-0000-00009D4C0000}"/>
    <cellStyle name="Normal 39 4 3" xfId="19622" xr:uid="{00000000-0005-0000-0000-00009E4C0000}"/>
    <cellStyle name="Normal 39 4 3 2" xfId="19623" xr:uid="{00000000-0005-0000-0000-00009F4C0000}"/>
    <cellStyle name="Normal 39 4 3 2 2" xfId="19624" xr:uid="{00000000-0005-0000-0000-0000A04C0000}"/>
    <cellStyle name="Normal 39 4 3 2 2 2" xfId="19625" xr:uid="{00000000-0005-0000-0000-0000A14C0000}"/>
    <cellStyle name="Normal 39 4 3 2 2 3" xfId="19626" xr:uid="{00000000-0005-0000-0000-0000A24C0000}"/>
    <cellStyle name="Normal 39 4 3 2 3" xfId="19627" xr:uid="{00000000-0005-0000-0000-0000A34C0000}"/>
    <cellStyle name="Normal 39 4 3 2 4" xfId="19628" xr:uid="{00000000-0005-0000-0000-0000A44C0000}"/>
    <cellStyle name="Normal 39 4 3 3" xfId="19629" xr:uid="{00000000-0005-0000-0000-0000A54C0000}"/>
    <cellStyle name="Normal 39 4 3 3 2" xfId="19630" xr:uid="{00000000-0005-0000-0000-0000A64C0000}"/>
    <cellStyle name="Normal 39 4 3 3 3" xfId="19631" xr:uid="{00000000-0005-0000-0000-0000A74C0000}"/>
    <cellStyle name="Normal 39 4 3 4" xfId="19632" xr:uid="{00000000-0005-0000-0000-0000A84C0000}"/>
    <cellStyle name="Normal 39 4 3 5" xfId="19633" xr:uid="{00000000-0005-0000-0000-0000A94C0000}"/>
    <cellStyle name="Normal 39 5" xfId="19634" xr:uid="{00000000-0005-0000-0000-0000AA4C0000}"/>
    <cellStyle name="Normal 39 5 2" xfId="19635" xr:uid="{00000000-0005-0000-0000-0000AB4C0000}"/>
    <cellStyle name="Normal 39 5 2 2" xfId="19636" xr:uid="{00000000-0005-0000-0000-0000AC4C0000}"/>
    <cellStyle name="Normal 39 5 2 2 2" xfId="19637" xr:uid="{00000000-0005-0000-0000-0000AD4C0000}"/>
    <cellStyle name="Normal 39 5 2 3" xfId="19638" xr:uid="{00000000-0005-0000-0000-0000AE4C0000}"/>
    <cellStyle name="Normal 39 5 2 3 2" xfId="19639" xr:uid="{00000000-0005-0000-0000-0000AF4C0000}"/>
    <cellStyle name="Normal 39 5 2 4" xfId="19640" xr:uid="{00000000-0005-0000-0000-0000B04C0000}"/>
    <cellStyle name="Normal 39 5 3" xfId="19641" xr:uid="{00000000-0005-0000-0000-0000B14C0000}"/>
    <cellStyle name="Normal 39 5 4" xfId="19642" xr:uid="{00000000-0005-0000-0000-0000B24C0000}"/>
    <cellStyle name="Normal 39 5 4 2" xfId="19643" xr:uid="{00000000-0005-0000-0000-0000B34C0000}"/>
    <cellStyle name="Normal 39 5 4 2 2" xfId="19644" xr:uid="{00000000-0005-0000-0000-0000B44C0000}"/>
    <cellStyle name="Normal 39 5 4 2 2 2" xfId="19645" xr:uid="{00000000-0005-0000-0000-0000B54C0000}"/>
    <cellStyle name="Normal 39 5 4 2 2 3" xfId="19646" xr:uid="{00000000-0005-0000-0000-0000B64C0000}"/>
    <cellStyle name="Normal 39 5 4 2 3" xfId="19647" xr:uid="{00000000-0005-0000-0000-0000B74C0000}"/>
    <cellStyle name="Normal 39 5 4 2 4" xfId="19648" xr:uid="{00000000-0005-0000-0000-0000B84C0000}"/>
    <cellStyle name="Normal 39 5 4 3" xfId="19649" xr:uid="{00000000-0005-0000-0000-0000B94C0000}"/>
    <cellStyle name="Normal 39 5 4 3 2" xfId="19650" xr:uid="{00000000-0005-0000-0000-0000BA4C0000}"/>
    <cellStyle name="Normal 39 5 4 3 3" xfId="19651" xr:uid="{00000000-0005-0000-0000-0000BB4C0000}"/>
    <cellStyle name="Normal 39 5 4 4" xfId="19652" xr:uid="{00000000-0005-0000-0000-0000BC4C0000}"/>
    <cellStyle name="Normal 39 5 4 5" xfId="19653" xr:uid="{00000000-0005-0000-0000-0000BD4C0000}"/>
    <cellStyle name="Normal 39 6" xfId="19654" xr:uid="{00000000-0005-0000-0000-0000BE4C0000}"/>
    <cellStyle name="Normal 39 6 2" xfId="19655" xr:uid="{00000000-0005-0000-0000-0000BF4C0000}"/>
    <cellStyle name="Normal 39 6 2 2" xfId="19656" xr:uid="{00000000-0005-0000-0000-0000C04C0000}"/>
    <cellStyle name="Normal 39 6 3" xfId="19657" xr:uid="{00000000-0005-0000-0000-0000C14C0000}"/>
    <cellStyle name="Normal 39 7" xfId="19658" xr:uid="{00000000-0005-0000-0000-0000C24C0000}"/>
    <cellStyle name="Normal 39 7 2" xfId="19659" xr:uid="{00000000-0005-0000-0000-0000C34C0000}"/>
    <cellStyle name="Normal 39 8" xfId="19660" xr:uid="{00000000-0005-0000-0000-0000C44C0000}"/>
    <cellStyle name="Normal 39 8 2" xfId="19661" xr:uid="{00000000-0005-0000-0000-0000C54C0000}"/>
    <cellStyle name="Normal 39 9" xfId="19662" xr:uid="{00000000-0005-0000-0000-0000C64C0000}"/>
    <cellStyle name="Normal 39 9 2" xfId="19663" xr:uid="{00000000-0005-0000-0000-0000C74C0000}"/>
    <cellStyle name="Normal 4" xfId="2" xr:uid="{00000000-0005-0000-0000-0000C84C0000}"/>
    <cellStyle name="Normal 4 10" xfId="15" xr:uid="{00000000-0005-0000-0000-0000C94C0000}"/>
    <cellStyle name="Normal 4 10 2" xfId="19664" xr:uid="{00000000-0005-0000-0000-0000CA4C0000}"/>
    <cellStyle name="Normal 4 10 2 2" xfId="19665" xr:uid="{00000000-0005-0000-0000-0000CB4C0000}"/>
    <cellStyle name="Normal 4 10 3" xfId="19666" xr:uid="{00000000-0005-0000-0000-0000CC4C0000}"/>
    <cellStyle name="Normal 4 11" xfId="19667" xr:uid="{00000000-0005-0000-0000-0000CD4C0000}"/>
    <cellStyle name="Normal 4 11 2" xfId="19668" xr:uid="{00000000-0005-0000-0000-0000CE4C0000}"/>
    <cellStyle name="Normal 4 11 2 2" xfId="19669" xr:uid="{00000000-0005-0000-0000-0000CF4C0000}"/>
    <cellStyle name="Normal 4 11 3" xfId="19670" xr:uid="{00000000-0005-0000-0000-0000D04C0000}"/>
    <cellStyle name="Normal 4 12" xfId="19671" xr:uid="{00000000-0005-0000-0000-0000D14C0000}"/>
    <cellStyle name="Normal 4 12 2" xfId="19672" xr:uid="{00000000-0005-0000-0000-0000D24C0000}"/>
    <cellStyle name="Normal 4 12 2 2" xfId="19673" xr:uid="{00000000-0005-0000-0000-0000D34C0000}"/>
    <cellStyle name="Normal 4 12 3" xfId="19674" xr:uid="{00000000-0005-0000-0000-0000D44C0000}"/>
    <cellStyle name="Normal 4 13" xfId="19675" xr:uid="{00000000-0005-0000-0000-0000D54C0000}"/>
    <cellStyle name="Normal 4 13 2" xfId="19676" xr:uid="{00000000-0005-0000-0000-0000D64C0000}"/>
    <cellStyle name="Normal 4 13 2 2" xfId="19677" xr:uid="{00000000-0005-0000-0000-0000D74C0000}"/>
    <cellStyle name="Normal 4 13 3" xfId="19678" xr:uid="{00000000-0005-0000-0000-0000D84C0000}"/>
    <cellStyle name="Normal 4 14" xfId="19679" xr:uid="{00000000-0005-0000-0000-0000D94C0000}"/>
    <cellStyle name="Normal 4 14 2" xfId="19680" xr:uid="{00000000-0005-0000-0000-0000DA4C0000}"/>
    <cellStyle name="Normal 4 14 2 2" xfId="19681" xr:uid="{00000000-0005-0000-0000-0000DB4C0000}"/>
    <cellStyle name="Normal 4 14 3" xfId="19682" xr:uid="{00000000-0005-0000-0000-0000DC4C0000}"/>
    <cellStyle name="Normal 4 15" xfId="19683" xr:uid="{00000000-0005-0000-0000-0000DD4C0000}"/>
    <cellStyle name="Normal 4 15 2" xfId="19684" xr:uid="{00000000-0005-0000-0000-0000DE4C0000}"/>
    <cellStyle name="Normal 4 15 2 2" xfId="19685" xr:uid="{00000000-0005-0000-0000-0000DF4C0000}"/>
    <cellStyle name="Normal 4 15 3" xfId="19686" xr:uid="{00000000-0005-0000-0000-0000E04C0000}"/>
    <cellStyle name="Normal 4 16" xfId="19687" xr:uid="{00000000-0005-0000-0000-0000E14C0000}"/>
    <cellStyle name="Normal 4 16 2" xfId="19688" xr:uid="{00000000-0005-0000-0000-0000E24C0000}"/>
    <cellStyle name="Normal 4 16 2 2" xfId="19689" xr:uid="{00000000-0005-0000-0000-0000E34C0000}"/>
    <cellStyle name="Normal 4 16 3" xfId="19690" xr:uid="{00000000-0005-0000-0000-0000E44C0000}"/>
    <cellStyle name="Normal 4 17" xfId="19691" xr:uid="{00000000-0005-0000-0000-0000E54C0000}"/>
    <cellStyle name="Normal 4 17 2" xfId="19692" xr:uid="{00000000-0005-0000-0000-0000E64C0000}"/>
    <cellStyle name="Normal 4 17 2 2" xfId="19693" xr:uid="{00000000-0005-0000-0000-0000E74C0000}"/>
    <cellStyle name="Normal 4 17 3" xfId="19694" xr:uid="{00000000-0005-0000-0000-0000E84C0000}"/>
    <cellStyle name="Normal 4 18" xfId="19695" xr:uid="{00000000-0005-0000-0000-0000E94C0000}"/>
    <cellStyle name="Normal 4 18 2" xfId="19696" xr:uid="{00000000-0005-0000-0000-0000EA4C0000}"/>
    <cellStyle name="Normal 4 18 2 2" xfId="19697" xr:uid="{00000000-0005-0000-0000-0000EB4C0000}"/>
    <cellStyle name="Normal 4 18 3" xfId="19698" xr:uid="{00000000-0005-0000-0000-0000EC4C0000}"/>
    <cellStyle name="Normal 4 19" xfId="19699" xr:uid="{00000000-0005-0000-0000-0000ED4C0000}"/>
    <cellStyle name="Normal 4 19 2" xfId="19700" xr:uid="{00000000-0005-0000-0000-0000EE4C0000}"/>
    <cellStyle name="Normal 4 19 2 2" xfId="19701" xr:uid="{00000000-0005-0000-0000-0000EF4C0000}"/>
    <cellStyle name="Normal 4 19 3" xfId="19702" xr:uid="{00000000-0005-0000-0000-0000F04C0000}"/>
    <cellStyle name="Normal 4 2" xfId="16" xr:uid="{00000000-0005-0000-0000-0000F14C0000}"/>
    <cellStyle name="Normal 4 2 2" xfId="17" xr:uid="{00000000-0005-0000-0000-0000F24C0000}"/>
    <cellStyle name="Normal 4 2 2 2" xfId="19703" xr:uid="{00000000-0005-0000-0000-0000F34C0000}"/>
    <cellStyle name="Normal 4 2 3" xfId="39" xr:uid="{00000000-0005-0000-0000-0000F44C0000}"/>
    <cellStyle name="Normal 4 2 3 2" xfId="19704" xr:uid="{00000000-0005-0000-0000-0000F54C0000}"/>
    <cellStyle name="Normal 4 2 3 2 2" xfId="19705" xr:uid="{00000000-0005-0000-0000-0000F64C0000}"/>
    <cellStyle name="Normal 4 2 3 2 2 2" xfId="19706" xr:uid="{00000000-0005-0000-0000-0000F74C0000}"/>
    <cellStyle name="Normal 4 2 3 2 2 3" xfId="19707" xr:uid="{00000000-0005-0000-0000-0000F84C0000}"/>
    <cellStyle name="Normal 4 2 3 2 3" xfId="19708" xr:uid="{00000000-0005-0000-0000-0000F94C0000}"/>
    <cellStyle name="Normal 4 2 3 2 4" xfId="19709" xr:uid="{00000000-0005-0000-0000-0000FA4C0000}"/>
    <cellStyle name="Normal 4 2 3 3" xfId="19710" xr:uid="{00000000-0005-0000-0000-0000FB4C0000}"/>
    <cellStyle name="Normal 4 2 3 3 2" xfId="19711" xr:uid="{00000000-0005-0000-0000-0000FC4C0000}"/>
    <cellStyle name="Normal 4 2 3 3 3" xfId="19712" xr:uid="{00000000-0005-0000-0000-0000FD4C0000}"/>
    <cellStyle name="Normal 4 2 3 4" xfId="19713" xr:uid="{00000000-0005-0000-0000-0000FE4C0000}"/>
    <cellStyle name="Normal 4 2 3 5" xfId="19714" xr:uid="{00000000-0005-0000-0000-0000FF4C0000}"/>
    <cellStyle name="Normal 4 20" xfId="19715" xr:uid="{00000000-0005-0000-0000-0000004D0000}"/>
    <cellStyle name="Normal 4 20 2" xfId="19716" xr:uid="{00000000-0005-0000-0000-0000014D0000}"/>
    <cellStyle name="Normal 4 20 2 2" xfId="19717" xr:uid="{00000000-0005-0000-0000-0000024D0000}"/>
    <cellStyle name="Normal 4 20 3" xfId="19718" xr:uid="{00000000-0005-0000-0000-0000034D0000}"/>
    <cellStyle name="Normal 4 21" xfId="19719" xr:uid="{00000000-0005-0000-0000-0000044D0000}"/>
    <cellStyle name="Normal 4 21 2" xfId="19720" xr:uid="{00000000-0005-0000-0000-0000054D0000}"/>
    <cellStyle name="Normal 4 22" xfId="19721" xr:uid="{00000000-0005-0000-0000-0000064D0000}"/>
    <cellStyle name="Normal 4 22 2" xfId="19722" xr:uid="{00000000-0005-0000-0000-0000074D0000}"/>
    <cellStyle name="Normal 4 23" xfId="19723" xr:uid="{00000000-0005-0000-0000-0000084D0000}"/>
    <cellStyle name="Normal 4 23 2" xfId="19724" xr:uid="{00000000-0005-0000-0000-0000094D0000}"/>
    <cellStyle name="Normal 4 24" xfId="19725" xr:uid="{00000000-0005-0000-0000-00000A4D0000}"/>
    <cellStyle name="Normal 4 25" xfId="19726" xr:uid="{00000000-0005-0000-0000-00000B4D0000}"/>
    <cellStyle name="Normal 4 26" xfId="22312" xr:uid="{89731271-881E-49A3-8150-955B152A2165}"/>
    <cellStyle name="Normal 4 3" xfId="19727" xr:uid="{00000000-0005-0000-0000-00000C4D0000}"/>
    <cellStyle name="Normal 4 3 2" xfId="19728" xr:uid="{00000000-0005-0000-0000-00000D4D0000}"/>
    <cellStyle name="Normal 4 3 2 2" xfId="19729" xr:uid="{00000000-0005-0000-0000-00000E4D0000}"/>
    <cellStyle name="Normal 4 3 3" xfId="19730" xr:uid="{00000000-0005-0000-0000-00000F4D0000}"/>
    <cellStyle name="Normal 4 4" xfId="19731" xr:uid="{00000000-0005-0000-0000-0000104D0000}"/>
    <cellStyle name="Normal 4 4 2" xfId="19732" xr:uid="{00000000-0005-0000-0000-0000114D0000}"/>
    <cellStyle name="Normal 4 4 2 2" xfId="19733" xr:uid="{00000000-0005-0000-0000-0000124D0000}"/>
    <cellStyle name="Normal 4 4 3" xfId="19734" xr:uid="{00000000-0005-0000-0000-0000134D0000}"/>
    <cellStyle name="Normal 4 5" xfId="19735" xr:uid="{00000000-0005-0000-0000-0000144D0000}"/>
    <cellStyle name="Normal 4 5 2" xfId="19736" xr:uid="{00000000-0005-0000-0000-0000154D0000}"/>
    <cellStyle name="Normal 4 5 2 2" xfId="19737" xr:uid="{00000000-0005-0000-0000-0000164D0000}"/>
    <cellStyle name="Normal 4 5 3" xfId="19738" xr:uid="{00000000-0005-0000-0000-0000174D0000}"/>
    <cellStyle name="Normal 4 6" xfId="19739" xr:uid="{00000000-0005-0000-0000-0000184D0000}"/>
    <cellStyle name="Normal 4 6 2" xfId="19740" xr:uid="{00000000-0005-0000-0000-0000194D0000}"/>
    <cellStyle name="Normal 4 6 2 2" xfId="19741" xr:uid="{00000000-0005-0000-0000-00001A4D0000}"/>
    <cellStyle name="Normal 4 6 3" xfId="19742" xr:uid="{00000000-0005-0000-0000-00001B4D0000}"/>
    <cellStyle name="Normal 4 7" xfId="19743" xr:uid="{00000000-0005-0000-0000-00001C4D0000}"/>
    <cellStyle name="Normal 4 7 2" xfId="19744" xr:uid="{00000000-0005-0000-0000-00001D4D0000}"/>
    <cellStyle name="Normal 4 7 2 2" xfId="19745" xr:uid="{00000000-0005-0000-0000-00001E4D0000}"/>
    <cellStyle name="Normal 4 7 3" xfId="19746" xr:uid="{00000000-0005-0000-0000-00001F4D0000}"/>
    <cellStyle name="Normal 4 8" xfId="19747" xr:uid="{00000000-0005-0000-0000-0000204D0000}"/>
    <cellStyle name="Normal 4 8 2" xfId="19748" xr:uid="{00000000-0005-0000-0000-0000214D0000}"/>
    <cellStyle name="Normal 4 8 2 2" xfId="19749" xr:uid="{00000000-0005-0000-0000-0000224D0000}"/>
    <cellStyle name="Normal 4 8 3" xfId="19750" xr:uid="{00000000-0005-0000-0000-0000234D0000}"/>
    <cellStyle name="Normal 4 9" xfId="19751" xr:uid="{00000000-0005-0000-0000-0000244D0000}"/>
    <cellStyle name="Normal 4 9 2" xfId="19752" xr:uid="{00000000-0005-0000-0000-0000254D0000}"/>
    <cellStyle name="Normal 4 9 2 2" xfId="19753" xr:uid="{00000000-0005-0000-0000-0000264D0000}"/>
    <cellStyle name="Normal 4 9 3" xfId="19754" xr:uid="{00000000-0005-0000-0000-0000274D0000}"/>
    <cellStyle name="Normal 4_Allentown Arena_BOM_2012_R1_SUMMARY" xfId="19755" xr:uid="{00000000-0005-0000-0000-0000284D0000}"/>
    <cellStyle name="Normal 40" xfId="19756" xr:uid="{00000000-0005-0000-0000-0000294D0000}"/>
    <cellStyle name="Normal 40 10" xfId="19757" xr:uid="{00000000-0005-0000-0000-00002A4D0000}"/>
    <cellStyle name="Normal 40 10 2" xfId="19758" xr:uid="{00000000-0005-0000-0000-00002B4D0000}"/>
    <cellStyle name="Normal 40 11" xfId="19759" xr:uid="{00000000-0005-0000-0000-00002C4D0000}"/>
    <cellStyle name="Normal 40 11 10" xfId="19760" xr:uid="{00000000-0005-0000-0000-00002D4D0000}"/>
    <cellStyle name="Normal 40 11 2" xfId="19761" xr:uid="{00000000-0005-0000-0000-00002E4D0000}"/>
    <cellStyle name="Normal 40 11 2 2" xfId="19762" xr:uid="{00000000-0005-0000-0000-00002F4D0000}"/>
    <cellStyle name="Normal 40 11 2 2 2" xfId="19763" xr:uid="{00000000-0005-0000-0000-0000304D0000}"/>
    <cellStyle name="Normal 40 11 2 2 2 2" xfId="19764" xr:uid="{00000000-0005-0000-0000-0000314D0000}"/>
    <cellStyle name="Normal 40 11 2 2 2 2 2" xfId="19765" xr:uid="{00000000-0005-0000-0000-0000324D0000}"/>
    <cellStyle name="Normal 40 11 2 2 2 2 2 2" xfId="19766" xr:uid="{00000000-0005-0000-0000-0000334D0000}"/>
    <cellStyle name="Normal 40 11 2 2 2 2 2 2 2" xfId="19767" xr:uid="{00000000-0005-0000-0000-0000344D0000}"/>
    <cellStyle name="Normal 40 11 2 2 2 2 2 2 3" xfId="19768" xr:uid="{00000000-0005-0000-0000-0000354D0000}"/>
    <cellStyle name="Normal 40 11 2 2 2 2 2 3" xfId="19769" xr:uid="{00000000-0005-0000-0000-0000364D0000}"/>
    <cellStyle name="Normal 40 11 2 2 2 2 2 4" xfId="19770" xr:uid="{00000000-0005-0000-0000-0000374D0000}"/>
    <cellStyle name="Normal 40 11 2 2 2 2 3" xfId="19771" xr:uid="{00000000-0005-0000-0000-0000384D0000}"/>
    <cellStyle name="Normal 40 11 2 2 2 2 3 2" xfId="19772" xr:uid="{00000000-0005-0000-0000-0000394D0000}"/>
    <cellStyle name="Normal 40 11 2 2 2 2 3 2 2" xfId="19773" xr:uid="{00000000-0005-0000-0000-00003A4D0000}"/>
    <cellStyle name="Normal 40 11 2 2 2 2 3 2 2 2" xfId="19774" xr:uid="{00000000-0005-0000-0000-00003B4D0000}"/>
    <cellStyle name="Normal 40 11 2 2 2 2 3 2 2 3" xfId="19775" xr:uid="{00000000-0005-0000-0000-00003C4D0000}"/>
    <cellStyle name="Normal 40 11 2 2 2 2 3 2 3" xfId="19776" xr:uid="{00000000-0005-0000-0000-00003D4D0000}"/>
    <cellStyle name="Normal 40 11 2 2 2 2 3 2 4" xfId="19777" xr:uid="{00000000-0005-0000-0000-00003E4D0000}"/>
    <cellStyle name="Normal 40 11 2 2 2 2 3 3" xfId="19778" xr:uid="{00000000-0005-0000-0000-00003F4D0000}"/>
    <cellStyle name="Normal 40 11 2 2 2 2 3 3 2" xfId="19779" xr:uid="{00000000-0005-0000-0000-0000404D0000}"/>
    <cellStyle name="Normal 40 11 2 2 2 2 3 3 3" xfId="19780" xr:uid="{00000000-0005-0000-0000-0000414D0000}"/>
    <cellStyle name="Normal 40 11 2 2 2 2 3 4" xfId="19781" xr:uid="{00000000-0005-0000-0000-0000424D0000}"/>
    <cellStyle name="Normal 40 11 2 2 2 2 3 5" xfId="19782" xr:uid="{00000000-0005-0000-0000-0000434D0000}"/>
    <cellStyle name="Normal 40 11 2 2 2 2 4" xfId="19783" xr:uid="{00000000-0005-0000-0000-0000444D0000}"/>
    <cellStyle name="Normal 40 11 2 2 2 2 4 2" xfId="19784" xr:uid="{00000000-0005-0000-0000-0000454D0000}"/>
    <cellStyle name="Normal 40 11 2 2 2 2 4 2 2" xfId="19785" xr:uid="{00000000-0005-0000-0000-0000464D0000}"/>
    <cellStyle name="Normal 40 11 2 2 2 2 4 2 3" xfId="19786" xr:uid="{00000000-0005-0000-0000-0000474D0000}"/>
    <cellStyle name="Normal 40 11 2 2 2 2 4 3" xfId="19787" xr:uid="{00000000-0005-0000-0000-0000484D0000}"/>
    <cellStyle name="Normal 40 11 2 2 2 2 4 4" xfId="19788" xr:uid="{00000000-0005-0000-0000-0000494D0000}"/>
    <cellStyle name="Normal 40 11 2 2 2 2 5" xfId="19789" xr:uid="{00000000-0005-0000-0000-00004A4D0000}"/>
    <cellStyle name="Normal 40 11 2 2 2 2 5 2" xfId="19790" xr:uid="{00000000-0005-0000-0000-00004B4D0000}"/>
    <cellStyle name="Normal 40 11 2 2 2 2 5 3" xfId="19791" xr:uid="{00000000-0005-0000-0000-00004C4D0000}"/>
    <cellStyle name="Normal 40 11 2 2 2 2 6" xfId="19792" xr:uid="{00000000-0005-0000-0000-00004D4D0000}"/>
    <cellStyle name="Normal 40 11 2 2 2 2 7" xfId="19793" xr:uid="{00000000-0005-0000-0000-00004E4D0000}"/>
    <cellStyle name="Normal 40 11 2 2 3" xfId="19794" xr:uid="{00000000-0005-0000-0000-00004F4D0000}"/>
    <cellStyle name="Normal 40 11 2 2 3 2" xfId="19795" xr:uid="{00000000-0005-0000-0000-0000504D0000}"/>
    <cellStyle name="Normal 40 11 2 2 3 2 2" xfId="19796" xr:uid="{00000000-0005-0000-0000-0000514D0000}"/>
    <cellStyle name="Normal 40 11 2 2 3 2 2 2" xfId="19797" xr:uid="{00000000-0005-0000-0000-0000524D0000}"/>
    <cellStyle name="Normal 40 11 2 2 3 2 2 3" xfId="19798" xr:uid="{00000000-0005-0000-0000-0000534D0000}"/>
    <cellStyle name="Normal 40 11 2 2 3 2 3" xfId="19799" xr:uid="{00000000-0005-0000-0000-0000544D0000}"/>
    <cellStyle name="Normal 40 11 2 2 3 2 4" xfId="19800" xr:uid="{00000000-0005-0000-0000-0000554D0000}"/>
    <cellStyle name="Normal 40 11 2 2 3 3" xfId="19801" xr:uid="{00000000-0005-0000-0000-0000564D0000}"/>
    <cellStyle name="Normal 40 11 2 2 3 3 2" xfId="19802" xr:uid="{00000000-0005-0000-0000-0000574D0000}"/>
    <cellStyle name="Normal 40 11 2 2 3 3 2 2" xfId="19803" xr:uid="{00000000-0005-0000-0000-0000584D0000}"/>
    <cellStyle name="Normal 40 11 2 2 3 3 2 3" xfId="19804" xr:uid="{00000000-0005-0000-0000-0000594D0000}"/>
    <cellStyle name="Normal 40 11 2 2 3 3 3" xfId="19805" xr:uid="{00000000-0005-0000-0000-00005A4D0000}"/>
    <cellStyle name="Normal 40 11 2 2 3 3 4" xfId="19806" xr:uid="{00000000-0005-0000-0000-00005B4D0000}"/>
    <cellStyle name="Normal 40 11 2 2 3 4" xfId="19807" xr:uid="{00000000-0005-0000-0000-00005C4D0000}"/>
    <cellStyle name="Normal 40 11 2 2 3 4 2" xfId="19808" xr:uid="{00000000-0005-0000-0000-00005D4D0000}"/>
    <cellStyle name="Normal 40 11 2 2 3 4 3" xfId="19809" xr:uid="{00000000-0005-0000-0000-00005E4D0000}"/>
    <cellStyle name="Normal 40 11 2 2 3 5" xfId="19810" xr:uid="{00000000-0005-0000-0000-00005F4D0000}"/>
    <cellStyle name="Normal 40 11 2 2 3 6" xfId="19811" xr:uid="{00000000-0005-0000-0000-0000604D0000}"/>
    <cellStyle name="Normal 40 11 2 2 4" xfId="19812" xr:uid="{00000000-0005-0000-0000-0000614D0000}"/>
    <cellStyle name="Normal 40 11 2 2 4 2" xfId="19813" xr:uid="{00000000-0005-0000-0000-0000624D0000}"/>
    <cellStyle name="Normal 40 11 2 2 4 2 2" xfId="19814" xr:uid="{00000000-0005-0000-0000-0000634D0000}"/>
    <cellStyle name="Normal 40 11 2 2 4 2 2 2" xfId="19815" xr:uid="{00000000-0005-0000-0000-0000644D0000}"/>
    <cellStyle name="Normal 40 11 2 2 4 2 2 3" xfId="19816" xr:uid="{00000000-0005-0000-0000-0000654D0000}"/>
    <cellStyle name="Normal 40 11 2 2 4 2 3" xfId="19817" xr:uid="{00000000-0005-0000-0000-0000664D0000}"/>
    <cellStyle name="Normal 40 11 2 2 4 2 4" xfId="19818" xr:uid="{00000000-0005-0000-0000-0000674D0000}"/>
    <cellStyle name="Normal 40 11 2 2 4 3" xfId="19819" xr:uid="{00000000-0005-0000-0000-0000684D0000}"/>
    <cellStyle name="Normal 40 11 2 2 4 3 2" xfId="19820" xr:uid="{00000000-0005-0000-0000-0000694D0000}"/>
    <cellStyle name="Normal 40 11 2 2 4 3 3" xfId="19821" xr:uid="{00000000-0005-0000-0000-00006A4D0000}"/>
    <cellStyle name="Normal 40 11 2 2 4 4" xfId="19822" xr:uid="{00000000-0005-0000-0000-00006B4D0000}"/>
    <cellStyle name="Normal 40 11 2 2 4 5" xfId="19823" xr:uid="{00000000-0005-0000-0000-00006C4D0000}"/>
    <cellStyle name="Normal 40 11 2 2 5" xfId="19824" xr:uid="{00000000-0005-0000-0000-00006D4D0000}"/>
    <cellStyle name="Normal 40 11 2 2 5 2" xfId="19825" xr:uid="{00000000-0005-0000-0000-00006E4D0000}"/>
    <cellStyle name="Normal 40 11 2 2 5 2 2" xfId="19826" xr:uid="{00000000-0005-0000-0000-00006F4D0000}"/>
    <cellStyle name="Normal 40 11 2 2 5 2 3" xfId="19827" xr:uid="{00000000-0005-0000-0000-0000704D0000}"/>
    <cellStyle name="Normal 40 11 2 2 5 3" xfId="19828" xr:uid="{00000000-0005-0000-0000-0000714D0000}"/>
    <cellStyle name="Normal 40 11 2 2 5 4" xfId="19829" xr:uid="{00000000-0005-0000-0000-0000724D0000}"/>
    <cellStyle name="Normal 40 11 2 2 6" xfId="19830" xr:uid="{00000000-0005-0000-0000-0000734D0000}"/>
    <cellStyle name="Normal 40 11 2 2 6 2" xfId="19831" xr:uid="{00000000-0005-0000-0000-0000744D0000}"/>
    <cellStyle name="Normal 40 11 2 2 6 3" xfId="19832" xr:uid="{00000000-0005-0000-0000-0000754D0000}"/>
    <cellStyle name="Normal 40 11 2 2 7" xfId="19833" xr:uid="{00000000-0005-0000-0000-0000764D0000}"/>
    <cellStyle name="Normal 40 11 2 2 8" xfId="19834" xr:uid="{00000000-0005-0000-0000-0000774D0000}"/>
    <cellStyle name="Normal 40 11 2 3" xfId="19835" xr:uid="{00000000-0005-0000-0000-0000784D0000}"/>
    <cellStyle name="Normal 40 11 2 4" xfId="19836" xr:uid="{00000000-0005-0000-0000-0000794D0000}"/>
    <cellStyle name="Normal 40 11 2 4 2" xfId="19837" xr:uid="{00000000-0005-0000-0000-00007A4D0000}"/>
    <cellStyle name="Normal 40 11 2 4 2 2" xfId="19838" xr:uid="{00000000-0005-0000-0000-00007B4D0000}"/>
    <cellStyle name="Normal 40 11 2 4 2 2 2" xfId="19839" xr:uid="{00000000-0005-0000-0000-00007C4D0000}"/>
    <cellStyle name="Normal 40 11 2 4 2 2 3" xfId="19840" xr:uid="{00000000-0005-0000-0000-00007D4D0000}"/>
    <cellStyle name="Normal 40 11 2 4 2 3" xfId="19841" xr:uid="{00000000-0005-0000-0000-00007E4D0000}"/>
    <cellStyle name="Normal 40 11 2 4 2 4" xfId="19842" xr:uid="{00000000-0005-0000-0000-00007F4D0000}"/>
    <cellStyle name="Normal 40 11 2 4 3" xfId="19843" xr:uid="{00000000-0005-0000-0000-0000804D0000}"/>
    <cellStyle name="Normal 40 11 2 4 3 2" xfId="19844" xr:uid="{00000000-0005-0000-0000-0000814D0000}"/>
    <cellStyle name="Normal 40 11 2 4 3 2 2" xfId="19845" xr:uid="{00000000-0005-0000-0000-0000824D0000}"/>
    <cellStyle name="Normal 40 11 2 4 3 2 3" xfId="19846" xr:uid="{00000000-0005-0000-0000-0000834D0000}"/>
    <cellStyle name="Normal 40 11 2 4 3 3" xfId="19847" xr:uid="{00000000-0005-0000-0000-0000844D0000}"/>
    <cellStyle name="Normal 40 11 2 4 3 4" xfId="19848" xr:uid="{00000000-0005-0000-0000-0000854D0000}"/>
    <cellStyle name="Normal 40 11 2 4 4" xfId="19849" xr:uid="{00000000-0005-0000-0000-0000864D0000}"/>
    <cellStyle name="Normal 40 11 2 4 4 2" xfId="19850" xr:uid="{00000000-0005-0000-0000-0000874D0000}"/>
    <cellStyle name="Normal 40 11 2 4 4 3" xfId="19851" xr:uid="{00000000-0005-0000-0000-0000884D0000}"/>
    <cellStyle name="Normal 40 11 2 4 5" xfId="19852" xr:uid="{00000000-0005-0000-0000-0000894D0000}"/>
    <cellStyle name="Normal 40 11 2 4 6" xfId="19853" xr:uid="{00000000-0005-0000-0000-00008A4D0000}"/>
    <cellStyle name="Normal 40 11 2 5" xfId="19854" xr:uid="{00000000-0005-0000-0000-00008B4D0000}"/>
    <cellStyle name="Normal 40 11 2 5 2" xfId="19855" xr:uid="{00000000-0005-0000-0000-00008C4D0000}"/>
    <cellStyle name="Normal 40 11 2 5 2 2" xfId="19856" xr:uid="{00000000-0005-0000-0000-00008D4D0000}"/>
    <cellStyle name="Normal 40 11 2 5 2 3" xfId="19857" xr:uid="{00000000-0005-0000-0000-00008E4D0000}"/>
    <cellStyle name="Normal 40 11 2 5 3" xfId="19858" xr:uid="{00000000-0005-0000-0000-00008F4D0000}"/>
    <cellStyle name="Normal 40 11 2 5 4" xfId="19859" xr:uid="{00000000-0005-0000-0000-0000904D0000}"/>
    <cellStyle name="Normal 40 11 2 6" xfId="19860" xr:uid="{00000000-0005-0000-0000-0000914D0000}"/>
    <cellStyle name="Normal 40 11 2 6 2" xfId="19861" xr:uid="{00000000-0005-0000-0000-0000924D0000}"/>
    <cellStyle name="Normal 40 11 2 6 2 2" xfId="19862" xr:uid="{00000000-0005-0000-0000-0000934D0000}"/>
    <cellStyle name="Normal 40 11 2 6 2 3" xfId="19863" xr:uid="{00000000-0005-0000-0000-0000944D0000}"/>
    <cellStyle name="Normal 40 11 2 6 3" xfId="19864" xr:uid="{00000000-0005-0000-0000-0000954D0000}"/>
    <cellStyle name="Normal 40 11 2 6 4" xfId="19865" xr:uid="{00000000-0005-0000-0000-0000964D0000}"/>
    <cellStyle name="Normal 40 11 2 7" xfId="19866" xr:uid="{00000000-0005-0000-0000-0000974D0000}"/>
    <cellStyle name="Normal 40 11 2 7 2" xfId="19867" xr:uid="{00000000-0005-0000-0000-0000984D0000}"/>
    <cellStyle name="Normal 40 11 2 7 3" xfId="19868" xr:uid="{00000000-0005-0000-0000-0000994D0000}"/>
    <cellStyle name="Normal 40 11 2 8" xfId="19869" xr:uid="{00000000-0005-0000-0000-00009A4D0000}"/>
    <cellStyle name="Normal 40 11 2 9" xfId="19870" xr:uid="{00000000-0005-0000-0000-00009B4D0000}"/>
    <cellStyle name="Normal 40 11 3" xfId="19871" xr:uid="{00000000-0005-0000-0000-00009C4D0000}"/>
    <cellStyle name="Normal 40 11 3 2" xfId="19872" xr:uid="{00000000-0005-0000-0000-00009D4D0000}"/>
    <cellStyle name="Normal 40 11 3 3" xfId="19873" xr:uid="{00000000-0005-0000-0000-00009E4D0000}"/>
    <cellStyle name="Normal 40 11 3 3 2" xfId="19874" xr:uid="{00000000-0005-0000-0000-00009F4D0000}"/>
    <cellStyle name="Normal 40 11 3 3 2 2" xfId="19875" xr:uid="{00000000-0005-0000-0000-0000A04D0000}"/>
    <cellStyle name="Normal 40 11 3 3 2 2 2" xfId="19876" xr:uid="{00000000-0005-0000-0000-0000A14D0000}"/>
    <cellStyle name="Normal 40 11 3 3 2 2 3" xfId="19877" xr:uid="{00000000-0005-0000-0000-0000A24D0000}"/>
    <cellStyle name="Normal 40 11 3 3 2 3" xfId="19878" xr:uid="{00000000-0005-0000-0000-0000A34D0000}"/>
    <cellStyle name="Normal 40 11 3 3 2 4" xfId="19879" xr:uid="{00000000-0005-0000-0000-0000A44D0000}"/>
    <cellStyle name="Normal 40 11 3 3 3" xfId="19880" xr:uid="{00000000-0005-0000-0000-0000A54D0000}"/>
    <cellStyle name="Normal 40 11 3 3 3 2" xfId="19881" xr:uid="{00000000-0005-0000-0000-0000A64D0000}"/>
    <cellStyle name="Normal 40 11 3 3 3 2 2" xfId="19882" xr:uid="{00000000-0005-0000-0000-0000A74D0000}"/>
    <cellStyle name="Normal 40 11 3 3 3 2 3" xfId="19883" xr:uid="{00000000-0005-0000-0000-0000A84D0000}"/>
    <cellStyle name="Normal 40 11 3 3 3 3" xfId="19884" xr:uid="{00000000-0005-0000-0000-0000A94D0000}"/>
    <cellStyle name="Normal 40 11 3 3 3 4" xfId="19885" xr:uid="{00000000-0005-0000-0000-0000AA4D0000}"/>
    <cellStyle name="Normal 40 11 3 3 4" xfId="19886" xr:uid="{00000000-0005-0000-0000-0000AB4D0000}"/>
    <cellStyle name="Normal 40 11 3 3 4 2" xfId="19887" xr:uid="{00000000-0005-0000-0000-0000AC4D0000}"/>
    <cellStyle name="Normal 40 11 3 3 4 3" xfId="19888" xr:uid="{00000000-0005-0000-0000-0000AD4D0000}"/>
    <cellStyle name="Normal 40 11 3 3 5" xfId="19889" xr:uid="{00000000-0005-0000-0000-0000AE4D0000}"/>
    <cellStyle name="Normal 40 11 3 3 6" xfId="19890" xr:uid="{00000000-0005-0000-0000-0000AF4D0000}"/>
    <cellStyle name="Normal 40 11 3 4" xfId="19891" xr:uid="{00000000-0005-0000-0000-0000B04D0000}"/>
    <cellStyle name="Normal 40 11 3 4 2" xfId="19892" xr:uid="{00000000-0005-0000-0000-0000B14D0000}"/>
    <cellStyle name="Normal 40 11 3 4 2 2" xfId="19893" xr:uid="{00000000-0005-0000-0000-0000B24D0000}"/>
    <cellStyle name="Normal 40 11 3 4 2 3" xfId="19894" xr:uid="{00000000-0005-0000-0000-0000B34D0000}"/>
    <cellStyle name="Normal 40 11 3 4 3" xfId="19895" xr:uid="{00000000-0005-0000-0000-0000B44D0000}"/>
    <cellStyle name="Normal 40 11 3 4 4" xfId="19896" xr:uid="{00000000-0005-0000-0000-0000B54D0000}"/>
    <cellStyle name="Normal 40 11 3 5" xfId="19897" xr:uid="{00000000-0005-0000-0000-0000B64D0000}"/>
    <cellStyle name="Normal 40 11 3 5 2" xfId="19898" xr:uid="{00000000-0005-0000-0000-0000B74D0000}"/>
    <cellStyle name="Normal 40 11 3 5 2 2" xfId="19899" xr:uid="{00000000-0005-0000-0000-0000B84D0000}"/>
    <cellStyle name="Normal 40 11 3 5 2 3" xfId="19900" xr:uid="{00000000-0005-0000-0000-0000B94D0000}"/>
    <cellStyle name="Normal 40 11 3 5 3" xfId="19901" xr:uid="{00000000-0005-0000-0000-0000BA4D0000}"/>
    <cellStyle name="Normal 40 11 3 5 4" xfId="19902" xr:uid="{00000000-0005-0000-0000-0000BB4D0000}"/>
    <cellStyle name="Normal 40 11 3 6" xfId="19903" xr:uid="{00000000-0005-0000-0000-0000BC4D0000}"/>
    <cellStyle name="Normal 40 11 3 6 2" xfId="19904" xr:uid="{00000000-0005-0000-0000-0000BD4D0000}"/>
    <cellStyle name="Normal 40 11 3 6 3" xfId="19905" xr:uid="{00000000-0005-0000-0000-0000BE4D0000}"/>
    <cellStyle name="Normal 40 11 3 7" xfId="19906" xr:uid="{00000000-0005-0000-0000-0000BF4D0000}"/>
    <cellStyle name="Normal 40 11 3 8" xfId="19907" xr:uid="{00000000-0005-0000-0000-0000C04D0000}"/>
    <cellStyle name="Normal 40 11 4" xfId="19908" xr:uid="{00000000-0005-0000-0000-0000C14D0000}"/>
    <cellStyle name="Normal 40 11 5" xfId="19909" xr:uid="{00000000-0005-0000-0000-0000C24D0000}"/>
    <cellStyle name="Normal 40 11 5 2" xfId="19910" xr:uid="{00000000-0005-0000-0000-0000C34D0000}"/>
    <cellStyle name="Normal 40 11 5 2 2" xfId="19911" xr:uid="{00000000-0005-0000-0000-0000C44D0000}"/>
    <cellStyle name="Normal 40 11 5 2 2 2" xfId="19912" xr:uid="{00000000-0005-0000-0000-0000C54D0000}"/>
    <cellStyle name="Normal 40 11 5 2 2 3" xfId="19913" xr:uid="{00000000-0005-0000-0000-0000C64D0000}"/>
    <cellStyle name="Normal 40 11 5 2 3" xfId="19914" xr:uid="{00000000-0005-0000-0000-0000C74D0000}"/>
    <cellStyle name="Normal 40 11 5 2 4" xfId="19915" xr:uid="{00000000-0005-0000-0000-0000C84D0000}"/>
    <cellStyle name="Normal 40 11 5 3" xfId="19916" xr:uid="{00000000-0005-0000-0000-0000C94D0000}"/>
    <cellStyle name="Normal 40 11 5 3 2" xfId="19917" xr:uid="{00000000-0005-0000-0000-0000CA4D0000}"/>
    <cellStyle name="Normal 40 11 5 3 2 2" xfId="19918" xr:uid="{00000000-0005-0000-0000-0000CB4D0000}"/>
    <cellStyle name="Normal 40 11 5 3 2 3" xfId="19919" xr:uid="{00000000-0005-0000-0000-0000CC4D0000}"/>
    <cellStyle name="Normal 40 11 5 3 3" xfId="19920" xr:uid="{00000000-0005-0000-0000-0000CD4D0000}"/>
    <cellStyle name="Normal 40 11 5 3 4" xfId="19921" xr:uid="{00000000-0005-0000-0000-0000CE4D0000}"/>
    <cellStyle name="Normal 40 11 5 4" xfId="19922" xr:uid="{00000000-0005-0000-0000-0000CF4D0000}"/>
    <cellStyle name="Normal 40 11 5 4 2" xfId="19923" xr:uid="{00000000-0005-0000-0000-0000D04D0000}"/>
    <cellStyle name="Normal 40 11 5 4 3" xfId="19924" xr:uid="{00000000-0005-0000-0000-0000D14D0000}"/>
    <cellStyle name="Normal 40 11 5 5" xfId="19925" xr:uid="{00000000-0005-0000-0000-0000D24D0000}"/>
    <cellStyle name="Normal 40 11 5 6" xfId="19926" xr:uid="{00000000-0005-0000-0000-0000D34D0000}"/>
    <cellStyle name="Normal 40 11 6" xfId="19927" xr:uid="{00000000-0005-0000-0000-0000D44D0000}"/>
    <cellStyle name="Normal 40 11 6 2" xfId="19928" xr:uid="{00000000-0005-0000-0000-0000D54D0000}"/>
    <cellStyle name="Normal 40 11 6 2 2" xfId="19929" xr:uid="{00000000-0005-0000-0000-0000D64D0000}"/>
    <cellStyle name="Normal 40 11 6 2 2 2" xfId="19930" xr:uid="{00000000-0005-0000-0000-0000D74D0000}"/>
    <cellStyle name="Normal 40 11 6 2 2 3" xfId="19931" xr:uid="{00000000-0005-0000-0000-0000D84D0000}"/>
    <cellStyle name="Normal 40 11 6 2 3" xfId="19932" xr:uid="{00000000-0005-0000-0000-0000D94D0000}"/>
    <cellStyle name="Normal 40 11 6 2 4" xfId="19933" xr:uid="{00000000-0005-0000-0000-0000DA4D0000}"/>
    <cellStyle name="Normal 40 11 6 3" xfId="19934" xr:uid="{00000000-0005-0000-0000-0000DB4D0000}"/>
    <cellStyle name="Normal 40 11 6 3 2" xfId="19935" xr:uid="{00000000-0005-0000-0000-0000DC4D0000}"/>
    <cellStyle name="Normal 40 11 6 3 3" xfId="19936" xr:uid="{00000000-0005-0000-0000-0000DD4D0000}"/>
    <cellStyle name="Normal 40 11 6 4" xfId="19937" xr:uid="{00000000-0005-0000-0000-0000DE4D0000}"/>
    <cellStyle name="Normal 40 11 6 5" xfId="19938" xr:uid="{00000000-0005-0000-0000-0000DF4D0000}"/>
    <cellStyle name="Normal 40 11 7" xfId="19939" xr:uid="{00000000-0005-0000-0000-0000E04D0000}"/>
    <cellStyle name="Normal 40 11 7 2" xfId="19940" xr:uid="{00000000-0005-0000-0000-0000E14D0000}"/>
    <cellStyle name="Normal 40 11 7 2 2" xfId="19941" xr:uid="{00000000-0005-0000-0000-0000E24D0000}"/>
    <cellStyle name="Normal 40 11 7 2 3" xfId="19942" xr:uid="{00000000-0005-0000-0000-0000E34D0000}"/>
    <cellStyle name="Normal 40 11 7 3" xfId="19943" xr:uid="{00000000-0005-0000-0000-0000E44D0000}"/>
    <cellStyle name="Normal 40 11 7 4" xfId="19944" xr:uid="{00000000-0005-0000-0000-0000E54D0000}"/>
    <cellStyle name="Normal 40 11 8" xfId="19945" xr:uid="{00000000-0005-0000-0000-0000E64D0000}"/>
    <cellStyle name="Normal 40 11 8 2" xfId="19946" xr:uid="{00000000-0005-0000-0000-0000E74D0000}"/>
    <cellStyle name="Normal 40 11 8 3" xfId="19947" xr:uid="{00000000-0005-0000-0000-0000E84D0000}"/>
    <cellStyle name="Normal 40 11 9" xfId="19948" xr:uid="{00000000-0005-0000-0000-0000E94D0000}"/>
    <cellStyle name="Normal 40 12" xfId="19949" xr:uid="{00000000-0005-0000-0000-0000EA4D0000}"/>
    <cellStyle name="Normal 40 12 2" xfId="19950" xr:uid="{00000000-0005-0000-0000-0000EB4D0000}"/>
    <cellStyle name="Normal 40 12 3" xfId="19951" xr:uid="{00000000-0005-0000-0000-0000EC4D0000}"/>
    <cellStyle name="Normal 40 12 4" xfId="19952" xr:uid="{00000000-0005-0000-0000-0000ED4D0000}"/>
    <cellStyle name="Normal 40 12 4 2" xfId="19953" xr:uid="{00000000-0005-0000-0000-0000EE4D0000}"/>
    <cellStyle name="Normal 40 12 4 3" xfId="19954" xr:uid="{00000000-0005-0000-0000-0000EF4D0000}"/>
    <cellStyle name="Normal 40 12 5" xfId="19955" xr:uid="{00000000-0005-0000-0000-0000F04D0000}"/>
    <cellStyle name="Normal 40 12 6" xfId="19956" xr:uid="{00000000-0005-0000-0000-0000F14D0000}"/>
    <cellStyle name="Normal 40 13" xfId="19957" xr:uid="{00000000-0005-0000-0000-0000F24D0000}"/>
    <cellStyle name="Normal 40 13 2" xfId="19958" xr:uid="{00000000-0005-0000-0000-0000F34D0000}"/>
    <cellStyle name="Normal 40 13 2 2" xfId="19959" xr:uid="{00000000-0005-0000-0000-0000F44D0000}"/>
    <cellStyle name="Normal 40 13 2 2 2" xfId="19960" xr:uid="{00000000-0005-0000-0000-0000F54D0000}"/>
    <cellStyle name="Normal 40 13 2 2 2 2" xfId="19961" xr:uid="{00000000-0005-0000-0000-0000F64D0000}"/>
    <cellStyle name="Normal 40 13 2 2 2 3" xfId="19962" xr:uid="{00000000-0005-0000-0000-0000F74D0000}"/>
    <cellStyle name="Normal 40 13 2 2 3" xfId="19963" xr:uid="{00000000-0005-0000-0000-0000F84D0000}"/>
    <cellStyle name="Normal 40 13 2 2 4" xfId="19964" xr:uid="{00000000-0005-0000-0000-0000F94D0000}"/>
    <cellStyle name="Normal 40 13 2 3" xfId="19965" xr:uid="{00000000-0005-0000-0000-0000FA4D0000}"/>
    <cellStyle name="Normal 40 13 2 3 2" xfId="19966" xr:uid="{00000000-0005-0000-0000-0000FB4D0000}"/>
    <cellStyle name="Normal 40 13 2 3 3" xfId="19967" xr:uid="{00000000-0005-0000-0000-0000FC4D0000}"/>
    <cellStyle name="Normal 40 13 2 4" xfId="19968" xr:uid="{00000000-0005-0000-0000-0000FD4D0000}"/>
    <cellStyle name="Normal 40 13 2 5" xfId="19969" xr:uid="{00000000-0005-0000-0000-0000FE4D0000}"/>
    <cellStyle name="Normal 40 13 3" xfId="19970" xr:uid="{00000000-0005-0000-0000-0000FF4D0000}"/>
    <cellStyle name="Normal 40 13 3 2" xfId="19971" xr:uid="{00000000-0005-0000-0000-0000004E0000}"/>
    <cellStyle name="Normal 40 13 3 2 2" xfId="19972" xr:uid="{00000000-0005-0000-0000-0000014E0000}"/>
    <cellStyle name="Normal 40 13 3 2 3" xfId="19973" xr:uid="{00000000-0005-0000-0000-0000024E0000}"/>
    <cellStyle name="Normal 40 13 3 3" xfId="19974" xr:uid="{00000000-0005-0000-0000-0000034E0000}"/>
    <cellStyle name="Normal 40 13 3 4" xfId="19975" xr:uid="{00000000-0005-0000-0000-0000044E0000}"/>
    <cellStyle name="Normal 40 13 4" xfId="19976" xr:uid="{00000000-0005-0000-0000-0000054E0000}"/>
    <cellStyle name="Normal 40 13 4 2" xfId="19977" xr:uid="{00000000-0005-0000-0000-0000064E0000}"/>
    <cellStyle name="Normal 40 13 4 2 2" xfId="19978" xr:uid="{00000000-0005-0000-0000-0000074E0000}"/>
    <cellStyle name="Normal 40 13 4 2 3" xfId="19979" xr:uid="{00000000-0005-0000-0000-0000084E0000}"/>
    <cellStyle name="Normal 40 13 4 3" xfId="19980" xr:uid="{00000000-0005-0000-0000-0000094E0000}"/>
    <cellStyle name="Normal 40 13 4 4" xfId="19981" xr:uid="{00000000-0005-0000-0000-00000A4E0000}"/>
    <cellStyle name="Normal 40 13 5" xfId="19982" xr:uid="{00000000-0005-0000-0000-00000B4E0000}"/>
    <cellStyle name="Normal 40 13 5 2" xfId="19983" xr:uid="{00000000-0005-0000-0000-00000C4E0000}"/>
    <cellStyle name="Normal 40 13 5 3" xfId="19984" xr:uid="{00000000-0005-0000-0000-00000D4E0000}"/>
    <cellStyle name="Normal 40 13 6" xfId="19985" xr:uid="{00000000-0005-0000-0000-00000E4E0000}"/>
    <cellStyle name="Normal 40 13 7" xfId="19986" xr:uid="{00000000-0005-0000-0000-00000F4E0000}"/>
    <cellStyle name="Normal 40 14" xfId="19987" xr:uid="{00000000-0005-0000-0000-0000104E0000}"/>
    <cellStyle name="Normal 40 14 2" xfId="19988" xr:uid="{00000000-0005-0000-0000-0000114E0000}"/>
    <cellStyle name="Normal 40 14 2 2" xfId="19989" xr:uid="{00000000-0005-0000-0000-0000124E0000}"/>
    <cellStyle name="Normal 40 14 2 2 2" xfId="19990" xr:uid="{00000000-0005-0000-0000-0000134E0000}"/>
    <cellStyle name="Normal 40 14 2 2 3" xfId="19991" xr:uid="{00000000-0005-0000-0000-0000144E0000}"/>
    <cellStyle name="Normal 40 14 2 3" xfId="19992" xr:uid="{00000000-0005-0000-0000-0000154E0000}"/>
    <cellStyle name="Normal 40 14 2 4" xfId="19993" xr:uid="{00000000-0005-0000-0000-0000164E0000}"/>
    <cellStyle name="Normal 40 14 3" xfId="19994" xr:uid="{00000000-0005-0000-0000-0000174E0000}"/>
    <cellStyle name="Normal 40 14 3 2" xfId="19995" xr:uid="{00000000-0005-0000-0000-0000184E0000}"/>
    <cellStyle name="Normal 40 14 3 3" xfId="19996" xr:uid="{00000000-0005-0000-0000-0000194E0000}"/>
    <cellStyle name="Normal 40 14 4" xfId="19997" xr:uid="{00000000-0005-0000-0000-00001A4E0000}"/>
    <cellStyle name="Normal 40 14 5" xfId="19998" xr:uid="{00000000-0005-0000-0000-00001B4E0000}"/>
    <cellStyle name="Normal 40 15" xfId="19999" xr:uid="{00000000-0005-0000-0000-00001C4E0000}"/>
    <cellStyle name="Normal 40 15 2" xfId="20000" xr:uid="{00000000-0005-0000-0000-00001D4E0000}"/>
    <cellStyle name="Normal 40 15 2 2" xfId="20001" xr:uid="{00000000-0005-0000-0000-00001E4E0000}"/>
    <cellStyle name="Normal 40 15 2 3" xfId="20002" xr:uid="{00000000-0005-0000-0000-00001F4E0000}"/>
    <cellStyle name="Normal 40 15 3" xfId="20003" xr:uid="{00000000-0005-0000-0000-0000204E0000}"/>
    <cellStyle name="Normal 40 15 4" xfId="20004" xr:uid="{00000000-0005-0000-0000-0000214E0000}"/>
    <cellStyle name="Normal 40 2" xfId="20005" xr:uid="{00000000-0005-0000-0000-0000224E0000}"/>
    <cellStyle name="Normal 40 2 2" xfId="20006" xr:uid="{00000000-0005-0000-0000-0000234E0000}"/>
    <cellStyle name="Normal 40 2 2 2" xfId="20007" xr:uid="{00000000-0005-0000-0000-0000244E0000}"/>
    <cellStyle name="Normal 40 2 2 2 2" xfId="20008" xr:uid="{00000000-0005-0000-0000-0000254E0000}"/>
    <cellStyle name="Normal 40 2 2 3" xfId="20009" xr:uid="{00000000-0005-0000-0000-0000264E0000}"/>
    <cellStyle name="Normal 40 2 2 3 2" xfId="20010" xr:uid="{00000000-0005-0000-0000-0000274E0000}"/>
    <cellStyle name="Normal 40 2 2 3 2 2" xfId="20011" xr:uid="{00000000-0005-0000-0000-0000284E0000}"/>
    <cellStyle name="Normal 40 2 2 3 2 2 2" xfId="20012" xr:uid="{00000000-0005-0000-0000-0000294E0000}"/>
    <cellStyle name="Normal 40 2 2 3 2 2 3" xfId="20013" xr:uid="{00000000-0005-0000-0000-00002A4E0000}"/>
    <cellStyle name="Normal 40 2 2 3 2 3" xfId="20014" xr:uid="{00000000-0005-0000-0000-00002B4E0000}"/>
    <cellStyle name="Normal 40 2 2 3 2 4" xfId="20015" xr:uid="{00000000-0005-0000-0000-00002C4E0000}"/>
    <cellStyle name="Normal 40 2 2 3 3" xfId="20016" xr:uid="{00000000-0005-0000-0000-00002D4E0000}"/>
    <cellStyle name="Normal 40 2 2 3 3 2" xfId="20017" xr:uid="{00000000-0005-0000-0000-00002E4E0000}"/>
    <cellStyle name="Normal 40 2 2 3 3 3" xfId="20018" xr:uid="{00000000-0005-0000-0000-00002F4E0000}"/>
    <cellStyle name="Normal 40 2 2 3 4" xfId="20019" xr:uid="{00000000-0005-0000-0000-0000304E0000}"/>
    <cellStyle name="Normal 40 2 2 3 5" xfId="20020" xr:uid="{00000000-0005-0000-0000-0000314E0000}"/>
    <cellStyle name="Normal 40 2 3" xfId="20021" xr:uid="{00000000-0005-0000-0000-0000324E0000}"/>
    <cellStyle name="Normal 40 2 3 2" xfId="20022" xr:uid="{00000000-0005-0000-0000-0000334E0000}"/>
    <cellStyle name="Normal 40 2 3 2 2" xfId="20023" xr:uid="{00000000-0005-0000-0000-0000344E0000}"/>
    <cellStyle name="Normal 40 2 3 2 2 2" xfId="20024" xr:uid="{00000000-0005-0000-0000-0000354E0000}"/>
    <cellStyle name="Normal 40 2 3 2 2 3" xfId="20025" xr:uid="{00000000-0005-0000-0000-0000364E0000}"/>
    <cellStyle name="Normal 40 2 3 2 2 3 2" xfId="20026" xr:uid="{00000000-0005-0000-0000-0000374E0000}"/>
    <cellStyle name="Normal 40 2 3 2 2 3 3" xfId="20027" xr:uid="{00000000-0005-0000-0000-0000384E0000}"/>
    <cellStyle name="Normal 40 2 3 2 2 4" xfId="20028" xr:uid="{00000000-0005-0000-0000-0000394E0000}"/>
    <cellStyle name="Normal 40 2 3 2 2 5" xfId="20029" xr:uid="{00000000-0005-0000-0000-00003A4E0000}"/>
    <cellStyle name="Normal 40 2 3 2 3" xfId="20030" xr:uid="{00000000-0005-0000-0000-00003B4E0000}"/>
    <cellStyle name="Normal 40 2 3 2 3 2" xfId="20031" xr:uid="{00000000-0005-0000-0000-00003C4E0000}"/>
    <cellStyle name="Normal 40 2 3 2 3 2 2" xfId="20032" xr:uid="{00000000-0005-0000-0000-00003D4E0000}"/>
    <cellStyle name="Normal 40 2 3 2 3 2 3" xfId="20033" xr:uid="{00000000-0005-0000-0000-00003E4E0000}"/>
    <cellStyle name="Normal 40 2 3 2 3 3" xfId="20034" xr:uid="{00000000-0005-0000-0000-00003F4E0000}"/>
    <cellStyle name="Normal 40 2 3 2 3 4" xfId="20035" xr:uid="{00000000-0005-0000-0000-0000404E0000}"/>
    <cellStyle name="Normal 40 2 3 3" xfId="20036" xr:uid="{00000000-0005-0000-0000-0000414E0000}"/>
    <cellStyle name="Normal 40 2 3 4" xfId="20037" xr:uid="{00000000-0005-0000-0000-0000424E0000}"/>
    <cellStyle name="Normal 40 2 3 4 2" xfId="20038" xr:uid="{00000000-0005-0000-0000-0000434E0000}"/>
    <cellStyle name="Normal 40 2 3 4 3" xfId="20039" xr:uid="{00000000-0005-0000-0000-0000444E0000}"/>
    <cellStyle name="Normal 40 2 3 5" xfId="20040" xr:uid="{00000000-0005-0000-0000-0000454E0000}"/>
    <cellStyle name="Normal 40 2 3 6" xfId="20041" xr:uid="{00000000-0005-0000-0000-0000464E0000}"/>
    <cellStyle name="Normal 40 2 4" xfId="20042" xr:uid="{00000000-0005-0000-0000-0000474E0000}"/>
    <cellStyle name="Normal 40 2 4 2" xfId="20043" xr:uid="{00000000-0005-0000-0000-0000484E0000}"/>
    <cellStyle name="Normal 40 2 4 2 2" xfId="20044" xr:uid="{00000000-0005-0000-0000-0000494E0000}"/>
    <cellStyle name="Normal 40 2 4 2 2 2" xfId="20045" xr:uid="{00000000-0005-0000-0000-00004A4E0000}"/>
    <cellStyle name="Normal 40 2 4 2 2 2 2" xfId="20046" xr:uid="{00000000-0005-0000-0000-00004B4E0000}"/>
    <cellStyle name="Normal 40 2 4 2 2 2 3" xfId="20047" xr:uid="{00000000-0005-0000-0000-00004C4E0000}"/>
    <cellStyle name="Normal 40 2 4 2 2 3" xfId="20048" xr:uid="{00000000-0005-0000-0000-00004D4E0000}"/>
    <cellStyle name="Normal 40 2 4 2 2 4" xfId="20049" xr:uid="{00000000-0005-0000-0000-00004E4E0000}"/>
    <cellStyle name="Normal 40 2 4 3" xfId="20050" xr:uid="{00000000-0005-0000-0000-00004F4E0000}"/>
    <cellStyle name="Normal 40 2 4 3 2" xfId="20051" xr:uid="{00000000-0005-0000-0000-0000504E0000}"/>
    <cellStyle name="Normal 40 2 4 3 2 2" xfId="20052" xr:uid="{00000000-0005-0000-0000-0000514E0000}"/>
    <cellStyle name="Normal 40 2 4 3 2 3" xfId="20053" xr:uid="{00000000-0005-0000-0000-0000524E0000}"/>
    <cellStyle name="Normal 40 2 4 3 3" xfId="20054" xr:uid="{00000000-0005-0000-0000-0000534E0000}"/>
    <cellStyle name="Normal 40 2 4 3 4" xfId="20055" xr:uid="{00000000-0005-0000-0000-0000544E0000}"/>
    <cellStyle name="Normal 40 2 4 4" xfId="20056" xr:uid="{00000000-0005-0000-0000-0000554E0000}"/>
    <cellStyle name="Normal 40 2 4 4 2" xfId="20057" xr:uid="{00000000-0005-0000-0000-0000564E0000}"/>
    <cellStyle name="Normal 40 2 4 4 2 2" xfId="20058" xr:uid="{00000000-0005-0000-0000-0000574E0000}"/>
    <cellStyle name="Normal 40 2 4 4 2 3" xfId="20059" xr:uid="{00000000-0005-0000-0000-0000584E0000}"/>
    <cellStyle name="Normal 40 2 4 4 3" xfId="20060" xr:uid="{00000000-0005-0000-0000-0000594E0000}"/>
    <cellStyle name="Normal 40 2 4 4 4" xfId="20061" xr:uid="{00000000-0005-0000-0000-00005A4E0000}"/>
    <cellStyle name="Normal 40 3" xfId="20062" xr:uid="{00000000-0005-0000-0000-00005B4E0000}"/>
    <cellStyle name="Normal 40 3 2" xfId="20063" xr:uid="{00000000-0005-0000-0000-00005C4E0000}"/>
    <cellStyle name="Normal 40 3 2 2" xfId="20064" xr:uid="{00000000-0005-0000-0000-00005D4E0000}"/>
    <cellStyle name="Normal 40 3 2 2 2" xfId="20065" xr:uid="{00000000-0005-0000-0000-00005E4E0000}"/>
    <cellStyle name="Normal 40 3 2 2 2 2" xfId="20066" xr:uid="{00000000-0005-0000-0000-00005F4E0000}"/>
    <cellStyle name="Normal 40 3 2 2 2 2 2" xfId="20067" xr:uid="{00000000-0005-0000-0000-0000604E0000}"/>
    <cellStyle name="Normal 40 3 2 2 2 2 3" xfId="20068" xr:uid="{00000000-0005-0000-0000-0000614E0000}"/>
    <cellStyle name="Normal 40 3 2 2 2 3" xfId="20069" xr:uid="{00000000-0005-0000-0000-0000624E0000}"/>
    <cellStyle name="Normal 40 3 2 2 2 4" xfId="20070" xr:uid="{00000000-0005-0000-0000-0000634E0000}"/>
    <cellStyle name="Normal 40 3 2 3" xfId="20071" xr:uid="{00000000-0005-0000-0000-0000644E0000}"/>
    <cellStyle name="Normal 40 3 2 3 2" xfId="20072" xr:uid="{00000000-0005-0000-0000-0000654E0000}"/>
    <cellStyle name="Normal 40 3 2 3 2 2" xfId="20073" xr:uid="{00000000-0005-0000-0000-0000664E0000}"/>
    <cellStyle name="Normal 40 3 2 3 2 3" xfId="20074" xr:uid="{00000000-0005-0000-0000-0000674E0000}"/>
    <cellStyle name="Normal 40 3 2 3 3" xfId="20075" xr:uid="{00000000-0005-0000-0000-0000684E0000}"/>
    <cellStyle name="Normal 40 3 2 3 4" xfId="20076" xr:uid="{00000000-0005-0000-0000-0000694E0000}"/>
    <cellStyle name="Normal 40 3 2 4" xfId="20077" xr:uid="{00000000-0005-0000-0000-00006A4E0000}"/>
    <cellStyle name="Normal 40 3 2 4 2" xfId="20078" xr:uid="{00000000-0005-0000-0000-00006B4E0000}"/>
    <cellStyle name="Normal 40 3 2 4 2 2" xfId="20079" xr:uid="{00000000-0005-0000-0000-00006C4E0000}"/>
    <cellStyle name="Normal 40 3 2 4 2 3" xfId="20080" xr:uid="{00000000-0005-0000-0000-00006D4E0000}"/>
    <cellStyle name="Normal 40 3 2 4 3" xfId="20081" xr:uid="{00000000-0005-0000-0000-00006E4E0000}"/>
    <cellStyle name="Normal 40 3 2 4 4" xfId="20082" xr:uid="{00000000-0005-0000-0000-00006F4E0000}"/>
    <cellStyle name="Normal 40 3 2 5" xfId="20083" xr:uid="{00000000-0005-0000-0000-0000704E0000}"/>
    <cellStyle name="Normal 40 3 2 5 2" xfId="20084" xr:uid="{00000000-0005-0000-0000-0000714E0000}"/>
    <cellStyle name="Normal 40 3 2 5 3" xfId="20085" xr:uid="{00000000-0005-0000-0000-0000724E0000}"/>
    <cellStyle name="Normal 40 3 2 6" xfId="20086" xr:uid="{00000000-0005-0000-0000-0000734E0000}"/>
    <cellStyle name="Normal 40 3 2 7" xfId="20087" xr:uid="{00000000-0005-0000-0000-0000744E0000}"/>
    <cellStyle name="Normal 40 3 3" xfId="20088" xr:uid="{00000000-0005-0000-0000-0000754E0000}"/>
    <cellStyle name="Normal 40 4" xfId="20089" xr:uid="{00000000-0005-0000-0000-0000764E0000}"/>
    <cellStyle name="Normal 40 4 2" xfId="20090" xr:uid="{00000000-0005-0000-0000-0000774E0000}"/>
    <cellStyle name="Normal 40 4 2 2" xfId="20091" xr:uid="{00000000-0005-0000-0000-0000784E0000}"/>
    <cellStyle name="Normal 40 4 3" xfId="20092" xr:uid="{00000000-0005-0000-0000-0000794E0000}"/>
    <cellStyle name="Normal 40 4 3 2" xfId="20093" xr:uid="{00000000-0005-0000-0000-00007A4E0000}"/>
    <cellStyle name="Normal 40 4 3 2 2" xfId="20094" xr:uid="{00000000-0005-0000-0000-00007B4E0000}"/>
    <cellStyle name="Normal 40 4 3 2 2 2" xfId="20095" xr:uid="{00000000-0005-0000-0000-00007C4E0000}"/>
    <cellStyle name="Normal 40 4 3 2 2 3" xfId="20096" xr:uid="{00000000-0005-0000-0000-00007D4E0000}"/>
    <cellStyle name="Normal 40 4 3 2 3" xfId="20097" xr:uid="{00000000-0005-0000-0000-00007E4E0000}"/>
    <cellStyle name="Normal 40 4 3 2 4" xfId="20098" xr:uid="{00000000-0005-0000-0000-00007F4E0000}"/>
    <cellStyle name="Normal 40 4 3 3" xfId="20099" xr:uid="{00000000-0005-0000-0000-0000804E0000}"/>
    <cellStyle name="Normal 40 4 3 3 2" xfId="20100" xr:uid="{00000000-0005-0000-0000-0000814E0000}"/>
    <cellStyle name="Normal 40 4 3 3 3" xfId="20101" xr:uid="{00000000-0005-0000-0000-0000824E0000}"/>
    <cellStyle name="Normal 40 4 3 4" xfId="20102" xr:uid="{00000000-0005-0000-0000-0000834E0000}"/>
    <cellStyle name="Normal 40 4 3 5" xfId="20103" xr:uid="{00000000-0005-0000-0000-0000844E0000}"/>
    <cellStyle name="Normal 40 5" xfId="20104" xr:uid="{00000000-0005-0000-0000-0000854E0000}"/>
    <cellStyle name="Normal 40 5 2" xfId="20105" xr:uid="{00000000-0005-0000-0000-0000864E0000}"/>
    <cellStyle name="Normal 40 5 2 2" xfId="20106" xr:uid="{00000000-0005-0000-0000-0000874E0000}"/>
    <cellStyle name="Normal 40 5 3" xfId="20107" xr:uid="{00000000-0005-0000-0000-0000884E0000}"/>
    <cellStyle name="Normal 40 5 3 2" xfId="20108" xr:uid="{00000000-0005-0000-0000-0000894E0000}"/>
    <cellStyle name="Normal 40 5 3 2 2" xfId="20109" xr:uid="{00000000-0005-0000-0000-00008A4E0000}"/>
    <cellStyle name="Normal 40 5 3 2 2 2" xfId="20110" xr:uid="{00000000-0005-0000-0000-00008B4E0000}"/>
    <cellStyle name="Normal 40 5 3 2 2 3" xfId="20111" xr:uid="{00000000-0005-0000-0000-00008C4E0000}"/>
    <cellStyle name="Normal 40 5 3 2 3" xfId="20112" xr:uid="{00000000-0005-0000-0000-00008D4E0000}"/>
    <cellStyle name="Normal 40 5 3 2 4" xfId="20113" xr:uid="{00000000-0005-0000-0000-00008E4E0000}"/>
    <cellStyle name="Normal 40 5 3 3" xfId="20114" xr:uid="{00000000-0005-0000-0000-00008F4E0000}"/>
    <cellStyle name="Normal 40 5 3 3 2" xfId="20115" xr:uid="{00000000-0005-0000-0000-0000904E0000}"/>
    <cellStyle name="Normal 40 5 3 3 3" xfId="20116" xr:uid="{00000000-0005-0000-0000-0000914E0000}"/>
    <cellStyle name="Normal 40 5 3 4" xfId="20117" xr:uid="{00000000-0005-0000-0000-0000924E0000}"/>
    <cellStyle name="Normal 40 5 3 5" xfId="20118" xr:uid="{00000000-0005-0000-0000-0000934E0000}"/>
    <cellStyle name="Normal 40 6" xfId="20119" xr:uid="{00000000-0005-0000-0000-0000944E0000}"/>
    <cellStyle name="Normal 40 6 2" xfId="20120" xr:uid="{00000000-0005-0000-0000-0000954E0000}"/>
    <cellStyle name="Normal 40 7" xfId="20121" xr:uid="{00000000-0005-0000-0000-0000964E0000}"/>
    <cellStyle name="Normal 40 7 2" xfId="20122" xr:uid="{00000000-0005-0000-0000-0000974E0000}"/>
    <cellStyle name="Normal 40 8" xfId="20123" xr:uid="{00000000-0005-0000-0000-0000984E0000}"/>
    <cellStyle name="Normal 40 8 2" xfId="20124" xr:uid="{00000000-0005-0000-0000-0000994E0000}"/>
    <cellStyle name="Normal 40 9" xfId="20125" xr:uid="{00000000-0005-0000-0000-00009A4E0000}"/>
    <cellStyle name="Normal 40 9 2" xfId="20126" xr:uid="{00000000-0005-0000-0000-00009B4E0000}"/>
    <cellStyle name="Normal 41" xfId="20127" xr:uid="{00000000-0005-0000-0000-00009C4E0000}"/>
    <cellStyle name="Normal 41 2" xfId="20128" xr:uid="{00000000-0005-0000-0000-00009D4E0000}"/>
    <cellStyle name="Normal 41 2 2" xfId="20129" xr:uid="{00000000-0005-0000-0000-00009E4E0000}"/>
    <cellStyle name="Normal 41 2 2 2" xfId="20130" xr:uid="{00000000-0005-0000-0000-00009F4E0000}"/>
    <cellStyle name="Normal 41 2 3" xfId="20131" xr:uid="{00000000-0005-0000-0000-0000A04E0000}"/>
    <cellStyle name="Normal 41 2 4" xfId="20132" xr:uid="{00000000-0005-0000-0000-0000A14E0000}"/>
    <cellStyle name="Normal 41 3" xfId="20133" xr:uid="{00000000-0005-0000-0000-0000A24E0000}"/>
    <cellStyle name="Normal 41 3 2" xfId="20134" xr:uid="{00000000-0005-0000-0000-0000A34E0000}"/>
    <cellStyle name="Normal 41 3 2 2" xfId="20135" xr:uid="{00000000-0005-0000-0000-0000A44E0000}"/>
    <cellStyle name="Normal 41 3 2 2 2" xfId="20136" xr:uid="{00000000-0005-0000-0000-0000A54E0000}"/>
    <cellStyle name="Normal 41 3 3" xfId="20137" xr:uid="{00000000-0005-0000-0000-0000A64E0000}"/>
    <cellStyle name="Normal 41 4" xfId="20138" xr:uid="{00000000-0005-0000-0000-0000A74E0000}"/>
    <cellStyle name="Normal 41 5" xfId="20139" xr:uid="{00000000-0005-0000-0000-0000A84E0000}"/>
    <cellStyle name="Normal 42" xfId="20140" xr:uid="{00000000-0005-0000-0000-0000A94E0000}"/>
    <cellStyle name="Normal 42 2" xfId="20141" xr:uid="{00000000-0005-0000-0000-0000AA4E0000}"/>
    <cellStyle name="Normal 42 2 2" xfId="20142" xr:uid="{00000000-0005-0000-0000-0000AB4E0000}"/>
    <cellStyle name="Normal 42 2 2 2" xfId="20143" xr:uid="{00000000-0005-0000-0000-0000AC4E0000}"/>
    <cellStyle name="Normal 42 2 2 2 2" xfId="20144" xr:uid="{00000000-0005-0000-0000-0000AD4E0000}"/>
    <cellStyle name="Normal 42 2 2 2 3" xfId="20145" xr:uid="{00000000-0005-0000-0000-0000AE4E0000}"/>
    <cellStyle name="Normal 42 2 2 2 3 2" xfId="20146" xr:uid="{00000000-0005-0000-0000-0000AF4E0000}"/>
    <cellStyle name="Normal 42 2 2 2 3 3" xfId="20147" xr:uid="{00000000-0005-0000-0000-0000B04E0000}"/>
    <cellStyle name="Normal 42 2 2 2 4" xfId="20148" xr:uid="{00000000-0005-0000-0000-0000B14E0000}"/>
    <cellStyle name="Normal 42 2 2 2 5" xfId="20149" xr:uid="{00000000-0005-0000-0000-0000B24E0000}"/>
    <cellStyle name="Normal 42 2 2 3" xfId="20150" xr:uid="{00000000-0005-0000-0000-0000B34E0000}"/>
    <cellStyle name="Normal 42 2 2 3 2" xfId="20151" xr:uid="{00000000-0005-0000-0000-0000B44E0000}"/>
    <cellStyle name="Normal 42 2 2 3 2 2" xfId="20152" xr:uid="{00000000-0005-0000-0000-0000B54E0000}"/>
    <cellStyle name="Normal 42 2 2 3 2 3" xfId="20153" xr:uid="{00000000-0005-0000-0000-0000B64E0000}"/>
    <cellStyle name="Normal 42 2 2 3 3" xfId="20154" xr:uid="{00000000-0005-0000-0000-0000B74E0000}"/>
    <cellStyle name="Normal 42 2 2 3 4" xfId="20155" xr:uid="{00000000-0005-0000-0000-0000B84E0000}"/>
    <cellStyle name="Normal 42 2 3" xfId="20156" xr:uid="{00000000-0005-0000-0000-0000B94E0000}"/>
    <cellStyle name="Normal 42 2 4" xfId="20157" xr:uid="{00000000-0005-0000-0000-0000BA4E0000}"/>
    <cellStyle name="Normal 42 2 4 2" xfId="20158" xr:uid="{00000000-0005-0000-0000-0000BB4E0000}"/>
    <cellStyle name="Normal 42 2 4 3" xfId="20159" xr:uid="{00000000-0005-0000-0000-0000BC4E0000}"/>
    <cellStyle name="Normal 42 2 5" xfId="20160" xr:uid="{00000000-0005-0000-0000-0000BD4E0000}"/>
    <cellStyle name="Normal 42 2 6" xfId="20161" xr:uid="{00000000-0005-0000-0000-0000BE4E0000}"/>
    <cellStyle name="Normal 42 3" xfId="20162" xr:uid="{00000000-0005-0000-0000-0000BF4E0000}"/>
    <cellStyle name="Normal 42 3 2" xfId="20163" xr:uid="{00000000-0005-0000-0000-0000C04E0000}"/>
    <cellStyle name="Normal 42 3 2 2" xfId="20164" xr:uid="{00000000-0005-0000-0000-0000C14E0000}"/>
    <cellStyle name="Normal 42 3 2 2 2" xfId="20165" xr:uid="{00000000-0005-0000-0000-0000C24E0000}"/>
    <cellStyle name="Normal 42 3 2 2 3" xfId="20166" xr:uid="{00000000-0005-0000-0000-0000C34E0000}"/>
    <cellStyle name="Normal 42 3 2 2 3 2" xfId="20167" xr:uid="{00000000-0005-0000-0000-0000C44E0000}"/>
    <cellStyle name="Normal 42 3 2 2 3 3" xfId="20168" xr:uid="{00000000-0005-0000-0000-0000C54E0000}"/>
    <cellStyle name="Normal 42 3 2 2 4" xfId="20169" xr:uid="{00000000-0005-0000-0000-0000C64E0000}"/>
    <cellStyle name="Normal 42 3 2 2 5" xfId="20170" xr:uid="{00000000-0005-0000-0000-0000C74E0000}"/>
    <cellStyle name="Normal 42 3 2 3" xfId="20171" xr:uid="{00000000-0005-0000-0000-0000C84E0000}"/>
    <cellStyle name="Normal 42 3 2 3 2" xfId="20172" xr:uid="{00000000-0005-0000-0000-0000C94E0000}"/>
    <cellStyle name="Normal 42 3 2 3 2 2" xfId="20173" xr:uid="{00000000-0005-0000-0000-0000CA4E0000}"/>
    <cellStyle name="Normal 42 3 2 3 2 3" xfId="20174" xr:uid="{00000000-0005-0000-0000-0000CB4E0000}"/>
    <cellStyle name="Normal 42 3 2 3 3" xfId="20175" xr:uid="{00000000-0005-0000-0000-0000CC4E0000}"/>
    <cellStyle name="Normal 42 3 2 3 4" xfId="20176" xr:uid="{00000000-0005-0000-0000-0000CD4E0000}"/>
    <cellStyle name="Normal 42 3 3" xfId="20177" xr:uid="{00000000-0005-0000-0000-0000CE4E0000}"/>
    <cellStyle name="Normal 42 3 3 2" xfId="20178" xr:uid="{00000000-0005-0000-0000-0000CF4E0000}"/>
    <cellStyle name="Normal 42 3 3 3" xfId="20179" xr:uid="{00000000-0005-0000-0000-0000D04E0000}"/>
    <cellStyle name="Normal 42 3 4" xfId="20180" xr:uid="{00000000-0005-0000-0000-0000D14E0000}"/>
    <cellStyle name="Normal 42 3 5" xfId="20181" xr:uid="{00000000-0005-0000-0000-0000D24E0000}"/>
    <cellStyle name="Normal 42 4" xfId="20182" xr:uid="{00000000-0005-0000-0000-0000D34E0000}"/>
    <cellStyle name="Normal 42 4 2" xfId="20183" xr:uid="{00000000-0005-0000-0000-0000D44E0000}"/>
    <cellStyle name="Normal 42 4 2 2" xfId="20184" xr:uid="{00000000-0005-0000-0000-0000D54E0000}"/>
    <cellStyle name="Normal 42 4 2 2 2" xfId="20185" xr:uid="{00000000-0005-0000-0000-0000D64E0000}"/>
    <cellStyle name="Normal 42 4 2 2 2 2" xfId="20186" xr:uid="{00000000-0005-0000-0000-0000D74E0000}"/>
    <cellStyle name="Normal 42 4 2 2 2 3" xfId="20187" xr:uid="{00000000-0005-0000-0000-0000D84E0000}"/>
    <cellStyle name="Normal 42 4 2 2 3" xfId="20188" xr:uid="{00000000-0005-0000-0000-0000D94E0000}"/>
    <cellStyle name="Normal 42 4 2 2 4" xfId="20189" xr:uid="{00000000-0005-0000-0000-0000DA4E0000}"/>
    <cellStyle name="Normal 42 4 3" xfId="20190" xr:uid="{00000000-0005-0000-0000-0000DB4E0000}"/>
    <cellStyle name="Normal 42 4 3 2" xfId="20191" xr:uid="{00000000-0005-0000-0000-0000DC4E0000}"/>
    <cellStyle name="Normal 42 4 3 2 2" xfId="20192" xr:uid="{00000000-0005-0000-0000-0000DD4E0000}"/>
    <cellStyle name="Normal 42 4 3 2 3" xfId="20193" xr:uid="{00000000-0005-0000-0000-0000DE4E0000}"/>
    <cellStyle name="Normal 42 4 3 3" xfId="20194" xr:uid="{00000000-0005-0000-0000-0000DF4E0000}"/>
    <cellStyle name="Normal 42 4 3 4" xfId="20195" xr:uid="{00000000-0005-0000-0000-0000E04E0000}"/>
    <cellStyle name="Normal 42 4 4" xfId="20196" xr:uid="{00000000-0005-0000-0000-0000E14E0000}"/>
    <cellStyle name="Normal 42 4 4 2" xfId="20197" xr:uid="{00000000-0005-0000-0000-0000E24E0000}"/>
    <cellStyle name="Normal 42 4 4 2 2" xfId="20198" xr:uid="{00000000-0005-0000-0000-0000E34E0000}"/>
    <cellStyle name="Normal 42 4 4 2 3" xfId="20199" xr:uid="{00000000-0005-0000-0000-0000E44E0000}"/>
    <cellStyle name="Normal 42 4 4 3" xfId="20200" xr:uid="{00000000-0005-0000-0000-0000E54E0000}"/>
    <cellStyle name="Normal 42 4 4 4" xfId="20201" xr:uid="{00000000-0005-0000-0000-0000E64E0000}"/>
    <cellStyle name="Normal 42 5" xfId="20202" xr:uid="{00000000-0005-0000-0000-0000E74E0000}"/>
    <cellStyle name="Normal 43" xfId="20203" xr:uid="{00000000-0005-0000-0000-0000E84E0000}"/>
    <cellStyle name="Normal 43 2" xfId="20204" xr:uid="{00000000-0005-0000-0000-0000E94E0000}"/>
    <cellStyle name="Normal 43 2 2" xfId="20205" xr:uid="{00000000-0005-0000-0000-0000EA4E0000}"/>
    <cellStyle name="Normal 43 3" xfId="20206" xr:uid="{00000000-0005-0000-0000-0000EB4E0000}"/>
    <cellStyle name="Normal 43 4" xfId="20207" xr:uid="{00000000-0005-0000-0000-0000EC4E0000}"/>
    <cellStyle name="Normal 44" xfId="20208" xr:uid="{00000000-0005-0000-0000-0000ED4E0000}"/>
    <cellStyle name="Normal 44 2" xfId="20209" xr:uid="{00000000-0005-0000-0000-0000EE4E0000}"/>
    <cellStyle name="Normal 44 2 2" xfId="20210" xr:uid="{00000000-0005-0000-0000-0000EF4E0000}"/>
    <cellStyle name="Normal 44 2 2 2" xfId="20211" xr:uid="{00000000-0005-0000-0000-0000F04E0000}"/>
    <cellStyle name="Normal 44 2 2 2 2" xfId="20212" xr:uid="{00000000-0005-0000-0000-0000F14E0000}"/>
    <cellStyle name="Normal 44 2 2 3" xfId="20213" xr:uid="{00000000-0005-0000-0000-0000F24E0000}"/>
    <cellStyle name="Normal 44 2 3" xfId="20214" xr:uid="{00000000-0005-0000-0000-0000F34E0000}"/>
    <cellStyle name="Normal 44 2 3 2" xfId="20215" xr:uid="{00000000-0005-0000-0000-0000F44E0000}"/>
    <cellStyle name="Normal 44 2 4" xfId="20216" xr:uid="{00000000-0005-0000-0000-0000F54E0000}"/>
    <cellStyle name="Normal 44 2 5" xfId="20217" xr:uid="{00000000-0005-0000-0000-0000F64E0000}"/>
    <cellStyle name="Normal 44 3" xfId="20218" xr:uid="{00000000-0005-0000-0000-0000F74E0000}"/>
    <cellStyle name="Normal 44 3 2" xfId="20219" xr:uid="{00000000-0005-0000-0000-0000F84E0000}"/>
    <cellStyle name="Normal 44 4" xfId="20220" xr:uid="{00000000-0005-0000-0000-0000F94E0000}"/>
    <cellStyle name="Normal 44 4 2" xfId="20221" xr:uid="{00000000-0005-0000-0000-0000FA4E0000}"/>
    <cellStyle name="Normal 44 4 3" xfId="20222" xr:uid="{00000000-0005-0000-0000-0000FB4E0000}"/>
    <cellStyle name="Normal 44 5" xfId="20223" xr:uid="{00000000-0005-0000-0000-0000FC4E0000}"/>
    <cellStyle name="Normal 45" xfId="20224" xr:uid="{00000000-0005-0000-0000-0000FD4E0000}"/>
    <cellStyle name="Normal 45 2" xfId="20225" xr:uid="{00000000-0005-0000-0000-0000FE4E0000}"/>
    <cellStyle name="Normal 45 2 2" xfId="20226" xr:uid="{00000000-0005-0000-0000-0000FF4E0000}"/>
    <cellStyle name="Normal 45 3" xfId="20227" xr:uid="{00000000-0005-0000-0000-0000004F0000}"/>
    <cellStyle name="Normal 45 3 2" xfId="20228" xr:uid="{00000000-0005-0000-0000-0000014F0000}"/>
    <cellStyle name="Normal 45 3 2 2" xfId="20229" xr:uid="{00000000-0005-0000-0000-0000024F0000}"/>
    <cellStyle name="Normal 45 3 2 2 2" xfId="20230" xr:uid="{00000000-0005-0000-0000-0000034F0000}"/>
    <cellStyle name="Normal 45 3 2 2 3" xfId="20231" xr:uid="{00000000-0005-0000-0000-0000044F0000}"/>
    <cellStyle name="Normal 45 3 2 3" xfId="20232" xr:uid="{00000000-0005-0000-0000-0000054F0000}"/>
    <cellStyle name="Normal 45 3 2 4" xfId="20233" xr:uid="{00000000-0005-0000-0000-0000064F0000}"/>
    <cellStyle name="Normal 45 3 3" xfId="20234" xr:uid="{00000000-0005-0000-0000-0000074F0000}"/>
    <cellStyle name="Normal 45 3 3 2" xfId="20235" xr:uid="{00000000-0005-0000-0000-0000084F0000}"/>
    <cellStyle name="Normal 45 3 3 3" xfId="20236" xr:uid="{00000000-0005-0000-0000-0000094F0000}"/>
    <cellStyle name="Normal 45 3 4" xfId="20237" xr:uid="{00000000-0005-0000-0000-00000A4F0000}"/>
    <cellStyle name="Normal 45 3 5" xfId="20238" xr:uid="{00000000-0005-0000-0000-00000B4F0000}"/>
    <cellStyle name="Normal 45 4" xfId="20239" xr:uid="{00000000-0005-0000-0000-00000C4F0000}"/>
    <cellStyle name="Normal 45 4 2" xfId="20240" xr:uid="{00000000-0005-0000-0000-00000D4F0000}"/>
    <cellStyle name="Normal 45 4 2 2" xfId="20241" xr:uid="{00000000-0005-0000-0000-00000E4F0000}"/>
    <cellStyle name="Normal 45 4 2 3" xfId="20242" xr:uid="{00000000-0005-0000-0000-00000F4F0000}"/>
    <cellStyle name="Normal 45 4 3" xfId="20243" xr:uid="{00000000-0005-0000-0000-0000104F0000}"/>
    <cellStyle name="Normal 45 4 4" xfId="20244" xr:uid="{00000000-0005-0000-0000-0000114F0000}"/>
    <cellStyle name="Normal 45 5" xfId="20245" xr:uid="{00000000-0005-0000-0000-0000124F0000}"/>
    <cellStyle name="Normal 46" xfId="20246" xr:uid="{00000000-0005-0000-0000-0000134F0000}"/>
    <cellStyle name="Normal 46 2" xfId="20247" xr:uid="{00000000-0005-0000-0000-0000144F0000}"/>
    <cellStyle name="Normal 46 2 2" xfId="20248" xr:uid="{00000000-0005-0000-0000-0000154F0000}"/>
    <cellStyle name="Normal 46 2 3" xfId="20249" xr:uid="{00000000-0005-0000-0000-0000164F0000}"/>
    <cellStyle name="Normal 46 2 4" xfId="20250" xr:uid="{00000000-0005-0000-0000-0000174F0000}"/>
    <cellStyle name="Normal 46 2 4 2" xfId="20251" xr:uid="{00000000-0005-0000-0000-0000184F0000}"/>
    <cellStyle name="Normal 46 2 4 3" xfId="20252" xr:uid="{00000000-0005-0000-0000-0000194F0000}"/>
    <cellStyle name="Normal 46 2 5" xfId="20253" xr:uid="{00000000-0005-0000-0000-00001A4F0000}"/>
    <cellStyle name="Normal 46 2 6" xfId="20254" xr:uid="{00000000-0005-0000-0000-00001B4F0000}"/>
    <cellStyle name="Normal 46 3" xfId="20255" xr:uid="{00000000-0005-0000-0000-00001C4F0000}"/>
    <cellStyle name="Normal 46 3 2" xfId="20256" xr:uid="{00000000-0005-0000-0000-00001D4F0000}"/>
    <cellStyle name="Normal 46 3 2 2" xfId="20257" xr:uid="{00000000-0005-0000-0000-00001E4F0000}"/>
    <cellStyle name="Normal 46 3 2 2 2" xfId="20258" xr:uid="{00000000-0005-0000-0000-00001F4F0000}"/>
    <cellStyle name="Normal 46 3 2 2 3" xfId="20259" xr:uid="{00000000-0005-0000-0000-0000204F0000}"/>
    <cellStyle name="Normal 46 3 2 3" xfId="20260" xr:uid="{00000000-0005-0000-0000-0000214F0000}"/>
    <cellStyle name="Normal 46 3 2 4" xfId="20261" xr:uid="{00000000-0005-0000-0000-0000224F0000}"/>
    <cellStyle name="Normal 46 3 3" xfId="20262" xr:uid="{00000000-0005-0000-0000-0000234F0000}"/>
    <cellStyle name="Normal 46 3 3 2" xfId="20263" xr:uid="{00000000-0005-0000-0000-0000244F0000}"/>
    <cellStyle name="Normal 46 3 3 3" xfId="20264" xr:uid="{00000000-0005-0000-0000-0000254F0000}"/>
    <cellStyle name="Normal 46 3 4" xfId="20265" xr:uid="{00000000-0005-0000-0000-0000264F0000}"/>
    <cellStyle name="Normal 46 3 5" xfId="20266" xr:uid="{00000000-0005-0000-0000-0000274F0000}"/>
    <cellStyle name="Normal 46 4" xfId="20267" xr:uid="{00000000-0005-0000-0000-0000284F0000}"/>
    <cellStyle name="Normal 46 4 2" xfId="20268" xr:uid="{00000000-0005-0000-0000-0000294F0000}"/>
    <cellStyle name="Normal 46 4 2 2" xfId="20269" xr:uid="{00000000-0005-0000-0000-00002A4F0000}"/>
    <cellStyle name="Normal 46 4 2 3" xfId="20270" xr:uid="{00000000-0005-0000-0000-00002B4F0000}"/>
    <cellStyle name="Normal 46 4 3" xfId="20271" xr:uid="{00000000-0005-0000-0000-00002C4F0000}"/>
    <cellStyle name="Normal 46 4 4" xfId="20272" xr:uid="{00000000-0005-0000-0000-00002D4F0000}"/>
    <cellStyle name="Normal 47" xfId="20273" xr:uid="{00000000-0005-0000-0000-00002E4F0000}"/>
    <cellStyle name="Normal 47 2" xfId="20274" xr:uid="{00000000-0005-0000-0000-00002F4F0000}"/>
    <cellStyle name="Normal 47 2 2" xfId="20275" xr:uid="{00000000-0005-0000-0000-0000304F0000}"/>
    <cellStyle name="Normal 48" xfId="20276" xr:uid="{00000000-0005-0000-0000-0000314F0000}"/>
    <cellStyle name="Normal 48 2" xfId="20277" xr:uid="{00000000-0005-0000-0000-0000324F0000}"/>
    <cellStyle name="Normal 48 2 2" xfId="20278" xr:uid="{00000000-0005-0000-0000-0000334F0000}"/>
    <cellStyle name="Normal 48 2 3" xfId="20279" xr:uid="{00000000-0005-0000-0000-0000344F0000}"/>
    <cellStyle name="Normal 48 2 4" xfId="20280" xr:uid="{00000000-0005-0000-0000-0000354F0000}"/>
    <cellStyle name="Normal 48 2 4 2" xfId="20281" xr:uid="{00000000-0005-0000-0000-0000364F0000}"/>
    <cellStyle name="Normal 48 2 4 3" xfId="20282" xr:uid="{00000000-0005-0000-0000-0000374F0000}"/>
    <cellStyle name="Normal 48 2 5" xfId="20283" xr:uid="{00000000-0005-0000-0000-0000384F0000}"/>
    <cellStyle name="Normal 48 2 6" xfId="20284" xr:uid="{00000000-0005-0000-0000-0000394F0000}"/>
    <cellStyle name="Normal 48 3" xfId="20285" xr:uid="{00000000-0005-0000-0000-00003A4F0000}"/>
    <cellStyle name="Normal 48 3 2" xfId="20286" xr:uid="{00000000-0005-0000-0000-00003B4F0000}"/>
    <cellStyle name="Normal 48 3 2 2" xfId="20287" xr:uid="{00000000-0005-0000-0000-00003C4F0000}"/>
    <cellStyle name="Normal 48 3 2 2 2" xfId="20288" xr:uid="{00000000-0005-0000-0000-00003D4F0000}"/>
    <cellStyle name="Normal 48 3 2 2 3" xfId="20289" xr:uid="{00000000-0005-0000-0000-00003E4F0000}"/>
    <cellStyle name="Normal 48 3 2 3" xfId="20290" xr:uid="{00000000-0005-0000-0000-00003F4F0000}"/>
    <cellStyle name="Normal 48 3 2 4" xfId="20291" xr:uid="{00000000-0005-0000-0000-0000404F0000}"/>
    <cellStyle name="Normal 48 3 3" xfId="20292" xr:uid="{00000000-0005-0000-0000-0000414F0000}"/>
    <cellStyle name="Normal 48 3 3 2" xfId="20293" xr:uid="{00000000-0005-0000-0000-0000424F0000}"/>
    <cellStyle name="Normal 48 3 3 3" xfId="20294" xr:uid="{00000000-0005-0000-0000-0000434F0000}"/>
    <cellStyle name="Normal 48 3 4" xfId="20295" xr:uid="{00000000-0005-0000-0000-0000444F0000}"/>
    <cellStyle name="Normal 48 3 5" xfId="20296" xr:uid="{00000000-0005-0000-0000-0000454F0000}"/>
    <cellStyle name="Normal 48 4" xfId="20297" xr:uid="{00000000-0005-0000-0000-0000464F0000}"/>
    <cellStyle name="Normal 48 4 2" xfId="20298" xr:uid="{00000000-0005-0000-0000-0000474F0000}"/>
    <cellStyle name="Normal 48 4 2 2" xfId="20299" xr:uid="{00000000-0005-0000-0000-0000484F0000}"/>
    <cellStyle name="Normal 48 4 2 3" xfId="20300" xr:uid="{00000000-0005-0000-0000-0000494F0000}"/>
    <cellStyle name="Normal 48 4 3" xfId="20301" xr:uid="{00000000-0005-0000-0000-00004A4F0000}"/>
    <cellStyle name="Normal 48 4 4" xfId="20302" xr:uid="{00000000-0005-0000-0000-00004B4F0000}"/>
    <cellStyle name="Normal 48 5" xfId="20303" xr:uid="{00000000-0005-0000-0000-00004C4F0000}"/>
    <cellStyle name="Normal 49" xfId="20304" xr:uid="{00000000-0005-0000-0000-00004D4F0000}"/>
    <cellStyle name="Normal 49 2" xfId="20305" xr:uid="{00000000-0005-0000-0000-00004E4F0000}"/>
    <cellStyle name="Normal 49 2 2" xfId="20306" xr:uid="{00000000-0005-0000-0000-00004F4F0000}"/>
    <cellStyle name="Normal 49 3" xfId="20307" xr:uid="{00000000-0005-0000-0000-0000504F0000}"/>
    <cellStyle name="Normal 49 3 2" xfId="20308" xr:uid="{00000000-0005-0000-0000-0000514F0000}"/>
    <cellStyle name="Normal 49 4" xfId="20309" xr:uid="{00000000-0005-0000-0000-0000524F0000}"/>
    <cellStyle name="Normal 49_Copy of Budget BAFO_UAZ_5-1-11 " xfId="20310" xr:uid="{00000000-0005-0000-0000-0000534F0000}"/>
    <cellStyle name="Normal 5" xfId="14" xr:uid="{00000000-0005-0000-0000-0000544F0000}"/>
    <cellStyle name="Normal 5 10" xfId="20311" xr:uid="{00000000-0005-0000-0000-0000554F0000}"/>
    <cellStyle name="Normal 5 10 2" xfId="20312" xr:uid="{00000000-0005-0000-0000-0000564F0000}"/>
    <cellStyle name="Normal 5 11" xfId="20313" xr:uid="{00000000-0005-0000-0000-0000574F0000}"/>
    <cellStyle name="Normal 5 12" xfId="20314" xr:uid="{00000000-0005-0000-0000-0000584F0000}"/>
    <cellStyle name="Normal 5 2" xfId="20315" xr:uid="{00000000-0005-0000-0000-0000594F0000}"/>
    <cellStyle name="Normal 5 2 2" xfId="20316" xr:uid="{00000000-0005-0000-0000-00005A4F0000}"/>
    <cellStyle name="Normal 5 2 2 2" xfId="20317" xr:uid="{00000000-0005-0000-0000-00005B4F0000}"/>
    <cellStyle name="Normal 5 2 2 2 2" xfId="20318" xr:uid="{00000000-0005-0000-0000-00005C4F0000}"/>
    <cellStyle name="Normal 5 2 2 2 2 2" xfId="20319" xr:uid="{00000000-0005-0000-0000-00005D4F0000}"/>
    <cellStyle name="Normal 5 2 2 2 2 2 2" xfId="20320" xr:uid="{00000000-0005-0000-0000-00005E4F0000}"/>
    <cellStyle name="Normal 5 2 2 2 2 2 2 2" xfId="20321" xr:uid="{00000000-0005-0000-0000-00005F4F0000}"/>
    <cellStyle name="Normal 5 2 2 2 2 2 3" xfId="20322" xr:uid="{00000000-0005-0000-0000-0000604F0000}"/>
    <cellStyle name="Normal 5 2 2 2 2 3" xfId="20323" xr:uid="{00000000-0005-0000-0000-0000614F0000}"/>
    <cellStyle name="Normal 5 2 2 2 2 3 2" xfId="20324" xr:uid="{00000000-0005-0000-0000-0000624F0000}"/>
    <cellStyle name="Normal 5 2 2 2 2 3 2 2" xfId="20325" xr:uid="{00000000-0005-0000-0000-0000634F0000}"/>
    <cellStyle name="Normal 5 2 2 2 2 3 2 3" xfId="20326" xr:uid="{00000000-0005-0000-0000-0000644F0000}"/>
    <cellStyle name="Normal 5 2 2 2 2 3 2 3 2" xfId="20327" xr:uid="{00000000-0005-0000-0000-0000654F0000}"/>
    <cellStyle name="Normal 5 2 2 2 2 4" xfId="20328" xr:uid="{00000000-0005-0000-0000-0000664F0000}"/>
    <cellStyle name="Normal 5 2 2 2 3" xfId="20329" xr:uid="{00000000-0005-0000-0000-0000674F0000}"/>
    <cellStyle name="Normal 5 2 2 2 3 2" xfId="20330" xr:uid="{00000000-0005-0000-0000-0000684F0000}"/>
    <cellStyle name="Normal 5 2 2 2 4" xfId="20331" xr:uid="{00000000-0005-0000-0000-0000694F0000}"/>
    <cellStyle name="Normal 5 2 2 2 5" xfId="20332" xr:uid="{00000000-0005-0000-0000-00006A4F0000}"/>
    <cellStyle name="Normal 5 2 2 3" xfId="20333" xr:uid="{00000000-0005-0000-0000-00006B4F0000}"/>
    <cellStyle name="Normal 5 2 2 3 2" xfId="20334" xr:uid="{00000000-0005-0000-0000-00006C4F0000}"/>
    <cellStyle name="Normal 5 2 2 3 2 2" xfId="20335" xr:uid="{00000000-0005-0000-0000-00006D4F0000}"/>
    <cellStyle name="Normal 5 2 2 3 3" xfId="20336" xr:uid="{00000000-0005-0000-0000-00006E4F0000}"/>
    <cellStyle name="Normal 5 2 2 4" xfId="20337" xr:uid="{00000000-0005-0000-0000-00006F4F0000}"/>
    <cellStyle name="Normal 5 2 2 4 2" xfId="20338" xr:uid="{00000000-0005-0000-0000-0000704F0000}"/>
    <cellStyle name="Normal 5 2 2 4 2 2" xfId="20339" xr:uid="{00000000-0005-0000-0000-0000714F0000}"/>
    <cellStyle name="Normal 5 2 2 4 3" xfId="20340" xr:uid="{00000000-0005-0000-0000-0000724F0000}"/>
    <cellStyle name="Normal 5 2 2 5" xfId="20341" xr:uid="{00000000-0005-0000-0000-0000734F0000}"/>
    <cellStyle name="Normal 5 2 2 5 2" xfId="20342" xr:uid="{00000000-0005-0000-0000-0000744F0000}"/>
    <cellStyle name="Normal 5 2 2 5 2 2" xfId="20343" xr:uid="{00000000-0005-0000-0000-0000754F0000}"/>
    <cellStyle name="Normal 5 2 2 5 3" xfId="20344" xr:uid="{00000000-0005-0000-0000-0000764F0000}"/>
    <cellStyle name="Normal 5 2 2 6" xfId="20345" xr:uid="{00000000-0005-0000-0000-0000774F0000}"/>
    <cellStyle name="Normal 5 2 2 6 2" xfId="20346" xr:uid="{00000000-0005-0000-0000-0000784F0000}"/>
    <cellStyle name="Normal 5 2 2 6 2 2" xfId="20347" xr:uid="{00000000-0005-0000-0000-0000794F0000}"/>
    <cellStyle name="Normal 5 2 2 6 3" xfId="20348" xr:uid="{00000000-0005-0000-0000-00007A4F0000}"/>
    <cellStyle name="Normal 5 2 2 7" xfId="20349" xr:uid="{00000000-0005-0000-0000-00007B4F0000}"/>
    <cellStyle name="Normal 5 2 2 7 2" xfId="20350" xr:uid="{00000000-0005-0000-0000-00007C4F0000}"/>
    <cellStyle name="Normal 5 2 2 8" xfId="20351" xr:uid="{00000000-0005-0000-0000-00007D4F0000}"/>
    <cellStyle name="Normal 5 2 3" xfId="20352" xr:uid="{00000000-0005-0000-0000-00007E4F0000}"/>
    <cellStyle name="Normal 5 2 3 2" xfId="20353" xr:uid="{00000000-0005-0000-0000-00007F4F0000}"/>
    <cellStyle name="Normal 5 2 3 2 2" xfId="20354" xr:uid="{00000000-0005-0000-0000-0000804F0000}"/>
    <cellStyle name="Normal 5 2 3 2 2 2" xfId="20355" xr:uid="{00000000-0005-0000-0000-0000814F0000}"/>
    <cellStyle name="Normal 5 2 3 2 3" xfId="20356" xr:uid="{00000000-0005-0000-0000-0000824F0000}"/>
    <cellStyle name="Normal 5 2 3 2 3 2" xfId="20357" xr:uid="{00000000-0005-0000-0000-0000834F0000}"/>
    <cellStyle name="Normal 5 2 3 2 4" xfId="20358" xr:uid="{00000000-0005-0000-0000-0000844F0000}"/>
    <cellStyle name="Normal 5 2 3 3" xfId="20359" xr:uid="{00000000-0005-0000-0000-0000854F0000}"/>
    <cellStyle name="Normal 5 2 4" xfId="20360" xr:uid="{00000000-0005-0000-0000-0000864F0000}"/>
    <cellStyle name="Normal 5 2 4 2" xfId="20361" xr:uid="{00000000-0005-0000-0000-0000874F0000}"/>
    <cellStyle name="Normal 5 2 5" xfId="20362" xr:uid="{00000000-0005-0000-0000-0000884F0000}"/>
    <cellStyle name="Normal 5 2 5 2" xfId="20363" xr:uid="{00000000-0005-0000-0000-0000894F0000}"/>
    <cellStyle name="Normal 5 2 6" xfId="20364" xr:uid="{00000000-0005-0000-0000-00008A4F0000}"/>
    <cellStyle name="Normal 5 2 6 2" xfId="20365" xr:uid="{00000000-0005-0000-0000-00008B4F0000}"/>
    <cellStyle name="Normal 5 2 7" xfId="20366" xr:uid="{00000000-0005-0000-0000-00008C4F0000}"/>
    <cellStyle name="Normal 5 2 7 2" xfId="20367" xr:uid="{00000000-0005-0000-0000-00008D4F0000}"/>
    <cellStyle name="Normal 5 2 8" xfId="20368" xr:uid="{00000000-0005-0000-0000-00008E4F0000}"/>
    <cellStyle name="Normal 5 2 8 2" xfId="20369" xr:uid="{00000000-0005-0000-0000-00008F4F0000}"/>
    <cellStyle name="Normal 5 2 9" xfId="20370" xr:uid="{00000000-0005-0000-0000-0000904F0000}"/>
    <cellStyle name="Normal 5 2_U of O TV Equip and menu board package" xfId="20371" xr:uid="{00000000-0005-0000-0000-0000914F0000}"/>
    <cellStyle name="Normal 5 3" xfId="20372" xr:uid="{00000000-0005-0000-0000-0000924F0000}"/>
    <cellStyle name="Normal 5 3 2" xfId="20373" xr:uid="{00000000-0005-0000-0000-0000934F0000}"/>
    <cellStyle name="Normal 5 3 2 2" xfId="20374" xr:uid="{00000000-0005-0000-0000-0000944F0000}"/>
    <cellStyle name="Normal 5 3 2 2 2" xfId="20375" xr:uid="{00000000-0005-0000-0000-0000954F0000}"/>
    <cellStyle name="Normal 5 3 2 2 2 2" xfId="20376" xr:uid="{00000000-0005-0000-0000-0000964F0000}"/>
    <cellStyle name="Normal 5 3 2 2 3" xfId="20377" xr:uid="{00000000-0005-0000-0000-0000974F0000}"/>
    <cellStyle name="Normal 5 3 2 3" xfId="20378" xr:uid="{00000000-0005-0000-0000-0000984F0000}"/>
    <cellStyle name="Normal 5 3 2 3 2" xfId="20379" xr:uid="{00000000-0005-0000-0000-0000994F0000}"/>
    <cellStyle name="Normal 5 3 2 4" xfId="20380" xr:uid="{00000000-0005-0000-0000-00009A4F0000}"/>
    <cellStyle name="Normal 5 3 3" xfId="20381" xr:uid="{00000000-0005-0000-0000-00009B4F0000}"/>
    <cellStyle name="Normal 5 3 3 2" xfId="20382" xr:uid="{00000000-0005-0000-0000-00009C4F0000}"/>
    <cellStyle name="Normal 5 3 4" xfId="20383" xr:uid="{00000000-0005-0000-0000-00009D4F0000}"/>
    <cellStyle name="Normal 5 3 4 2" xfId="20384" xr:uid="{00000000-0005-0000-0000-00009E4F0000}"/>
    <cellStyle name="Normal 5 4" xfId="20385" xr:uid="{00000000-0005-0000-0000-00009F4F0000}"/>
    <cellStyle name="Normal 5 4 2" xfId="20386" xr:uid="{00000000-0005-0000-0000-0000A04F0000}"/>
    <cellStyle name="Normal 5 4 2 2" xfId="20387" xr:uid="{00000000-0005-0000-0000-0000A14F0000}"/>
    <cellStyle name="Normal 5 4 2 2 2" xfId="20388" xr:uid="{00000000-0005-0000-0000-0000A24F0000}"/>
    <cellStyle name="Normal 5 4 2 2 2 2" xfId="20389" xr:uid="{00000000-0005-0000-0000-0000A34F0000}"/>
    <cellStyle name="Normal 5 4 2 2 3" xfId="20390" xr:uid="{00000000-0005-0000-0000-0000A44F0000}"/>
    <cellStyle name="Normal 5 4 2 3" xfId="20391" xr:uid="{00000000-0005-0000-0000-0000A54F0000}"/>
    <cellStyle name="Normal 5 4 2 3 2" xfId="20392" xr:uid="{00000000-0005-0000-0000-0000A64F0000}"/>
    <cellStyle name="Normal 5 4 2 4" xfId="20393" xr:uid="{00000000-0005-0000-0000-0000A74F0000}"/>
    <cellStyle name="Normal 5 4 3" xfId="20394" xr:uid="{00000000-0005-0000-0000-0000A84F0000}"/>
    <cellStyle name="Normal 5 4 3 2" xfId="20395" xr:uid="{00000000-0005-0000-0000-0000A94F0000}"/>
    <cellStyle name="Normal 5 4 4" xfId="20396" xr:uid="{00000000-0005-0000-0000-0000AA4F0000}"/>
    <cellStyle name="Normal 5 4 4 2" xfId="20397" xr:uid="{00000000-0005-0000-0000-0000AB4F0000}"/>
    <cellStyle name="Normal 5 5" xfId="20398" xr:uid="{00000000-0005-0000-0000-0000AC4F0000}"/>
    <cellStyle name="Normal 5 5 2" xfId="20399" xr:uid="{00000000-0005-0000-0000-0000AD4F0000}"/>
    <cellStyle name="Normal 5 5 2 2" xfId="20400" xr:uid="{00000000-0005-0000-0000-0000AE4F0000}"/>
    <cellStyle name="Normal 5 5 3" xfId="20401" xr:uid="{00000000-0005-0000-0000-0000AF4F0000}"/>
    <cellStyle name="Normal 5 6" xfId="20402" xr:uid="{00000000-0005-0000-0000-0000B04F0000}"/>
    <cellStyle name="Normal 5 6 2" xfId="20403" xr:uid="{00000000-0005-0000-0000-0000B14F0000}"/>
    <cellStyle name="Normal 5 6 2 2" xfId="20404" xr:uid="{00000000-0005-0000-0000-0000B24F0000}"/>
    <cellStyle name="Normal 5 6 3" xfId="20405" xr:uid="{00000000-0005-0000-0000-0000B34F0000}"/>
    <cellStyle name="Normal 5 7" xfId="20406" xr:uid="{00000000-0005-0000-0000-0000B44F0000}"/>
    <cellStyle name="Normal 5 7 2" xfId="20407" xr:uid="{00000000-0005-0000-0000-0000B54F0000}"/>
    <cellStyle name="Normal 5 7 2 2" xfId="20408" xr:uid="{00000000-0005-0000-0000-0000B64F0000}"/>
    <cellStyle name="Normal 5 7 3" xfId="20409" xr:uid="{00000000-0005-0000-0000-0000B74F0000}"/>
    <cellStyle name="Normal 5 8" xfId="20410" xr:uid="{00000000-0005-0000-0000-0000B84F0000}"/>
    <cellStyle name="Normal 5 8 2" xfId="20411" xr:uid="{00000000-0005-0000-0000-0000B94F0000}"/>
    <cellStyle name="Normal 5 8 2 2" xfId="20412" xr:uid="{00000000-0005-0000-0000-0000BA4F0000}"/>
    <cellStyle name="Normal 5 8 3" xfId="20413" xr:uid="{00000000-0005-0000-0000-0000BB4F0000}"/>
    <cellStyle name="Normal 5 9" xfId="20414" xr:uid="{00000000-0005-0000-0000-0000BC4F0000}"/>
    <cellStyle name="Normal 5 9 2" xfId="20415" xr:uid="{00000000-0005-0000-0000-0000BD4F0000}"/>
    <cellStyle name="Normal 5 9 2 2" xfId="20416" xr:uid="{00000000-0005-0000-0000-0000BE4F0000}"/>
    <cellStyle name="Normal 5 9 3" xfId="20417" xr:uid="{00000000-0005-0000-0000-0000BF4F0000}"/>
    <cellStyle name="Normal 5 9 3 2" xfId="20418" xr:uid="{00000000-0005-0000-0000-0000C04F0000}"/>
    <cellStyle name="Normal 5 9 3 2 2" xfId="20419" xr:uid="{00000000-0005-0000-0000-0000C14F0000}"/>
    <cellStyle name="Normal 5 9 3 2 2 2" xfId="20420" xr:uid="{00000000-0005-0000-0000-0000C24F0000}"/>
    <cellStyle name="Normal 5 9 3 2 2 3" xfId="20421" xr:uid="{00000000-0005-0000-0000-0000C34F0000}"/>
    <cellStyle name="Normal 5 9 3 2 3" xfId="20422" xr:uid="{00000000-0005-0000-0000-0000C44F0000}"/>
    <cellStyle name="Normal 5 9 3 2 4" xfId="20423" xr:uid="{00000000-0005-0000-0000-0000C54F0000}"/>
    <cellStyle name="Normal 5 9 3 3" xfId="20424" xr:uid="{00000000-0005-0000-0000-0000C64F0000}"/>
    <cellStyle name="Normal 5 9 3 3 2" xfId="20425" xr:uid="{00000000-0005-0000-0000-0000C74F0000}"/>
    <cellStyle name="Normal 5 9 3 3 2 2" xfId="20426" xr:uid="{00000000-0005-0000-0000-0000C84F0000}"/>
    <cellStyle name="Normal 5 9 3 3 2 3" xfId="20427" xr:uid="{00000000-0005-0000-0000-0000C94F0000}"/>
    <cellStyle name="Normal 5 9 3 3 3" xfId="20428" xr:uid="{00000000-0005-0000-0000-0000CA4F0000}"/>
    <cellStyle name="Normal 5 9 3 3 4" xfId="20429" xr:uid="{00000000-0005-0000-0000-0000CB4F0000}"/>
    <cellStyle name="Normal 5 9 3 4" xfId="20430" xr:uid="{00000000-0005-0000-0000-0000CC4F0000}"/>
    <cellStyle name="Normal 5 9 3 4 2" xfId="20431" xr:uid="{00000000-0005-0000-0000-0000CD4F0000}"/>
    <cellStyle name="Normal 5 9 3 4 3" xfId="20432" xr:uid="{00000000-0005-0000-0000-0000CE4F0000}"/>
    <cellStyle name="Normal 5 9 3 5" xfId="20433" xr:uid="{00000000-0005-0000-0000-0000CF4F0000}"/>
    <cellStyle name="Normal 5 9 3 6" xfId="20434" xr:uid="{00000000-0005-0000-0000-0000D04F0000}"/>
    <cellStyle name="Normal 5 9 4" xfId="20435" xr:uid="{00000000-0005-0000-0000-0000D14F0000}"/>
    <cellStyle name="Normal 5 9 4 2" xfId="20436" xr:uid="{00000000-0005-0000-0000-0000D24F0000}"/>
    <cellStyle name="Normal 5 9 4 2 2" xfId="20437" xr:uid="{00000000-0005-0000-0000-0000D34F0000}"/>
    <cellStyle name="Normal 5 9 4 2 3" xfId="20438" xr:uid="{00000000-0005-0000-0000-0000D44F0000}"/>
    <cellStyle name="Normal 5 9 4 3" xfId="20439" xr:uid="{00000000-0005-0000-0000-0000D54F0000}"/>
    <cellStyle name="Normal 5 9 4 4" xfId="20440" xr:uid="{00000000-0005-0000-0000-0000D64F0000}"/>
    <cellStyle name="Normal 5 9 5" xfId="20441" xr:uid="{00000000-0005-0000-0000-0000D74F0000}"/>
    <cellStyle name="Normal 5 9 5 2" xfId="20442" xr:uid="{00000000-0005-0000-0000-0000D84F0000}"/>
    <cellStyle name="Normal 5 9 5 2 2" xfId="20443" xr:uid="{00000000-0005-0000-0000-0000D94F0000}"/>
    <cellStyle name="Normal 5 9 5 2 3" xfId="20444" xr:uid="{00000000-0005-0000-0000-0000DA4F0000}"/>
    <cellStyle name="Normal 5 9 5 3" xfId="20445" xr:uid="{00000000-0005-0000-0000-0000DB4F0000}"/>
    <cellStyle name="Normal 5 9 5 4" xfId="20446" xr:uid="{00000000-0005-0000-0000-0000DC4F0000}"/>
    <cellStyle name="Normal 5 9_Copy of Budget BAFO_UAZ_5-1-11 " xfId="20447" xr:uid="{00000000-0005-0000-0000-0000DD4F0000}"/>
    <cellStyle name="Normal 5_U of O TV Equip and menu board package" xfId="20448" xr:uid="{00000000-0005-0000-0000-0000DE4F0000}"/>
    <cellStyle name="Normal 50" xfId="20449" xr:uid="{00000000-0005-0000-0000-0000DF4F0000}"/>
    <cellStyle name="Normal 50 2" xfId="20450" xr:uid="{00000000-0005-0000-0000-0000E04F0000}"/>
    <cellStyle name="Normal 51" xfId="20451" xr:uid="{00000000-0005-0000-0000-0000E14F0000}"/>
    <cellStyle name="Normal 51 2" xfId="20452" xr:uid="{00000000-0005-0000-0000-0000E24F0000}"/>
    <cellStyle name="Normal 51 2 2" xfId="20453" xr:uid="{00000000-0005-0000-0000-0000E34F0000}"/>
    <cellStyle name="Normal 51 3" xfId="20454" xr:uid="{00000000-0005-0000-0000-0000E44F0000}"/>
    <cellStyle name="Normal 52" xfId="20455" xr:uid="{00000000-0005-0000-0000-0000E54F0000}"/>
    <cellStyle name="Normal 52 2" xfId="20456" xr:uid="{00000000-0005-0000-0000-0000E64F0000}"/>
    <cellStyle name="Normal 52 3" xfId="20457" xr:uid="{00000000-0005-0000-0000-0000E74F0000}"/>
    <cellStyle name="Normal 53" xfId="20458" xr:uid="{00000000-0005-0000-0000-0000E84F0000}"/>
    <cellStyle name="Normal 53 2" xfId="20459" xr:uid="{00000000-0005-0000-0000-0000E94F0000}"/>
    <cellStyle name="Normal 54" xfId="20460" xr:uid="{00000000-0005-0000-0000-0000EA4F0000}"/>
    <cellStyle name="Normal 54 2" xfId="20461" xr:uid="{00000000-0005-0000-0000-0000EB4F0000}"/>
    <cellStyle name="Normal 54 2 2" xfId="20462" xr:uid="{00000000-0005-0000-0000-0000EC4F0000}"/>
    <cellStyle name="Normal 54 3" xfId="20463" xr:uid="{00000000-0005-0000-0000-0000ED4F0000}"/>
    <cellStyle name="Normal 55" xfId="20464" xr:uid="{00000000-0005-0000-0000-0000EE4F0000}"/>
    <cellStyle name="Normal 55 2" xfId="20465" xr:uid="{00000000-0005-0000-0000-0000EF4F0000}"/>
    <cellStyle name="Normal 55 2 2" xfId="20466" xr:uid="{00000000-0005-0000-0000-0000F04F0000}"/>
    <cellStyle name="Normal 55 2 2 2" xfId="20467" xr:uid="{00000000-0005-0000-0000-0000F14F0000}"/>
    <cellStyle name="Normal 55 2 2 2 2" xfId="20468" xr:uid="{00000000-0005-0000-0000-0000F24F0000}"/>
    <cellStyle name="Normal 55 2 2 2 2 2" xfId="20469" xr:uid="{00000000-0005-0000-0000-0000F34F0000}"/>
    <cellStyle name="Normal 55 2 2 2 2 3" xfId="20470" xr:uid="{00000000-0005-0000-0000-0000F44F0000}"/>
    <cellStyle name="Normal 55 2 2 2 3" xfId="20471" xr:uid="{00000000-0005-0000-0000-0000F54F0000}"/>
    <cellStyle name="Normal 55 2 2 2 4" xfId="20472" xr:uid="{00000000-0005-0000-0000-0000F64F0000}"/>
    <cellStyle name="Normal 55 2 3" xfId="20473" xr:uid="{00000000-0005-0000-0000-0000F74F0000}"/>
    <cellStyle name="Normal 55 2 3 2" xfId="20474" xr:uid="{00000000-0005-0000-0000-0000F84F0000}"/>
    <cellStyle name="Normal 55 2 3 2 2" xfId="20475" xr:uid="{00000000-0005-0000-0000-0000F94F0000}"/>
    <cellStyle name="Normal 55 2 3 2 2 2" xfId="20476" xr:uid="{00000000-0005-0000-0000-0000FA4F0000}"/>
    <cellStyle name="Normal 55 2 3 2 2 3" xfId="20477" xr:uid="{00000000-0005-0000-0000-0000FB4F0000}"/>
    <cellStyle name="Normal 55 2 3 2 3" xfId="20478" xr:uid="{00000000-0005-0000-0000-0000FC4F0000}"/>
    <cellStyle name="Normal 55 2 3 2 4" xfId="20479" xr:uid="{00000000-0005-0000-0000-0000FD4F0000}"/>
    <cellStyle name="Normal 55 2 3 3" xfId="20480" xr:uid="{00000000-0005-0000-0000-0000FE4F0000}"/>
    <cellStyle name="Normal 55 2 3 3 2" xfId="20481" xr:uid="{00000000-0005-0000-0000-0000FF4F0000}"/>
    <cellStyle name="Normal 55 2 3 3 2 2" xfId="20482" xr:uid="{00000000-0005-0000-0000-000000500000}"/>
    <cellStyle name="Normal 55 2 3 3 2 3" xfId="20483" xr:uid="{00000000-0005-0000-0000-000001500000}"/>
    <cellStyle name="Normal 55 2 3 3 3" xfId="20484" xr:uid="{00000000-0005-0000-0000-000002500000}"/>
    <cellStyle name="Normal 55 2 3 3 4" xfId="20485" xr:uid="{00000000-0005-0000-0000-000003500000}"/>
    <cellStyle name="Normal 55 2 3 4" xfId="20486" xr:uid="{00000000-0005-0000-0000-000004500000}"/>
    <cellStyle name="Normal 55 2 3 4 2" xfId="20487" xr:uid="{00000000-0005-0000-0000-000005500000}"/>
    <cellStyle name="Normal 55 2 3 4 3" xfId="20488" xr:uid="{00000000-0005-0000-0000-000006500000}"/>
    <cellStyle name="Normal 55 2 3 5" xfId="20489" xr:uid="{00000000-0005-0000-0000-000007500000}"/>
    <cellStyle name="Normal 55 2 3 6" xfId="20490" xr:uid="{00000000-0005-0000-0000-000008500000}"/>
    <cellStyle name="Normal 55 2 4" xfId="20491" xr:uid="{00000000-0005-0000-0000-000009500000}"/>
    <cellStyle name="Normal 55 2 4 2" xfId="20492" xr:uid="{00000000-0005-0000-0000-00000A500000}"/>
    <cellStyle name="Normal 55 2 4 2 2" xfId="20493" xr:uid="{00000000-0005-0000-0000-00000B500000}"/>
    <cellStyle name="Normal 55 2 4 2 3" xfId="20494" xr:uid="{00000000-0005-0000-0000-00000C500000}"/>
    <cellStyle name="Normal 55 2 4 3" xfId="20495" xr:uid="{00000000-0005-0000-0000-00000D500000}"/>
    <cellStyle name="Normal 55 2 4 4" xfId="20496" xr:uid="{00000000-0005-0000-0000-00000E500000}"/>
    <cellStyle name="Normal 55 2 5" xfId="20497" xr:uid="{00000000-0005-0000-0000-00000F500000}"/>
    <cellStyle name="Normal 55 2 5 2" xfId="20498" xr:uid="{00000000-0005-0000-0000-000010500000}"/>
    <cellStyle name="Normal 55 2 5 2 2" xfId="20499" xr:uid="{00000000-0005-0000-0000-000011500000}"/>
    <cellStyle name="Normal 55 2 5 2 3" xfId="20500" xr:uid="{00000000-0005-0000-0000-000012500000}"/>
    <cellStyle name="Normal 55 2 5 3" xfId="20501" xr:uid="{00000000-0005-0000-0000-000013500000}"/>
    <cellStyle name="Normal 55 2 5 4" xfId="20502" xr:uid="{00000000-0005-0000-0000-000014500000}"/>
    <cellStyle name="Normal 55 2 6" xfId="20503" xr:uid="{00000000-0005-0000-0000-000015500000}"/>
    <cellStyle name="Normal 55 2 6 2" xfId="20504" xr:uid="{00000000-0005-0000-0000-000016500000}"/>
    <cellStyle name="Normal 55 2 6 3" xfId="20505" xr:uid="{00000000-0005-0000-0000-000017500000}"/>
    <cellStyle name="Normal 55 2 7" xfId="20506" xr:uid="{00000000-0005-0000-0000-000018500000}"/>
    <cellStyle name="Normal 55 2 8" xfId="20507" xr:uid="{00000000-0005-0000-0000-000019500000}"/>
    <cellStyle name="Normal 55 3" xfId="20508" xr:uid="{00000000-0005-0000-0000-00001A500000}"/>
    <cellStyle name="Normal 55 3 2" xfId="20509" xr:uid="{00000000-0005-0000-0000-00001B500000}"/>
    <cellStyle name="Normal 55 4" xfId="20510" xr:uid="{00000000-0005-0000-0000-00001C500000}"/>
    <cellStyle name="Normal 55 4 2" xfId="20511" xr:uid="{00000000-0005-0000-0000-00001D500000}"/>
    <cellStyle name="Normal 55 4 2 2" xfId="20512" xr:uid="{00000000-0005-0000-0000-00001E500000}"/>
    <cellStyle name="Normal 55 4 2 3" xfId="20513" xr:uid="{00000000-0005-0000-0000-00001F500000}"/>
    <cellStyle name="Normal 55 4 2 3 2" xfId="20514" xr:uid="{00000000-0005-0000-0000-000020500000}"/>
    <cellStyle name="Normal 55 4 2 3 2 2" xfId="20515" xr:uid="{00000000-0005-0000-0000-000021500000}"/>
    <cellStyle name="Normal 55 4 2 3 2 3" xfId="20516" xr:uid="{00000000-0005-0000-0000-000022500000}"/>
    <cellStyle name="Normal 55 4 2 3 3" xfId="20517" xr:uid="{00000000-0005-0000-0000-000023500000}"/>
    <cellStyle name="Normal 55 4 2 3 4" xfId="20518" xr:uid="{00000000-0005-0000-0000-000024500000}"/>
    <cellStyle name="Normal 55 4 2 4" xfId="20519" xr:uid="{00000000-0005-0000-0000-000025500000}"/>
    <cellStyle name="Normal 55 4 2 4 2" xfId="20520" xr:uid="{00000000-0005-0000-0000-000026500000}"/>
    <cellStyle name="Normal 55 4 2 4 3" xfId="20521" xr:uid="{00000000-0005-0000-0000-000027500000}"/>
    <cellStyle name="Normal 55 4 2 5" xfId="20522" xr:uid="{00000000-0005-0000-0000-000028500000}"/>
    <cellStyle name="Normal 55 4 2 6" xfId="20523" xr:uid="{00000000-0005-0000-0000-000029500000}"/>
    <cellStyle name="Normal 55 4 3" xfId="20524" xr:uid="{00000000-0005-0000-0000-00002A500000}"/>
    <cellStyle name="Normal 55 4 3 2" xfId="20525" xr:uid="{00000000-0005-0000-0000-00002B500000}"/>
    <cellStyle name="Normal 55 4 3 2 2" xfId="20526" xr:uid="{00000000-0005-0000-0000-00002C500000}"/>
    <cellStyle name="Normal 55 4 3 2 3" xfId="20527" xr:uid="{00000000-0005-0000-0000-00002D500000}"/>
    <cellStyle name="Normal 55 4 3 3" xfId="20528" xr:uid="{00000000-0005-0000-0000-00002E500000}"/>
    <cellStyle name="Normal 55 4 3 4" xfId="20529" xr:uid="{00000000-0005-0000-0000-00002F500000}"/>
    <cellStyle name="Normal 55 5" xfId="20530" xr:uid="{00000000-0005-0000-0000-000030500000}"/>
    <cellStyle name="Normal 55 5 2" xfId="20531" xr:uid="{00000000-0005-0000-0000-000031500000}"/>
    <cellStyle name="Normal 55 5 2 2" xfId="20532" xr:uid="{00000000-0005-0000-0000-000032500000}"/>
    <cellStyle name="Normal 55 5 2 3" xfId="20533" xr:uid="{00000000-0005-0000-0000-000033500000}"/>
    <cellStyle name="Normal 55 5 3" xfId="20534" xr:uid="{00000000-0005-0000-0000-000034500000}"/>
    <cellStyle name="Normal 55 5 4" xfId="20535" xr:uid="{00000000-0005-0000-0000-000035500000}"/>
    <cellStyle name="Normal 55 6" xfId="20536" xr:uid="{00000000-0005-0000-0000-000036500000}"/>
    <cellStyle name="Normal 55 6 2" xfId="20537" xr:uid="{00000000-0005-0000-0000-000037500000}"/>
    <cellStyle name="Normal 55 6 3" xfId="20538" xr:uid="{00000000-0005-0000-0000-000038500000}"/>
    <cellStyle name="Normal 55 7" xfId="20539" xr:uid="{00000000-0005-0000-0000-000039500000}"/>
    <cellStyle name="Normal 55 8" xfId="20540" xr:uid="{00000000-0005-0000-0000-00003A500000}"/>
    <cellStyle name="Normal 56" xfId="20541" xr:uid="{00000000-0005-0000-0000-00003B500000}"/>
    <cellStyle name="Normal 56 2" xfId="20542" xr:uid="{00000000-0005-0000-0000-00003C500000}"/>
    <cellStyle name="Normal 56 2 2" xfId="20543" xr:uid="{00000000-0005-0000-0000-00003D500000}"/>
    <cellStyle name="Normal 56 3" xfId="20544" xr:uid="{00000000-0005-0000-0000-00003E500000}"/>
    <cellStyle name="Normal 56 3 2" xfId="20545" xr:uid="{00000000-0005-0000-0000-00003F500000}"/>
    <cellStyle name="Normal 56 3 2 2" xfId="20546" xr:uid="{00000000-0005-0000-0000-000040500000}"/>
    <cellStyle name="Normal 56 3 3" xfId="20547" xr:uid="{00000000-0005-0000-0000-000041500000}"/>
    <cellStyle name="Normal 56 4" xfId="20548" xr:uid="{00000000-0005-0000-0000-000042500000}"/>
    <cellStyle name="Normal 56 4 2" xfId="20549" xr:uid="{00000000-0005-0000-0000-000043500000}"/>
    <cellStyle name="Normal 56 4 2 2" xfId="20550" xr:uid="{00000000-0005-0000-0000-000044500000}"/>
    <cellStyle name="Normal 56 4 2 3" xfId="20551" xr:uid="{00000000-0005-0000-0000-000045500000}"/>
    <cellStyle name="Normal 56 4 2 3 2" xfId="20552" xr:uid="{00000000-0005-0000-0000-000046500000}"/>
    <cellStyle name="Normal 56 4 2 3 3" xfId="20553" xr:uid="{00000000-0005-0000-0000-000047500000}"/>
    <cellStyle name="Normal 56 4 2 4" xfId="20554" xr:uid="{00000000-0005-0000-0000-000048500000}"/>
    <cellStyle name="Normal 56 4 2 5" xfId="20555" xr:uid="{00000000-0005-0000-0000-000049500000}"/>
    <cellStyle name="Normal 56 4 3" xfId="20556" xr:uid="{00000000-0005-0000-0000-00004A500000}"/>
    <cellStyle name="Normal 56 4 3 2" xfId="20557" xr:uid="{00000000-0005-0000-0000-00004B500000}"/>
    <cellStyle name="Normal 56 4 3 2 2" xfId="20558" xr:uid="{00000000-0005-0000-0000-00004C500000}"/>
    <cellStyle name="Normal 56 4 3 2 3" xfId="20559" xr:uid="{00000000-0005-0000-0000-00004D500000}"/>
    <cellStyle name="Normal 56 4 3 3" xfId="20560" xr:uid="{00000000-0005-0000-0000-00004E500000}"/>
    <cellStyle name="Normal 56 4 3 4" xfId="20561" xr:uid="{00000000-0005-0000-0000-00004F500000}"/>
    <cellStyle name="Normal 56 5" xfId="20562" xr:uid="{00000000-0005-0000-0000-000050500000}"/>
    <cellStyle name="Normal 56 5 2" xfId="20563" xr:uid="{00000000-0005-0000-0000-000051500000}"/>
    <cellStyle name="Normal 56 5 3" xfId="20564" xr:uid="{00000000-0005-0000-0000-000052500000}"/>
    <cellStyle name="Normal 56 6" xfId="20565" xr:uid="{00000000-0005-0000-0000-000053500000}"/>
    <cellStyle name="Normal 56 7" xfId="20566" xr:uid="{00000000-0005-0000-0000-000054500000}"/>
    <cellStyle name="Normal 57" xfId="20567" xr:uid="{00000000-0005-0000-0000-000055500000}"/>
    <cellStyle name="Normal 57 2" xfId="20568" xr:uid="{00000000-0005-0000-0000-000056500000}"/>
    <cellStyle name="Normal 57 2 2" xfId="20569" xr:uid="{00000000-0005-0000-0000-000057500000}"/>
    <cellStyle name="Normal 57 2 2 2" xfId="20570" xr:uid="{00000000-0005-0000-0000-000058500000}"/>
    <cellStyle name="Normal 57 2 3" xfId="20571" xr:uid="{00000000-0005-0000-0000-000059500000}"/>
    <cellStyle name="Normal 57 3" xfId="20572" xr:uid="{00000000-0005-0000-0000-00005A500000}"/>
    <cellStyle name="Normal 57 3 2" xfId="20573" xr:uid="{00000000-0005-0000-0000-00005B500000}"/>
    <cellStyle name="Normal 57 3 2 2" xfId="20574" xr:uid="{00000000-0005-0000-0000-00005C500000}"/>
    <cellStyle name="Normal 57 3 2 2 2" xfId="20575" xr:uid="{00000000-0005-0000-0000-00005D500000}"/>
    <cellStyle name="Normal 57 3 2 2 3" xfId="20576" xr:uid="{00000000-0005-0000-0000-00005E500000}"/>
    <cellStyle name="Normal 57 3 2 3" xfId="20577" xr:uid="{00000000-0005-0000-0000-00005F500000}"/>
    <cellStyle name="Normal 57 3 2 4" xfId="20578" xr:uid="{00000000-0005-0000-0000-000060500000}"/>
    <cellStyle name="Normal 57 3 3" xfId="20579" xr:uid="{00000000-0005-0000-0000-000061500000}"/>
    <cellStyle name="Normal 57 3 3 2" xfId="20580" xr:uid="{00000000-0005-0000-0000-000062500000}"/>
    <cellStyle name="Normal 57 3 3 3" xfId="20581" xr:uid="{00000000-0005-0000-0000-000063500000}"/>
    <cellStyle name="Normal 57 3 4" xfId="20582" xr:uid="{00000000-0005-0000-0000-000064500000}"/>
    <cellStyle name="Normal 57 3 5" xfId="20583" xr:uid="{00000000-0005-0000-0000-000065500000}"/>
    <cellStyle name="Normal 58" xfId="20584" xr:uid="{00000000-0005-0000-0000-000066500000}"/>
    <cellStyle name="Normal 58 2" xfId="20585" xr:uid="{00000000-0005-0000-0000-000067500000}"/>
    <cellStyle name="Normal 58 2 2" xfId="20586" xr:uid="{00000000-0005-0000-0000-000068500000}"/>
    <cellStyle name="Normal 58 2 2 2" xfId="20587" xr:uid="{00000000-0005-0000-0000-000069500000}"/>
    <cellStyle name="Normal 58 2 2 2 2" xfId="20588" xr:uid="{00000000-0005-0000-0000-00006A500000}"/>
    <cellStyle name="Normal 58 2 2 2 3" xfId="20589" xr:uid="{00000000-0005-0000-0000-00006B500000}"/>
    <cellStyle name="Normal 58 2 2 3" xfId="20590" xr:uid="{00000000-0005-0000-0000-00006C500000}"/>
    <cellStyle name="Normal 58 2 2 4" xfId="20591" xr:uid="{00000000-0005-0000-0000-00006D500000}"/>
    <cellStyle name="Normal 58 2 3" xfId="20592" xr:uid="{00000000-0005-0000-0000-00006E500000}"/>
    <cellStyle name="Normal 58 2 3 2" xfId="20593" xr:uid="{00000000-0005-0000-0000-00006F500000}"/>
    <cellStyle name="Normal 58 2 4" xfId="20594" xr:uid="{00000000-0005-0000-0000-000070500000}"/>
    <cellStyle name="Normal 58 2 4 2" xfId="20595" xr:uid="{00000000-0005-0000-0000-000071500000}"/>
    <cellStyle name="Normal 58 2 4 3" xfId="20596" xr:uid="{00000000-0005-0000-0000-000072500000}"/>
    <cellStyle name="Normal 58 2 5" xfId="20597" xr:uid="{00000000-0005-0000-0000-000073500000}"/>
    <cellStyle name="Normal 58 2 6" xfId="20598" xr:uid="{00000000-0005-0000-0000-000074500000}"/>
    <cellStyle name="Normal 58 3" xfId="20599" xr:uid="{00000000-0005-0000-0000-000075500000}"/>
    <cellStyle name="Normal 58 3 2" xfId="20600" xr:uid="{00000000-0005-0000-0000-000076500000}"/>
    <cellStyle name="Normal 58 3 2 2" xfId="20601" xr:uid="{00000000-0005-0000-0000-000077500000}"/>
    <cellStyle name="Normal 58 3 2 3" xfId="20602" xr:uid="{00000000-0005-0000-0000-000078500000}"/>
    <cellStyle name="Normal 58 3 3" xfId="20603" xr:uid="{00000000-0005-0000-0000-000079500000}"/>
    <cellStyle name="Normal 58 3 4" xfId="20604" xr:uid="{00000000-0005-0000-0000-00007A500000}"/>
    <cellStyle name="Normal 58 4" xfId="20605" xr:uid="{00000000-0005-0000-0000-00007B500000}"/>
    <cellStyle name="Normal 58 4 2" xfId="20606" xr:uid="{00000000-0005-0000-0000-00007C500000}"/>
    <cellStyle name="Normal 58 4 2 2" xfId="20607" xr:uid="{00000000-0005-0000-0000-00007D500000}"/>
    <cellStyle name="Normal 58 4 2 3" xfId="20608" xr:uid="{00000000-0005-0000-0000-00007E500000}"/>
    <cellStyle name="Normal 58 4 3" xfId="20609" xr:uid="{00000000-0005-0000-0000-00007F500000}"/>
    <cellStyle name="Normal 58 4 4" xfId="20610" xr:uid="{00000000-0005-0000-0000-000080500000}"/>
    <cellStyle name="Normal 58 5" xfId="20611" xr:uid="{00000000-0005-0000-0000-000081500000}"/>
    <cellStyle name="Normal 58 5 2" xfId="20612" xr:uid="{00000000-0005-0000-0000-000082500000}"/>
    <cellStyle name="Normal 58 5 3" xfId="20613" xr:uid="{00000000-0005-0000-0000-000083500000}"/>
    <cellStyle name="Normal 58 6" xfId="20614" xr:uid="{00000000-0005-0000-0000-000084500000}"/>
    <cellStyle name="Normal 58 7" xfId="20615" xr:uid="{00000000-0005-0000-0000-000085500000}"/>
    <cellStyle name="Normal 59" xfId="20616" xr:uid="{00000000-0005-0000-0000-000086500000}"/>
    <cellStyle name="Normal 59 2" xfId="20617" xr:uid="{00000000-0005-0000-0000-000087500000}"/>
    <cellStyle name="Normal 59 2 2" xfId="20618" xr:uid="{00000000-0005-0000-0000-000088500000}"/>
    <cellStyle name="Normal 59 2 2 2" xfId="20619" xr:uid="{00000000-0005-0000-0000-000089500000}"/>
    <cellStyle name="Normal 59 2 2 2 2" xfId="20620" xr:uid="{00000000-0005-0000-0000-00008A500000}"/>
    <cellStyle name="Normal 59 2 2 2 3" xfId="20621" xr:uid="{00000000-0005-0000-0000-00008B500000}"/>
    <cellStyle name="Normal 59 2 2 3" xfId="20622" xr:uid="{00000000-0005-0000-0000-00008C500000}"/>
    <cellStyle name="Normal 59 2 2 4" xfId="20623" xr:uid="{00000000-0005-0000-0000-00008D500000}"/>
    <cellStyle name="Normal 59 2 3" xfId="20624" xr:uid="{00000000-0005-0000-0000-00008E500000}"/>
    <cellStyle name="Normal 59 2 3 2" xfId="20625" xr:uid="{00000000-0005-0000-0000-00008F500000}"/>
    <cellStyle name="Normal 59 2 3 3" xfId="20626" xr:uid="{00000000-0005-0000-0000-000090500000}"/>
    <cellStyle name="Normal 59 2 4" xfId="20627" xr:uid="{00000000-0005-0000-0000-000091500000}"/>
    <cellStyle name="Normal 59 2 5" xfId="20628" xr:uid="{00000000-0005-0000-0000-000092500000}"/>
    <cellStyle name="Normal 59 3" xfId="20629" xr:uid="{00000000-0005-0000-0000-000093500000}"/>
    <cellStyle name="Normal 59 3 2" xfId="20630" xr:uid="{00000000-0005-0000-0000-000094500000}"/>
    <cellStyle name="Normal 59 3 2 2" xfId="20631" xr:uid="{00000000-0005-0000-0000-000095500000}"/>
    <cellStyle name="Normal 59 3 2 3" xfId="20632" xr:uid="{00000000-0005-0000-0000-000096500000}"/>
    <cellStyle name="Normal 59 3 3" xfId="20633" xr:uid="{00000000-0005-0000-0000-000097500000}"/>
    <cellStyle name="Normal 59 3 4" xfId="20634" xr:uid="{00000000-0005-0000-0000-000098500000}"/>
    <cellStyle name="Normal 59 4" xfId="20635" xr:uid="{00000000-0005-0000-0000-000099500000}"/>
    <cellStyle name="Normal 59 4 2" xfId="20636" xr:uid="{00000000-0005-0000-0000-00009A500000}"/>
    <cellStyle name="Normal 59 4 2 2" xfId="20637" xr:uid="{00000000-0005-0000-0000-00009B500000}"/>
    <cellStyle name="Normal 59 4 2 3" xfId="20638" xr:uid="{00000000-0005-0000-0000-00009C500000}"/>
    <cellStyle name="Normal 59 4 3" xfId="20639" xr:uid="{00000000-0005-0000-0000-00009D500000}"/>
    <cellStyle name="Normal 59 4 4" xfId="20640" xr:uid="{00000000-0005-0000-0000-00009E500000}"/>
    <cellStyle name="Normal 59 5" xfId="20641" xr:uid="{00000000-0005-0000-0000-00009F500000}"/>
    <cellStyle name="Normal 59 5 2" xfId="20642" xr:uid="{00000000-0005-0000-0000-0000A0500000}"/>
    <cellStyle name="Normal 59 5 3" xfId="20643" xr:uid="{00000000-0005-0000-0000-0000A1500000}"/>
    <cellStyle name="Normal 59 6" xfId="20644" xr:uid="{00000000-0005-0000-0000-0000A2500000}"/>
    <cellStyle name="Normal 59 7" xfId="20645" xr:uid="{00000000-0005-0000-0000-0000A3500000}"/>
    <cellStyle name="Normal 6" xfId="56" xr:uid="{00000000-0005-0000-0000-0000A4500000}"/>
    <cellStyle name="Normal 6 10" xfId="20646" xr:uid="{00000000-0005-0000-0000-0000A5500000}"/>
    <cellStyle name="Normal 6 10 2" xfId="20647" xr:uid="{00000000-0005-0000-0000-0000A6500000}"/>
    <cellStyle name="Normal 6 10 2 2" xfId="20648" xr:uid="{00000000-0005-0000-0000-0000A7500000}"/>
    <cellStyle name="Normal 6 10 3" xfId="20649" xr:uid="{00000000-0005-0000-0000-0000A8500000}"/>
    <cellStyle name="Normal 6 11" xfId="20650" xr:uid="{00000000-0005-0000-0000-0000A9500000}"/>
    <cellStyle name="Normal 6 11 2" xfId="20651" xr:uid="{00000000-0005-0000-0000-0000AA500000}"/>
    <cellStyle name="Normal 6 11 2 2" xfId="20652" xr:uid="{00000000-0005-0000-0000-0000AB500000}"/>
    <cellStyle name="Normal 6 11 3" xfId="20653" xr:uid="{00000000-0005-0000-0000-0000AC500000}"/>
    <cellStyle name="Normal 6 12" xfId="20654" xr:uid="{00000000-0005-0000-0000-0000AD500000}"/>
    <cellStyle name="Normal 6 12 2" xfId="20655" xr:uid="{00000000-0005-0000-0000-0000AE500000}"/>
    <cellStyle name="Normal 6 12 2 2" xfId="20656" xr:uid="{00000000-0005-0000-0000-0000AF500000}"/>
    <cellStyle name="Normal 6 12 3" xfId="20657" xr:uid="{00000000-0005-0000-0000-0000B0500000}"/>
    <cellStyle name="Normal 6 13" xfId="20658" xr:uid="{00000000-0005-0000-0000-0000B1500000}"/>
    <cellStyle name="Normal 6 13 2" xfId="20659" xr:uid="{00000000-0005-0000-0000-0000B2500000}"/>
    <cellStyle name="Normal 6 13 2 2" xfId="20660" xr:uid="{00000000-0005-0000-0000-0000B3500000}"/>
    <cellStyle name="Normal 6 13 3" xfId="20661" xr:uid="{00000000-0005-0000-0000-0000B4500000}"/>
    <cellStyle name="Normal 6 14" xfId="20662" xr:uid="{00000000-0005-0000-0000-0000B5500000}"/>
    <cellStyle name="Normal 6 14 2" xfId="20663" xr:uid="{00000000-0005-0000-0000-0000B6500000}"/>
    <cellStyle name="Normal 6 14 2 2" xfId="20664" xr:uid="{00000000-0005-0000-0000-0000B7500000}"/>
    <cellStyle name="Normal 6 14 3" xfId="20665" xr:uid="{00000000-0005-0000-0000-0000B8500000}"/>
    <cellStyle name="Normal 6 15" xfId="20666" xr:uid="{00000000-0005-0000-0000-0000B9500000}"/>
    <cellStyle name="Normal 6 15 2" xfId="20667" xr:uid="{00000000-0005-0000-0000-0000BA500000}"/>
    <cellStyle name="Normal 6 15 2 2" xfId="20668" xr:uid="{00000000-0005-0000-0000-0000BB500000}"/>
    <cellStyle name="Normal 6 15 3" xfId="20669" xr:uid="{00000000-0005-0000-0000-0000BC500000}"/>
    <cellStyle name="Normal 6 16" xfId="20670" xr:uid="{00000000-0005-0000-0000-0000BD500000}"/>
    <cellStyle name="Normal 6 16 2" xfId="20671" xr:uid="{00000000-0005-0000-0000-0000BE500000}"/>
    <cellStyle name="Normal 6 16 2 2" xfId="20672" xr:uid="{00000000-0005-0000-0000-0000BF500000}"/>
    <cellStyle name="Normal 6 16 3" xfId="20673" xr:uid="{00000000-0005-0000-0000-0000C0500000}"/>
    <cellStyle name="Normal 6 17" xfId="20674" xr:uid="{00000000-0005-0000-0000-0000C1500000}"/>
    <cellStyle name="Normal 6 17 2" xfId="20675" xr:uid="{00000000-0005-0000-0000-0000C2500000}"/>
    <cellStyle name="Normal 6 17 2 2" xfId="20676" xr:uid="{00000000-0005-0000-0000-0000C3500000}"/>
    <cellStyle name="Normal 6 17 3" xfId="20677" xr:uid="{00000000-0005-0000-0000-0000C4500000}"/>
    <cellStyle name="Normal 6 18" xfId="20678" xr:uid="{00000000-0005-0000-0000-0000C5500000}"/>
    <cellStyle name="Normal 6 18 2" xfId="20679" xr:uid="{00000000-0005-0000-0000-0000C6500000}"/>
    <cellStyle name="Normal 6 18 2 2" xfId="20680" xr:uid="{00000000-0005-0000-0000-0000C7500000}"/>
    <cellStyle name="Normal 6 18 3" xfId="20681" xr:uid="{00000000-0005-0000-0000-0000C8500000}"/>
    <cellStyle name="Normal 6 19" xfId="20682" xr:uid="{00000000-0005-0000-0000-0000C9500000}"/>
    <cellStyle name="Normal 6 19 2" xfId="20683" xr:uid="{00000000-0005-0000-0000-0000CA500000}"/>
    <cellStyle name="Normal 6 19 2 2" xfId="20684" xr:uid="{00000000-0005-0000-0000-0000CB500000}"/>
    <cellStyle name="Normal 6 19 3" xfId="20685" xr:uid="{00000000-0005-0000-0000-0000CC500000}"/>
    <cellStyle name="Normal 6 2" xfId="20686" xr:uid="{00000000-0005-0000-0000-0000CD500000}"/>
    <cellStyle name="Normal 6 2 2" xfId="20687" xr:uid="{00000000-0005-0000-0000-0000CE500000}"/>
    <cellStyle name="Normal 6 2 2 2" xfId="20688" xr:uid="{00000000-0005-0000-0000-0000CF500000}"/>
    <cellStyle name="Normal 6 2 3" xfId="20689" xr:uid="{00000000-0005-0000-0000-0000D0500000}"/>
    <cellStyle name="Normal 6 2 4" xfId="20690" xr:uid="{00000000-0005-0000-0000-0000D1500000}"/>
    <cellStyle name="Normal 6 20" xfId="20691" xr:uid="{00000000-0005-0000-0000-0000D2500000}"/>
    <cellStyle name="Normal 6 20 2" xfId="20692" xr:uid="{00000000-0005-0000-0000-0000D3500000}"/>
    <cellStyle name="Normal 6 21" xfId="20693" xr:uid="{00000000-0005-0000-0000-0000D4500000}"/>
    <cellStyle name="Normal 6 21 2" xfId="20694" xr:uid="{00000000-0005-0000-0000-0000D5500000}"/>
    <cellStyle name="Normal 6 22" xfId="20695" xr:uid="{00000000-0005-0000-0000-0000D6500000}"/>
    <cellStyle name="Normal 6 22 2" xfId="20696" xr:uid="{00000000-0005-0000-0000-0000D7500000}"/>
    <cellStyle name="Normal 6 23" xfId="20697" xr:uid="{00000000-0005-0000-0000-0000D8500000}"/>
    <cellStyle name="Normal 6 24" xfId="20698" xr:uid="{00000000-0005-0000-0000-0000D9500000}"/>
    <cellStyle name="Normal 6 25" xfId="20699" xr:uid="{00000000-0005-0000-0000-0000DA500000}"/>
    <cellStyle name="Normal 6 26" xfId="22267" xr:uid="{00000000-0005-0000-0000-0000DB500000}"/>
    <cellStyle name="Normal 6 26 2" xfId="22271" xr:uid="{00000000-0005-0000-0000-0000DC500000}"/>
    <cellStyle name="Normal 6 3" xfId="20700" xr:uid="{00000000-0005-0000-0000-0000DD500000}"/>
    <cellStyle name="Normal 6 3 2" xfId="20701" xr:uid="{00000000-0005-0000-0000-0000DE500000}"/>
    <cellStyle name="Normal 6 3 2 2" xfId="20702" xr:uid="{00000000-0005-0000-0000-0000DF500000}"/>
    <cellStyle name="Normal 6 3 3" xfId="20703" xr:uid="{00000000-0005-0000-0000-0000E0500000}"/>
    <cellStyle name="Normal 6 4" xfId="20704" xr:uid="{00000000-0005-0000-0000-0000E1500000}"/>
    <cellStyle name="Normal 6 4 2" xfId="20705" xr:uid="{00000000-0005-0000-0000-0000E2500000}"/>
    <cellStyle name="Normal 6 4 2 2" xfId="20706" xr:uid="{00000000-0005-0000-0000-0000E3500000}"/>
    <cellStyle name="Normal 6 4 3" xfId="20707" xr:uid="{00000000-0005-0000-0000-0000E4500000}"/>
    <cellStyle name="Normal 6 5" xfId="20708" xr:uid="{00000000-0005-0000-0000-0000E5500000}"/>
    <cellStyle name="Normal 6 5 2" xfId="20709" xr:uid="{00000000-0005-0000-0000-0000E6500000}"/>
    <cellStyle name="Normal 6 5 2 2" xfId="20710" xr:uid="{00000000-0005-0000-0000-0000E7500000}"/>
    <cellStyle name="Normal 6 5 3" xfId="20711" xr:uid="{00000000-0005-0000-0000-0000E8500000}"/>
    <cellStyle name="Normal 6 6" xfId="20712" xr:uid="{00000000-0005-0000-0000-0000E9500000}"/>
    <cellStyle name="Normal 6 6 2" xfId="20713" xr:uid="{00000000-0005-0000-0000-0000EA500000}"/>
    <cellStyle name="Normal 6 6 2 2" xfId="20714" xr:uid="{00000000-0005-0000-0000-0000EB500000}"/>
    <cellStyle name="Normal 6 6 3" xfId="20715" xr:uid="{00000000-0005-0000-0000-0000EC500000}"/>
    <cellStyle name="Normal 6 7" xfId="20716" xr:uid="{00000000-0005-0000-0000-0000ED500000}"/>
    <cellStyle name="Normal 6 7 2" xfId="20717" xr:uid="{00000000-0005-0000-0000-0000EE500000}"/>
    <cellStyle name="Normal 6 7 2 2" xfId="20718" xr:uid="{00000000-0005-0000-0000-0000EF500000}"/>
    <cellStyle name="Normal 6 7 3" xfId="20719" xr:uid="{00000000-0005-0000-0000-0000F0500000}"/>
    <cellStyle name="Normal 6 8" xfId="20720" xr:uid="{00000000-0005-0000-0000-0000F1500000}"/>
    <cellStyle name="Normal 6 8 2" xfId="20721" xr:uid="{00000000-0005-0000-0000-0000F2500000}"/>
    <cellStyle name="Normal 6 8 2 2" xfId="20722" xr:uid="{00000000-0005-0000-0000-0000F3500000}"/>
    <cellStyle name="Normal 6 8 3" xfId="20723" xr:uid="{00000000-0005-0000-0000-0000F4500000}"/>
    <cellStyle name="Normal 6 9" xfId="20724" xr:uid="{00000000-0005-0000-0000-0000F5500000}"/>
    <cellStyle name="Normal 6 9 2" xfId="20725" xr:uid="{00000000-0005-0000-0000-0000F6500000}"/>
    <cellStyle name="Normal 6 9 2 2" xfId="20726" xr:uid="{00000000-0005-0000-0000-0000F7500000}"/>
    <cellStyle name="Normal 6 9 3" xfId="20727" xr:uid="{00000000-0005-0000-0000-0000F8500000}"/>
    <cellStyle name="Normal 6_Allentown_VSoft_BOM_RevA1" xfId="20728" xr:uid="{00000000-0005-0000-0000-0000F9500000}"/>
    <cellStyle name="Normal 60" xfId="20729" xr:uid="{00000000-0005-0000-0000-0000FA500000}"/>
    <cellStyle name="Normal 60 2" xfId="20730" xr:uid="{00000000-0005-0000-0000-0000FB500000}"/>
    <cellStyle name="Normal 60 2 2" xfId="20731" xr:uid="{00000000-0005-0000-0000-0000FC500000}"/>
    <cellStyle name="Normal 60 2 2 2" xfId="20732" xr:uid="{00000000-0005-0000-0000-0000FD500000}"/>
    <cellStyle name="Normal 60 2 2 2 2" xfId="20733" xr:uid="{00000000-0005-0000-0000-0000FE500000}"/>
    <cellStyle name="Normal 60 2 2 2 3" xfId="20734" xr:uid="{00000000-0005-0000-0000-0000FF500000}"/>
    <cellStyle name="Normal 60 2 2 3" xfId="20735" xr:uid="{00000000-0005-0000-0000-000000510000}"/>
    <cellStyle name="Normal 60 2 2 4" xfId="20736" xr:uid="{00000000-0005-0000-0000-000001510000}"/>
    <cellStyle name="Normal 60 2 3" xfId="20737" xr:uid="{00000000-0005-0000-0000-000002510000}"/>
    <cellStyle name="Normal 60 2 3 2" xfId="20738" xr:uid="{00000000-0005-0000-0000-000003510000}"/>
    <cellStyle name="Normal 60 2 3 3" xfId="20739" xr:uid="{00000000-0005-0000-0000-000004510000}"/>
    <cellStyle name="Normal 60 2 4" xfId="20740" xr:uid="{00000000-0005-0000-0000-000005510000}"/>
    <cellStyle name="Normal 60 2 5" xfId="20741" xr:uid="{00000000-0005-0000-0000-000006510000}"/>
    <cellStyle name="Normal 60 3" xfId="20742" xr:uid="{00000000-0005-0000-0000-000007510000}"/>
    <cellStyle name="Normal 60 3 2" xfId="20743" xr:uid="{00000000-0005-0000-0000-000008510000}"/>
    <cellStyle name="Normal 60 3 2 2" xfId="20744" xr:uid="{00000000-0005-0000-0000-000009510000}"/>
    <cellStyle name="Normal 60 3 2 3" xfId="20745" xr:uid="{00000000-0005-0000-0000-00000A510000}"/>
    <cellStyle name="Normal 60 3 3" xfId="20746" xr:uid="{00000000-0005-0000-0000-00000B510000}"/>
    <cellStyle name="Normal 60 3 4" xfId="20747" xr:uid="{00000000-0005-0000-0000-00000C510000}"/>
    <cellStyle name="Normal 60 4" xfId="20748" xr:uid="{00000000-0005-0000-0000-00000D510000}"/>
    <cellStyle name="Normal 60 4 2" xfId="20749" xr:uid="{00000000-0005-0000-0000-00000E510000}"/>
    <cellStyle name="Normal 60 4 2 2" xfId="20750" xr:uid="{00000000-0005-0000-0000-00000F510000}"/>
    <cellStyle name="Normal 60 4 2 3" xfId="20751" xr:uid="{00000000-0005-0000-0000-000010510000}"/>
    <cellStyle name="Normal 60 4 3" xfId="20752" xr:uid="{00000000-0005-0000-0000-000011510000}"/>
    <cellStyle name="Normal 60 4 4" xfId="20753" xr:uid="{00000000-0005-0000-0000-000012510000}"/>
    <cellStyle name="Normal 60 5" xfId="20754" xr:uid="{00000000-0005-0000-0000-000013510000}"/>
    <cellStyle name="Normal 60 5 2" xfId="20755" xr:uid="{00000000-0005-0000-0000-000014510000}"/>
    <cellStyle name="Normal 60 5 3" xfId="20756" xr:uid="{00000000-0005-0000-0000-000015510000}"/>
    <cellStyle name="Normal 60 6" xfId="20757" xr:uid="{00000000-0005-0000-0000-000016510000}"/>
    <cellStyle name="Normal 60 7" xfId="20758" xr:uid="{00000000-0005-0000-0000-000017510000}"/>
    <cellStyle name="Normal 61" xfId="20759" xr:uid="{00000000-0005-0000-0000-000018510000}"/>
    <cellStyle name="Normal 61 2" xfId="20760" xr:uid="{00000000-0005-0000-0000-000019510000}"/>
    <cellStyle name="Normal 61 2 2" xfId="20761" xr:uid="{00000000-0005-0000-0000-00001A510000}"/>
    <cellStyle name="Normal 61 2 2 2" xfId="20762" xr:uid="{00000000-0005-0000-0000-00001B510000}"/>
    <cellStyle name="Normal 61 2 2 2 2" xfId="20763" xr:uid="{00000000-0005-0000-0000-00001C510000}"/>
    <cellStyle name="Normal 61 2 2 2 3" xfId="20764" xr:uid="{00000000-0005-0000-0000-00001D510000}"/>
    <cellStyle name="Normal 61 2 2 3" xfId="20765" xr:uid="{00000000-0005-0000-0000-00001E510000}"/>
    <cellStyle name="Normal 61 2 2 4" xfId="20766" xr:uid="{00000000-0005-0000-0000-00001F510000}"/>
    <cellStyle name="Normal 61 2 3" xfId="20767" xr:uid="{00000000-0005-0000-0000-000020510000}"/>
    <cellStyle name="Normal 61 2 3 2" xfId="20768" xr:uid="{00000000-0005-0000-0000-000021510000}"/>
    <cellStyle name="Normal 61 2 3 3" xfId="20769" xr:uid="{00000000-0005-0000-0000-000022510000}"/>
    <cellStyle name="Normal 61 2 4" xfId="20770" xr:uid="{00000000-0005-0000-0000-000023510000}"/>
    <cellStyle name="Normal 61 2 5" xfId="20771" xr:uid="{00000000-0005-0000-0000-000024510000}"/>
    <cellStyle name="Normal 61 3" xfId="20772" xr:uid="{00000000-0005-0000-0000-000025510000}"/>
    <cellStyle name="Normal 61 3 2" xfId="20773" xr:uid="{00000000-0005-0000-0000-000026510000}"/>
    <cellStyle name="Normal 61 3 2 2" xfId="20774" xr:uid="{00000000-0005-0000-0000-000027510000}"/>
    <cellStyle name="Normal 61 3 2 3" xfId="20775" xr:uid="{00000000-0005-0000-0000-000028510000}"/>
    <cellStyle name="Normal 61 3 3" xfId="20776" xr:uid="{00000000-0005-0000-0000-000029510000}"/>
    <cellStyle name="Normal 61 3 4" xfId="20777" xr:uid="{00000000-0005-0000-0000-00002A510000}"/>
    <cellStyle name="Normal 61 4" xfId="20778" xr:uid="{00000000-0005-0000-0000-00002B510000}"/>
    <cellStyle name="Normal 61 4 2" xfId="20779" xr:uid="{00000000-0005-0000-0000-00002C510000}"/>
    <cellStyle name="Normal 61 4 2 2" xfId="20780" xr:uid="{00000000-0005-0000-0000-00002D510000}"/>
    <cellStyle name="Normal 61 4 2 3" xfId="20781" xr:uid="{00000000-0005-0000-0000-00002E510000}"/>
    <cellStyle name="Normal 61 4 3" xfId="20782" xr:uid="{00000000-0005-0000-0000-00002F510000}"/>
    <cellStyle name="Normal 61 4 4" xfId="20783" xr:uid="{00000000-0005-0000-0000-000030510000}"/>
    <cellStyle name="Normal 61 5" xfId="20784" xr:uid="{00000000-0005-0000-0000-000031510000}"/>
    <cellStyle name="Normal 61 5 2" xfId="20785" xr:uid="{00000000-0005-0000-0000-000032510000}"/>
    <cellStyle name="Normal 61 5 3" xfId="20786" xr:uid="{00000000-0005-0000-0000-000033510000}"/>
    <cellStyle name="Normal 61 6" xfId="20787" xr:uid="{00000000-0005-0000-0000-000034510000}"/>
    <cellStyle name="Normal 61 7" xfId="20788" xr:uid="{00000000-0005-0000-0000-000035510000}"/>
    <cellStyle name="Normal 62" xfId="20789" xr:uid="{00000000-0005-0000-0000-000036510000}"/>
    <cellStyle name="Normal 62 2" xfId="20790" xr:uid="{00000000-0005-0000-0000-000037510000}"/>
    <cellStyle name="Normal 62 2 2" xfId="20791" xr:uid="{00000000-0005-0000-0000-000038510000}"/>
    <cellStyle name="Normal 62 2 2 2" xfId="20792" xr:uid="{00000000-0005-0000-0000-000039510000}"/>
    <cellStyle name="Normal 62 2 2 2 2" xfId="20793" xr:uid="{00000000-0005-0000-0000-00003A510000}"/>
    <cellStyle name="Normal 62 2 2 2 3" xfId="20794" xr:uid="{00000000-0005-0000-0000-00003B510000}"/>
    <cellStyle name="Normal 62 2 2 3" xfId="20795" xr:uid="{00000000-0005-0000-0000-00003C510000}"/>
    <cellStyle name="Normal 62 2 2 4" xfId="20796" xr:uid="{00000000-0005-0000-0000-00003D510000}"/>
    <cellStyle name="Normal 62 2 3" xfId="20797" xr:uid="{00000000-0005-0000-0000-00003E510000}"/>
    <cellStyle name="Normal 62 2 3 2" xfId="20798" xr:uid="{00000000-0005-0000-0000-00003F510000}"/>
    <cellStyle name="Normal 62 2 3 3" xfId="20799" xr:uid="{00000000-0005-0000-0000-000040510000}"/>
    <cellStyle name="Normal 62 2 4" xfId="20800" xr:uid="{00000000-0005-0000-0000-000041510000}"/>
    <cellStyle name="Normal 62 2 5" xfId="20801" xr:uid="{00000000-0005-0000-0000-000042510000}"/>
    <cellStyle name="Normal 62 3" xfId="20802" xr:uid="{00000000-0005-0000-0000-000043510000}"/>
    <cellStyle name="Normal 62 3 2" xfId="20803" xr:uid="{00000000-0005-0000-0000-000044510000}"/>
    <cellStyle name="Normal 62 3 2 2" xfId="20804" xr:uid="{00000000-0005-0000-0000-000045510000}"/>
    <cellStyle name="Normal 62 3 2 3" xfId="20805" xr:uid="{00000000-0005-0000-0000-000046510000}"/>
    <cellStyle name="Normal 62 3 3" xfId="20806" xr:uid="{00000000-0005-0000-0000-000047510000}"/>
    <cellStyle name="Normal 62 3 4" xfId="20807" xr:uid="{00000000-0005-0000-0000-000048510000}"/>
    <cellStyle name="Normal 62 4" xfId="20808" xr:uid="{00000000-0005-0000-0000-000049510000}"/>
    <cellStyle name="Normal 62 4 2" xfId="20809" xr:uid="{00000000-0005-0000-0000-00004A510000}"/>
    <cellStyle name="Normal 62 4 2 2" xfId="20810" xr:uid="{00000000-0005-0000-0000-00004B510000}"/>
    <cellStyle name="Normal 62 4 2 3" xfId="20811" xr:uid="{00000000-0005-0000-0000-00004C510000}"/>
    <cellStyle name="Normal 62 4 3" xfId="20812" xr:uid="{00000000-0005-0000-0000-00004D510000}"/>
    <cellStyle name="Normal 62 4 4" xfId="20813" xr:uid="{00000000-0005-0000-0000-00004E510000}"/>
    <cellStyle name="Normal 62 5" xfId="20814" xr:uid="{00000000-0005-0000-0000-00004F510000}"/>
    <cellStyle name="Normal 62 5 2" xfId="20815" xr:uid="{00000000-0005-0000-0000-000050510000}"/>
    <cellStyle name="Normal 62 5 3" xfId="20816" xr:uid="{00000000-0005-0000-0000-000051510000}"/>
    <cellStyle name="Normal 62 6" xfId="20817" xr:uid="{00000000-0005-0000-0000-000052510000}"/>
    <cellStyle name="Normal 62 7" xfId="20818" xr:uid="{00000000-0005-0000-0000-000053510000}"/>
    <cellStyle name="Normal 63" xfId="20819" xr:uid="{00000000-0005-0000-0000-000054510000}"/>
    <cellStyle name="Normal 63 2" xfId="20820" xr:uid="{00000000-0005-0000-0000-000055510000}"/>
    <cellStyle name="Normal 63 2 2" xfId="20821" xr:uid="{00000000-0005-0000-0000-000056510000}"/>
    <cellStyle name="Normal 63 2 2 2" xfId="20822" xr:uid="{00000000-0005-0000-0000-000057510000}"/>
    <cellStyle name="Normal 63 2 2 2 2" xfId="20823" xr:uid="{00000000-0005-0000-0000-000058510000}"/>
    <cellStyle name="Normal 63 2 2 2 3" xfId="20824" xr:uid="{00000000-0005-0000-0000-000059510000}"/>
    <cellStyle name="Normal 63 2 2 3" xfId="20825" xr:uid="{00000000-0005-0000-0000-00005A510000}"/>
    <cellStyle name="Normal 63 2 2 4" xfId="20826" xr:uid="{00000000-0005-0000-0000-00005B510000}"/>
    <cellStyle name="Normal 63 2 3" xfId="20827" xr:uid="{00000000-0005-0000-0000-00005C510000}"/>
    <cellStyle name="Normal 63 2 3 2" xfId="20828" xr:uid="{00000000-0005-0000-0000-00005D510000}"/>
    <cellStyle name="Normal 63 2 3 3" xfId="20829" xr:uid="{00000000-0005-0000-0000-00005E510000}"/>
    <cellStyle name="Normal 63 2 4" xfId="20830" xr:uid="{00000000-0005-0000-0000-00005F510000}"/>
    <cellStyle name="Normal 63 2 5" xfId="20831" xr:uid="{00000000-0005-0000-0000-000060510000}"/>
    <cellStyle name="Normal 63 3" xfId="20832" xr:uid="{00000000-0005-0000-0000-000061510000}"/>
    <cellStyle name="Normal 63 3 2" xfId="20833" xr:uid="{00000000-0005-0000-0000-000062510000}"/>
    <cellStyle name="Normal 63 3 2 2" xfId="20834" xr:uid="{00000000-0005-0000-0000-000063510000}"/>
    <cellStyle name="Normal 63 3 2 3" xfId="20835" xr:uid="{00000000-0005-0000-0000-000064510000}"/>
    <cellStyle name="Normal 63 3 3" xfId="20836" xr:uid="{00000000-0005-0000-0000-000065510000}"/>
    <cellStyle name="Normal 63 3 4" xfId="20837" xr:uid="{00000000-0005-0000-0000-000066510000}"/>
    <cellStyle name="Normal 63 4" xfId="20838" xr:uid="{00000000-0005-0000-0000-000067510000}"/>
    <cellStyle name="Normal 63 4 2" xfId="20839" xr:uid="{00000000-0005-0000-0000-000068510000}"/>
    <cellStyle name="Normal 63 4 2 2" xfId="20840" xr:uid="{00000000-0005-0000-0000-000069510000}"/>
    <cellStyle name="Normal 63 4 2 3" xfId="20841" xr:uid="{00000000-0005-0000-0000-00006A510000}"/>
    <cellStyle name="Normal 63 4 3" xfId="20842" xr:uid="{00000000-0005-0000-0000-00006B510000}"/>
    <cellStyle name="Normal 63 4 4" xfId="20843" xr:uid="{00000000-0005-0000-0000-00006C510000}"/>
    <cellStyle name="Normal 63 5" xfId="20844" xr:uid="{00000000-0005-0000-0000-00006D510000}"/>
    <cellStyle name="Normal 63 5 2" xfId="20845" xr:uid="{00000000-0005-0000-0000-00006E510000}"/>
    <cellStyle name="Normal 63 5 3" xfId="20846" xr:uid="{00000000-0005-0000-0000-00006F510000}"/>
    <cellStyle name="Normal 63 6" xfId="20847" xr:uid="{00000000-0005-0000-0000-000070510000}"/>
    <cellStyle name="Normal 63 7" xfId="20848" xr:uid="{00000000-0005-0000-0000-000071510000}"/>
    <cellStyle name="Normal 64" xfId="20849" xr:uid="{00000000-0005-0000-0000-000072510000}"/>
    <cellStyle name="Normal 64 2" xfId="20850" xr:uid="{00000000-0005-0000-0000-000073510000}"/>
    <cellStyle name="Normal 64 2 2" xfId="20851" xr:uid="{00000000-0005-0000-0000-000074510000}"/>
    <cellStyle name="Normal 64 2 2 2" xfId="20852" xr:uid="{00000000-0005-0000-0000-000075510000}"/>
    <cellStyle name="Normal 64 2 2 2 2" xfId="20853" xr:uid="{00000000-0005-0000-0000-000076510000}"/>
    <cellStyle name="Normal 64 2 2 2 3" xfId="20854" xr:uid="{00000000-0005-0000-0000-000077510000}"/>
    <cellStyle name="Normal 64 2 2 3" xfId="20855" xr:uid="{00000000-0005-0000-0000-000078510000}"/>
    <cellStyle name="Normal 64 2 2 4" xfId="20856" xr:uid="{00000000-0005-0000-0000-000079510000}"/>
    <cellStyle name="Normal 64 2 3" xfId="20857" xr:uid="{00000000-0005-0000-0000-00007A510000}"/>
    <cellStyle name="Normal 64 2 3 2" xfId="20858" xr:uid="{00000000-0005-0000-0000-00007B510000}"/>
    <cellStyle name="Normal 64 2 3 3" xfId="20859" xr:uid="{00000000-0005-0000-0000-00007C510000}"/>
    <cellStyle name="Normal 64 2 4" xfId="20860" xr:uid="{00000000-0005-0000-0000-00007D510000}"/>
    <cellStyle name="Normal 64 2 5" xfId="20861" xr:uid="{00000000-0005-0000-0000-00007E510000}"/>
    <cellStyle name="Normal 64 3" xfId="20862" xr:uid="{00000000-0005-0000-0000-00007F510000}"/>
    <cellStyle name="Normal 64 3 2" xfId="20863" xr:uid="{00000000-0005-0000-0000-000080510000}"/>
    <cellStyle name="Normal 64 3 2 2" xfId="20864" xr:uid="{00000000-0005-0000-0000-000081510000}"/>
    <cellStyle name="Normal 64 3 2 3" xfId="20865" xr:uid="{00000000-0005-0000-0000-000082510000}"/>
    <cellStyle name="Normal 64 3 3" xfId="20866" xr:uid="{00000000-0005-0000-0000-000083510000}"/>
    <cellStyle name="Normal 64 3 4" xfId="20867" xr:uid="{00000000-0005-0000-0000-000084510000}"/>
    <cellStyle name="Normal 64 4" xfId="20868" xr:uid="{00000000-0005-0000-0000-000085510000}"/>
    <cellStyle name="Normal 64 4 2" xfId="20869" xr:uid="{00000000-0005-0000-0000-000086510000}"/>
    <cellStyle name="Normal 64 4 2 2" xfId="20870" xr:uid="{00000000-0005-0000-0000-000087510000}"/>
    <cellStyle name="Normal 64 4 2 3" xfId="20871" xr:uid="{00000000-0005-0000-0000-000088510000}"/>
    <cellStyle name="Normal 64 4 3" xfId="20872" xr:uid="{00000000-0005-0000-0000-000089510000}"/>
    <cellStyle name="Normal 64 4 4" xfId="20873" xr:uid="{00000000-0005-0000-0000-00008A510000}"/>
    <cellStyle name="Normal 64 5" xfId="20874" xr:uid="{00000000-0005-0000-0000-00008B510000}"/>
    <cellStyle name="Normal 64 5 2" xfId="20875" xr:uid="{00000000-0005-0000-0000-00008C510000}"/>
    <cellStyle name="Normal 64 5 3" xfId="20876" xr:uid="{00000000-0005-0000-0000-00008D510000}"/>
    <cellStyle name="Normal 64 6" xfId="20877" xr:uid="{00000000-0005-0000-0000-00008E510000}"/>
    <cellStyle name="Normal 64 7" xfId="20878" xr:uid="{00000000-0005-0000-0000-00008F510000}"/>
    <cellStyle name="Normal 65" xfId="20879" xr:uid="{00000000-0005-0000-0000-000090510000}"/>
    <cellStyle name="Normal 65 2" xfId="20880" xr:uid="{00000000-0005-0000-0000-000091510000}"/>
    <cellStyle name="Normal 65 2 2" xfId="20881" xr:uid="{00000000-0005-0000-0000-000092510000}"/>
    <cellStyle name="Normal 65 2 2 2" xfId="20882" xr:uid="{00000000-0005-0000-0000-000093510000}"/>
    <cellStyle name="Normal 65 2 2 2 2" xfId="20883" xr:uid="{00000000-0005-0000-0000-000094510000}"/>
    <cellStyle name="Normal 65 2 2 2 3" xfId="20884" xr:uid="{00000000-0005-0000-0000-000095510000}"/>
    <cellStyle name="Normal 65 2 2 3" xfId="20885" xr:uid="{00000000-0005-0000-0000-000096510000}"/>
    <cellStyle name="Normal 65 2 2 4" xfId="20886" xr:uid="{00000000-0005-0000-0000-000097510000}"/>
    <cellStyle name="Normal 65 2 3" xfId="20887" xr:uid="{00000000-0005-0000-0000-000098510000}"/>
    <cellStyle name="Normal 65 2 3 2" xfId="20888" xr:uid="{00000000-0005-0000-0000-000099510000}"/>
    <cellStyle name="Normal 65 2 3 3" xfId="20889" xr:uid="{00000000-0005-0000-0000-00009A510000}"/>
    <cellStyle name="Normal 65 2 4" xfId="20890" xr:uid="{00000000-0005-0000-0000-00009B510000}"/>
    <cellStyle name="Normal 65 2 5" xfId="20891" xr:uid="{00000000-0005-0000-0000-00009C510000}"/>
    <cellStyle name="Normal 65 3" xfId="20892" xr:uid="{00000000-0005-0000-0000-00009D510000}"/>
    <cellStyle name="Normal 65 3 2" xfId="20893" xr:uid="{00000000-0005-0000-0000-00009E510000}"/>
    <cellStyle name="Normal 65 3 2 2" xfId="20894" xr:uid="{00000000-0005-0000-0000-00009F510000}"/>
    <cellStyle name="Normal 65 3 2 3" xfId="20895" xr:uid="{00000000-0005-0000-0000-0000A0510000}"/>
    <cellStyle name="Normal 65 3 3" xfId="20896" xr:uid="{00000000-0005-0000-0000-0000A1510000}"/>
    <cellStyle name="Normal 65 3 4" xfId="20897" xr:uid="{00000000-0005-0000-0000-0000A2510000}"/>
    <cellStyle name="Normal 65 4" xfId="20898" xr:uid="{00000000-0005-0000-0000-0000A3510000}"/>
    <cellStyle name="Normal 65 4 2" xfId="20899" xr:uid="{00000000-0005-0000-0000-0000A4510000}"/>
    <cellStyle name="Normal 65 4 2 2" xfId="20900" xr:uid="{00000000-0005-0000-0000-0000A5510000}"/>
    <cellStyle name="Normal 65 4 2 3" xfId="20901" xr:uid="{00000000-0005-0000-0000-0000A6510000}"/>
    <cellStyle name="Normal 65 4 3" xfId="20902" xr:uid="{00000000-0005-0000-0000-0000A7510000}"/>
    <cellStyle name="Normal 65 4 4" xfId="20903" xr:uid="{00000000-0005-0000-0000-0000A8510000}"/>
    <cellStyle name="Normal 65 5" xfId="20904" xr:uid="{00000000-0005-0000-0000-0000A9510000}"/>
    <cellStyle name="Normal 65 5 2" xfId="20905" xr:uid="{00000000-0005-0000-0000-0000AA510000}"/>
    <cellStyle name="Normal 65 5 3" xfId="20906" xr:uid="{00000000-0005-0000-0000-0000AB510000}"/>
    <cellStyle name="Normal 65 6" xfId="20907" xr:uid="{00000000-0005-0000-0000-0000AC510000}"/>
    <cellStyle name="Normal 65 7" xfId="20908" xr:uid="{00000000-0005-0000-0000-0000AD510000}"/>
    <cellStyle name="Normal 66" xfId="20909" xr:uid="{00000000-0005-0000-0000-0000AE510000}"/>
    <cellStyle name="Normal 66 2" xfId="20910" xr:uid="{00000000-0005-0000-0000-0000AF510000}"/>
    <cellStyle name="Normal 66 2 2" xfId="20911" xr:uid="{00000000-0005-0000-0000-0000B0510000}"/>
    <cellStyle name="Normal 66 2 2 2" xfId="20912" xr:uid="{00000000-0005-0000-0000-0000B1510000}"/>
    <cellStyle name="Normal 66 2 2 2 2" xfId="20913" xr:uid="{00000000-0005-0000-0000-0000B2510000}"/>
    <cellStyle name="Normal 66 2 2 2 3" xfId="20914" xr:uid="{00000000-0005-0000-0000-0000B3510000}"/>
    <cellStyle name="Normal 66 2 2 3" xfId="20915" xr:uid="{00000000-0005-0000-0000-0000B4510000}"/>
    <cellStyle name="Normal 66 2 2 4" xfId="20916" xr:uid="{00000000-0005-0000-0000-0000B5510000}"/>
    <cellStyle name="Normal 66 2 3" xfId="20917" xr:uid="{00000000-0005-0000-0000-0000B6510000}"/>
    <cellStyle name="Normal 66 2 3 2" xfId="20918" xr:uid="{00000000-0005-0000-0000-0000B7510000}"/>
    <cellStyle name="Normal 66 2 3 3" xfId="20919" xr:uid="{00000000-0005-0000-0000-0000B8510000}"/>
    <cellStyle name="Normal 66 2 4" xfId="20920" xr:uid="{00000000-0005-0000-0000-0000B9510000}"/>
    <cellStyle name="Normal 66 2 5" xfId="20921" xr:uid="{00000000-0005-0000-0000-0000BA510000}"/>
    <cellStyle name="Normal 66 3" xfId="20922" xr:uid="{00000000-0005-0000-0000-0000BB510000}"/>
    <cellStyle name="Normal 66 3 2" xfId="20923" xr:uid="{00000000-0005-0000-0000-0000BC510000}"/>
    <cellStyle name="Normal 66 3 2 2" xfId="20924" xr:uid="{00000000-0005-0000-0000-0000BD510000}"/>
    <cellStyle name="Normal 66 3 2 3" xfId="20925" xr:uid="{00000000-0005-0000-0000-0000BE510000}"/>
    <cellStyle name="Normal 66 3 3" xfId="20926" xr:uid="{00000000-0005-0000-0000-0000BF510000}"/>
    <cellStyle name="Normal 66 3 4" xfId="20927" xr:uid="{00000000-0005-0000-0000-0000C0510000}"/>
    <cellStyle name="Normal 66 4" xfId="20928" xr:uid="{00000000-0005-0000-0000-0000C1510000}"/>
    <cellStyle name="Normal 66 4 2" xfId="20929" xr:uid="{00000000-0005-0000-0000-0000C2510000}"/>
    <cellStyle name="Normal 66 4 2 2" xfId="20930" xr:uid="{00000000-0005-0000-0000-0000C3510000}"/>
    <cellStyle name="Normal 66 4 2 3" xfId="20931" xr:uid="{00000000-0005-0000-0000-0000C4510000}"/>
    <cellStyle name="Normal 66 4 3" xfId="20932" xr:uid="{00000000-0005-0000-0000-0000C5510000}"/>
    <cellStyle name="Normal 66 4 4" xfId="20933" xr:uid="{00000000-0005-0000-0000-0000C6510000}"/>
    <cellStyle name="Normal 66 5" xfId="20934" xr:uid="{00000000-0005-0000-0000-0000C7510000}"/>
    <cellStyle name="Normal 66 5 2" xfId="20935" xr:uid="{00000000-0005-0000-0000-0000C8510000}"/>
    <cellStyle name="Normal 66 5 3" xfId="20936" xr:uid="{00000000-0005-0000-0000-0000C9510000}"/>
    <cellStyle name="Normal 66 6" xfId="20937" xr:uid="{00000000-0005-0000-0000-0000CA510000}"/>
    <cellStyle name="Normal 66 7" xfId="20938" xr:uid="{00000000-0005-0000-0000-0000CB510000}"/>
    <cellStyle name="Normal 67" xfId="20939" xr:uid="{00000000-0005-0000-0000-0000CC510000}"/>
    <cellStyle name="Normal 67 2" xfId="20940" xr:uid="{00000000-0005-0000-0000-0000CD510000}"/>
    <cellStyle name="Normal 67 2 2" xfId="20941" xr:uid="{00000000-0005-0000-0000-0000CE510000}"/>
    <cellStyle name="Normal 67 2 2 2" xfId="20942" xr:uid="{00000000-0005-0000-0000-0000CF510000}"/>
    <cellStyle name="Normal 67 2 2 2 2" xfId="20943" xr:uid="{00000000-0005-0000-0000-0000D0510000}"/>
    <cellStyle name="Normal 67 2 2 2 3" xfId="20944" xr:uid="{00000000-0005-0000-0000-0000D1510000}"/>
    <cellStyle name="Normal 67 2 2 3" xfId="20945" xr:uid="{00000000-0005-0000-0000-0000D2510000}"/>
    <cellStyle name="Normal 67 2 2 4" xfId="20946" xr:uid="{00000000-0005-0000-0000-0000D3510000}"/>
    <cellStyle name="Normal 67 2 3" xfId="20947" xr:uid="{00000000-0005-0000-0000-0000D4510000}"/>
    <cellStyle name="Normal 67 2 3 2" xfId="20948" xr:uid="{00000000-0005-0000-0000-0000D5510000}"/>
    <cellStyle name="Normal 67 2 3 3" xfId="20949" xr:uid="{00000000-0005-0000-0000-0000D6510000}"/>
    <cellStyle name="Normal 67 2 4" xfId="20950" xr:uid="{00000000-0005-0000-0000-0000D7510000}"/>
    <cellStyle name="Normal 67 2 5" xfId="20951" xr:uid="{00000000-0005-0000-0000-0000D8510000}"/>
    <cellStyle name="Normal 67 3" xfId="20952" xr:uid="{00000000-0005-0000-0000-0000D9510000}"/>
    <cellStyle name="Normal 67 3 2" xfId="20953" xr:uid="{00000000-0005-0000-0000-0000DA510000}"/>
    <cellStyle name="Normal 67 3 2 2" xfId="20954" xr:uid="{00000000-0005-0000-0000-0000DB510000}"/>
    <cellStyle name="Normal 67 3 2 3" xfId="20955" xr:uid="{00000000-0005-0000-0000-0000DC510000}"/>
    <cellStyle name="Normal 67 3 3" xfId="20956" xr:uid="{00000000-0005-0000-0000-0000DD510000}"/>
    <cellStyle name="Normal 67 3 4" xfId="20957" xr:uid="{00000000-0005-0000-0000-0000DE510000}"/>
    <cellStyle name="Normal 67 4" xfId="20958" xr:uid="{00000000-0005-0000-0000-0000DF510000}"/>
    <cellStyle name="Normal 67 4 2" xfId="20959" xr:uid="{00000000-0005-0000-0000-0000E0510000}"/>
    <cellStyle name="Normal 67 4 2 2" xfId="20960" xr:uid="{00000000-0005-0000-0000-0000E1510000}"/>
    <cellStyle name="Normal 67 4 2 3" xfId="20961" xr:uid="{00000000-0005-0000-0000-0000E2510000}"/>
    <cellStyle name="Normal 67 4 3" xfId="20962" xr:uid="{00000000-0005-0000-0000-0000E3510000}"/>
    <cellStyle name="Normal 67 4 4" xfId="20963" xr:uid="{00000000-0005-0000-0000-0000E4510000}"/>
    <cellStyle name="Normal 67 5" xfId="20964" xr:uid="{00000000-0005-0000-0000-0000E5510000}"/>
    <cellStyle name="Normal 67 5 2" xfId="20965" xr:uid="{00000000-0005-0000-0000-0000E6510000}"/>
    <cellStyle name="Normal 67 5 3" xfId="20966" xr:uid="{00000000-0005-0000-0000-0000E7510000}"/>
    <cellStyle name="Normal 67 6" xfId="20967" xr:uid="{00000000-0005-0000-0000-0000E8510000}"/>
    <cellStyle name="Normal 67 7" xfId="20968" xr:uid="{00000000-0005-0000-0000-0000E9510000}"/>
    <cellStyle name="Normal 68" xfId="20969" xr:uid="{00000000-0005-0000-0000-0000EA510000}"/>
    <cellStyle name="Normal 68 2" xfId="20970" xr:uid="{00000000-0005-0000-0000-0000EB510000}"/>
    <cellStyle name="Normal 68 2 2" xfId="20971" xr:uid="{00000000-0005-0000-0000-0000EC510000}"/>
    <cellStyle name="Normal 68 2 2 2" xfId="20972" xr:uid="{00000000-0005-0000-0000-0000ED510000}"/>
    <cellStyle name="Normal 68 2 2 2 2" xfId="20973" xr:uid="{00000000-0005-0000-0000-0000EE510000}"/>
    <cellStyle name="Normal 68 2 2 2 3" xfId="20974" xr:uid="{00000000-0005-0000-0000-0000EF510000}"/>
    <cellStyle name="Normal 68 2 2 3" xfId="20975" xr:uid="{00000000-0005-0000-0000-0000F0510000}"/>
    <cellStyle name="Normal 68 2 2 4" xfId="20976" xr:uid="{00000000-0005-0000-0000-0000F1510000}"/>
    <cellStyle name="Normal 68 2 3" xfId="20977" xr:uid="{00000000-0005-0000-0000-0000F2510000}"/>
    <cellStyle name="Normal 68 2 3 2" xfId="20978" xr:uid="{00000000-0005-0000-0000-0000F3510000}"/>
    <cellStyle name="Normal 68 2 3 3" xfId="20979" xr:uid="{00000000-0005-0000-0000-0000F4510000}"/>
    <cellStyle name="Normal 68 2 4" xfId="20980" xr:uid="{00000000-0005-0000-0000-0000F5510000}"/>
    <cellStyle name="Normal 68 2 5" xfId="20981" xr:uid="{00000000-0005-0000-0000-0000F6510000}"/>
    <cellStyle name="Normal 68 3" xfId="20982" xr:uid="{00000000-0005-0000-0000-0000F7510000}"/>
    <cellStyle name="Normal 68 3 2" xfId="20983" xr:uid="{00000000-0005-0000-0000-0000F8510000}"/>
    <cellStyle name="Normal 68 3 2 2" xfId="20984" xr:uid="{00000000-0005-0000-0000-0000F9510000}"/>
    <cellStyle name="Normal 68 3 2 3" xfId="20985" xr:uid="{00000000-0005-0000-0000-0000FA510000}"/>
    <cellStyle name="Normal 68 3 3" xfId="20986" xr:uid="{00000000-0005-0000-0000-0000FB510000}"/>
    <cellStyle name="Normal 68 3 4" xfId="20987" xr:uid="{00000000-0005-0000-0000-0000FC510000}"/>
    <cellStyle name="Normal 68 4" xfId="20988" xr:uid="{00000000-0005-0000-0000-0000FD510000}"/>
    <cellStyle name="Normal 68 4 2" xfId="20989" xr:uid="{00000000-0005-0000-0000-0000FE510000}"/>
    <cellStyle name="Normal 68 4 2 2" xfId="20990" xr:uid="{00000000-0005-0000-0000-0000FF510000}"/>
    <cellStyle name="Normal 68 4 2 3" xfId="20991" xr:uid="{00000000-0005-0000-0000-000000520000}"/>
    <cellStyle name="Normal 68 4 3" xfId="20992" xr:uid="{00000000-0005-0000-0000-000001520000}"/>
    <cellStyle name="Normal 68 4 4" xfId="20993" xr:uid="{00000000-0005-0000-0000-000002520000}"/>
    <cellStyle name="Normal 68 5" xfId="20994" xr:uid="{00000000-0005-0000-0000-000003520000}"/>
    <cellStyle name="Normal 68 5 2" xfId="20995" xr:uid="{00000000-0005-0000-0000-000004520000}"/>
    <cellStyle name="Normal 68 5 3" xfId="20996" xr:uid="{00000000-0005-0000-0000-000005520000}"/>
    <cellStyle name="Normal 68 6" xfId="20997" xr:uid="{00000000-0005-0000-0000-000006520000}"/>
    <cellStyle name="Normal 68 7" xfId="20998" xr:uid="{00000000-0005-0000-0000-000007520000}"/>
    <cellStyle name="Normal 69" xfId="20999" xr:uid="{00000000-0005-0000-0000-000008520000}"/>
    <cellStyle name="Normal 69 2" xfId="21000" xr:uid="{00000000-0005-0000-0000-000009520000}"/>
    <cellStyle name="Normal 69 2 2" xfId="21001" xr:uid="{00000000-0005-0000-0000-00000A520000}"/>
    <cellStyle name="Normal 69 2 2 2" xfId="21002" xr:uid="{00000000-0005-0000-0000-00000B520000}"/>
    <cellStyle name="Normal 69 2 2 2 2" xfId="21003" xr:uid="{00000000-0005-0000-0000-00000C520000}"/>
    <cellStyle name="Normal 69 2 2 2 3" xfId="21004" xr:uid="{00000000-0005-0000-0000-00000D520000}"/>
    <cellStyle name="Normal 69 2 2 3" xfId="21005" xr:uid="{00000000-0005-0000-0000-00000E520000}"/>
    <cellStyle name="Normal 69 2 2 4" xfId="21006" xr:uid="{00000000-0005-0000-0000-00000F520000}"/>
    <cellStyle name="Normal 69 2 3" xfId="21007" xr:uid="{00000000-0005-0000-0000-000010520000}"/>
    <cellStyle name="Normal 69 2 3 2" xfId="21008" xr:uid="{00000000-0005-0000-0000-000011520000}"/>
    <cellStyle name="Normal 69 2 3 3" xfId="21009" xr:uid="{00000000-0005-0000-0000-000012520000}"/>
    <cellStyle name="Normal 69 2 4" xfId="21010" xr:uid="{00000000-0005-0000-0000-000013520000}"/>
    <cellStyle name="Normal 69 2 5" xfId="21011" xr:uid="{00000000-0005-0000-0000-000014520000}"/>
    <cellStyle name="Normal 69 3" xfId="21012" xr:uid="{00000000-0005-0000-0000-000015520000}"/>
    <cellStyle name="Normal 69 3 2" xfId="21013" xr:uid="{00000000-0005-0000-0000-000016520000}"/>
    <cellStyle name="Normal 69 3 2 2" xfId="21014" xr:uid="{00000000-0005-0000-0000-000017520000}"/>
    <cellStyle name="Normal 69 3 2 3" xfId="21015" xr:uid="{00000000-0005-0000-0000-000018520000}"/>
    <cellStyle name="Normal 69 3 3" xfId="21016" xr:uid="{00000000-0005-0000-0000-000019520000}"/>
    <cellStyle name="Normal 69 3 4" xfId="21017" xr:uid="{00000000-0005-0000-0000-00001A520000}"/>
    <cellStyle name="Normal 69 4" xfId="21018" xr:uid="{00000000-0005-0000-0000-00001B520000}"/>
    <cellStyle name="Normal 69 4 2" xfId="21019" xr:uid="{00000000-0005-0000-0000-00001C520000}"/>
    <cellStyle name="Normal 69 4 2 2" xfId="21020" xr:uid="{00000000-0005-0000-0000-00001D520000}"/>
    <cellStyle name="Normal 69 4 2 3" xfId="21021" xr:uid="{00000000-0005-0000-0000-00001E520000}"/>
    <cellStyle name="Normal 69 4 3" xfId="21022" xr:uid="{00000000-0005-0000-0000-00001F520000}"/>
    <cellStyle name="Normal 69 4 4" xfId="21023" xr:uid="{00000000-0005-0000-0000-000020520000}"/>
    <cellStyle name="Normal 69 5" xfId="21024" xr:uid="{00000000-0005-0000-0000-000021520000}"/>
    <cellStyle name="Normal 69 5 2" xfId="21025" xr:uid="{00000000-0005-0000-0000-000022520000}"/>
    <cellStyle name="Normal 69 5 3" xfId="21026" xr:uid="{00000000-0005-0000-0000-000023520000}"/>
    <cellStyle name="Normal 69 6" xfId="21027" xr:uid="{00000000-0005-0000-0000-000024520000}"/>
    <cellStyle name="Normal 69 7" xfId="21028" xr:uid="{00000000-0005-0000-0000-000025520000}"/>
    <cellStyle name="Normal 7" xfId="23" xr:uid="{00000000-0005-0000-0000-000026520000}"/>
    <cellStyle name="Normal 7 10" xfId="21029" xr:uid="{00000000-0005-0000-0000-000027520000}"/>
    <cellStyle name="Normal 7 10 2" xfId="21030" xr:uid="{00000000-0005-0000-0000-000028520000}"/>
    <cellStyle name="Normal 7 10 2 2" xfId="21031" xr:uid="{00000000-0005-0000-0000-000029520000}"/>
    <cellStyle name="Normal 7 10 3" xfId="21032" xr:uid="{00000000-0005-0000-0000-00002A520000}"/>
    <cellStyle name="Normal 7 11" xfId="21033" xr:uid="{00000000-0005-0000-0000-00002B520000}"/>
    <cellStyle name="Normal 7 11 2" xfId="21034" xr:uid="{00000000-0005-0000-0000-00002C520000}"/>
    <cellStyle name="Normal 7 11 2 2" xfId="21035" xr:uid="{00000000-0005-0000-0000-00002D520000}"/>
    <cellStyle name="Normal 7 11 3" xfId="21036" xr:uid="{00000000-0005-0000-0000-00002E520000}"/>
    <cellStyle name="Normal 7 12" xfId="21037" xr:uid="{00000000-0005-0000-0000-00002F520000}"/>
    <cellStyle name="Normal 7 12 2" xfId="21038" xr:uid="{00000000-0005-0000-0000-000030520000}"/>
    <cellStyle name="Normal 7 12 2 2" xfId="21039" xr:uid="{00000000-0005-0000-0000-000031520000}"/>
    <cellStyle name="Normal 7 12 3" xfId="21040" xr:uid="{00000000-0005-0000-0000-000032520000}"/>
    <cellStyle name="Normal 7 13" xfId="21041" xr:uid="{00000000-0005-0000-0000-000033520000}"/>
    <cellStyle name="Normal 7 13 2" xfId="21042" xr:uid="{00000000-0005-0000-0000-000034520000}"/>
    <cellStyle name="Normal 7 13 2 2" xfId="21043" xr:uid="{00000000-0005-0000-0000-000035520000}"/>
    <cellStyle name="Normal 7 13 3" xfId="21044" xr:uid="{00000000-0005-0000-0000-000036520000}"/>
    <cellStyle name="Normal 7 14" xfId="21045" xr:uid="{00000000-0005-0000-0000-000037520000}"/>
    <cellStyle name="Normal 7 14 2" xfId="21046" xr:uid="{00000000-0005-0000-0000-000038520000}"/>
    <cellStyle name="Normal 7 14 2 2" xfId="21047" xr:uid="{00000000-0005-0000-0000-000039520000}"/>
    <cellStyle name="Normal 7 14 3" xfId="21048" xr:uid="{00000000-0005-0000-0000-00003A520000}"/>
    <cellStyle name="Normal 7 15" xfId="21049" xr:uid="{00000000-0005-0000-0000-00003B520000}"/>
    <cellStyle name="Normal 7 15 2" xfId="21050" xr:uid="{00000000-0005-0000-0000-00003C520000}"/>
    <cellStyle name="Normal 7 15 2 2" xfId="21051" xr:uid="{00000000-0005-0000-0000-00003D520000}"/>
    <cellStyle name="Normal 7 15 3" xfId="21052" xr:uid="{00000000-0005-0000-0000-00003E520000}"/>
    <cellStyle name="Normal 7 16" xfId="21053" xr:uid="{00000000-0005-0000-0000-00003F520000}"/>
    <cellStyle name="Normal 7 16 2" xfId="21054" xr:uid="{00000000-0005-0000-0000-000040520000}"/>
    <cellStyle name="Normal 7 16 2 2" xfId="21055" xr:uid="{00000000-0005-0000-0000-000041520000}"/>
    <cellStyle name="Normal 7 16 3" xfId="21056" xr:uid="{00000000-0005-0000-0000-000042520000}"/>
    <cellStyle name="Normal 7 17" xfId="21057" xr:uid="{00000000-0005-0000-0000-000043520000}"/>
    <cellStyle name="Normal 7 17 2" xfId="21058" xr:uid="{00000000-0005-0000-0000-000044520000}"/>
    <cellStyle name="Normal 7 17 2 2" xfId="21059" xr:uid="{00000000-0005-0000-0000-000045520000}"/>
    <cellStyle name="Normal 7 17 3" xfId="21060" xr:uid="{00000000-0005-0000-0000-000046520000}"/>
    <cellStyle name="Normal 7 18" xfId="21061" xr:uid="{00000000-0005-0000-0000-000047520000}"/>
    <cellStyle name="Normal 7 18 2" xfId="21062" xr:uid="{00000000-0005-0000-0000-000048520000}"/>
    <cellStyle name="Normal 7 18 2 2" xfId="21063" xr:uid="{00000000-0005-0000-0000-000049520000}"/>
    <cellStyle name="Normal 7 18 3" xfId="21064" xr:uid="{00000000-0005-0000-0000-00004A520000}"/>
    <cellStyle name="Normal 7 19" xfId="21065" xr:uid="{00000000-0005-0000-0000-00004B520000}"/>
    <cellStyle name="Normal 7 19 2" xfId="21066" xr:uid="{00000000-0005-0000-0000-00004C520000}"/>
    <cellStyle name="Normal 7 19 2 2" xfId="21067" xr:uid="{00000000-0005-0000-0000-00004D520000}"/>
    <cellStyle name="Normal 7 19 3" xfId="21068" xr:uid="{00000000-0005-0000-0000-00004E520000}"/>
    <cellStyle name="Normal 7 2" xfId="21069" xr:uid="{00000000-0005-0000-0000-00004F520000}"/>
    <cellStyle name="Normal 7 2 2" xfId="21070" xr:uid="{00000000-0005-0000-0000-000050520000}"/>
    <cellStyle name="Normal 7 2 2 2" xfId="21071" xr:uid="{00000000-0005-0000-0000-000051520000}"/>
    <cellStyle name="Normal 7 2 3" xfId="21072" xr:uid="{00000000-0005-0000-0000-000052520000}"/>
    <cellStyle name="Normal 7 20" xfId="21073" xr:uid="{00000000-0005-0000-0000-000053520000}"/>
    <cellStyle name="Normal 7 20 2" xfId="21074" xr:uid="{00000000-0005-0000-0000-000054520000}"/>
    <cellStyle name="Normal 7 21" xfId="21075" xr:uid="{00000000-0005-0000-0000-000055520000}"/>
    <cellStyle name="Normal 7 21 2" xfId="21076" xr:uid="{00000000-0005-0000-0000-000056520000}"/>
    <cellStyle name="Normal 7 22" xfId="21077" xr:uid="{00000000-0005-0000-0000-000057520000}"/>
    <cellStyle name="Normal 7 22 2" xfId="21078" xr:uid="{00000000-0005-0000-0000-000058520000}"/>
    <cellStyle name="Normal 7 23" xfId="21079" xr:uid="{00000000-0005-0000-0000-000059520000}"/>
    <cellStyle name="Normal 7 24" xfId="21080" xr:uid="{00000000-0005-0000-0000-00005A520000}"/>
    <cellStyle name="Normal 7 25" xfId="22288" xr:uid="{DBF30DA3-5CD5-4868-958A-1B86841609BB}"/>
    <cellStyle name="Normal 7 26" xfId="22327" xr:uid="{C984188B-D245-4A71-859D-7DAE2556A377}"/>
    <cellStyle name="Normal 7 3" xfId="21081" xr:uid="{00000000-0005-0000-0000-00005B520000}"/>
    <cellStyle name="Normal 7 3 2" xfId="21082" xr:uid="{00000000-0005-0000-0000-00005C520000}"/>
    <cellStyle name="Normal 7 3 2 2" xfId="21083" xr:uid="{00000000-0005-0000-0000-00005D520000}"/>
    <cellStyle name="Normal 7 3 3" xfId="21084" xr:uid="{00000000-0005-0000-0000-00005E520000}"/>
    <cellStyle name="Normal 7 4" xfId="21085" xr:uid="{00000000-0005-0000-0000-00005F520000}"/>
    <cellStyle name="Normal 7 4 2" xfId="21086" xr:uid="{00000000-0005-0000-0000-000060520000}"/>
    <cellStyle name="Normal 7 4 2 2" xfId="21087" xr:uid="{00000000-0005-0000-0000-000061520000}"/>
    <cellStyle name="Normal 7 4 3" xfId="21088" xr:uid="{00000000-0005-0000-0000-000062520000}"/>
    <cellStyle name="Normal 7 5" xfId="21089" xr:uid="{00000000-0005-0000-0000-000063520000}"/>
    <cellStyle name="Normal 7 5 2" xfId="21090" xr:uid="{00000000-0005-0000-0000-000064520000}"/>
    <cellStyle name="Normal 7 5 2 2" xfId="21091" xr:uid="{00000000-0005-0000-0000-000065520000}"/>
    <cellStyle name="Normal 7 5 3" xfId="21092" xr:uid="{00000000-0005-0000-0000-000066520000}"/>
    <cellStyle name="Normal 7 6" xfId="21093" xr:uid="{00000000-0005-0000-0000-000067520000}"/>
    <cellStyle name="Normal 7 6 2" xfId="21094" xr:uid="{00000000-0005-0000-0000-000068520000}"/>
    <cellStyle name="Normal 7 6 2 2" xfId="21095" xr:uid="{00000000-0005-0000-0000-000069520000}"/>
    <cellStyle name="Normal 7 6 3" xfId="21096" xr:uid="{00000000-0005-0000-0000-00006A520000}"/>
    <cellStyle name="Normal 7 7" xfId="21097" xr:uid="{00000000-0005-0000-0000-00006B520000}"/>
    <cellStyle name="Normal 7 7 2" xfId="21098" xr:uid="{00000000-0005-0000-0000-00006C520000}"/>
    <cellStyle name="Normal 7 7 2 2" xfId="21099" xr:uid="{00000000-0005-0000-0000-00006D520000}"/>
    <cellStyle name="Normal 7 7 3" xfId="21100" xr:uid="{00000000-0005-0000-0000-00006E520000}"/>
    <cellStyle name="Normal 7 8" xfId="21101" xr:uid="{00000000-0005-0000-0000-00006F520000}"/>
    <cellStyle name="Normal 7 8 2" xfId="21102" xr:uid="{00000000-0005-0000-0000-000070520000}"/>
    <cellStyle name="Normal 7 8 2 2" xfId="21103" xr:uid="{00000000-0005-0000-0000-000071520000}"/>
    <cellStyle name="Normal 7 8 3" xfId="21104" xr:uid="{00000000-0005-0000-0000-000072520000}"/>
    <cellStyle name="Normal 7 9" xfId="21105" xr:uid="{00000000-0005-0000-0000-000073520000}"/>
    <cellStyle name="Normal 7 9 2" xfId="21106" xr:uid="{00000000-0005-0000-0000-000074520000}"/>
    <cellStyle name="Normal 7 9 2 2" xfId="21107" xr:uid="{00000000-0005-0000-0000-000075520000}"/>
    <cellStyle name="Normal 7 9 3" xfId="21108" xr:uid="{00000000-0005-0000-0000-000076520000}"/>
    <cellStyle name="Normal 7_U of O TV Equip and menu board package" xfId="21109" xr:uid="{00000000-0005-0000-0000-000077520000}"/>
    <cellStyle name="Normal 70" xfId="21110" xr:uid="{00000000-0005-0000-0000-000078520000}"/>
    <cellStyle name="Normal 70 2" xfId="21111" xr:uid="{00000000-0005-0000-0000-000079520000}"/>
    <cellStyle name="Normal 70 2 2" xfId="21112" xr:uid="{00000000-0005-0000-0000-00007A520000}"/>
    <cellStyle name="Normal 70 2 2 2" xfId="21113" xr:uid="{00000000-0005-0000-0000-00007B520000}"/>
    <cellStyle name="Normal 70 2 2 2 2" xfId="21114" xr:uid="{00000000-0005-0000-0000-00007C520000}"/>
    <cellStyle name="Normal 70 2 2 2 3" xfId="21115" xr:uid="{00000000-0005-0000-0000-00007D520000}"/>
    <cellStyle name="Normal 70 2 2 3" xfId="21116" xr:uid="{00000000-0005-0000-0000-00007E520000}"/>
    <cellStyle name="Normal 70 2 2 4" xfId="21117" xr:uid="{00000000-0005-0000-0000-00007F520000}"/>
    <cellStyle name="Normal 70 2 3" xfId="21118" xr:uid="{00000000-0005-0000-0000-000080520000}"/>
    <cellStyle name="Normal 70 2 3 2" xfId="21119" xr:uid="{00000000-0005-0000-0000-000081520000}"/>
    <cellStyle name="Normal 70 2 3 3" xfId="21120" xr:uid="{00000000-0005-0000-0000-000082520000}"/>
    <cellStyle name="Normal 70 2 4" xfId="21121" xr:uid="{00000000-0005-0000-0000-000083520000}"/>
    <cellStyle name="Normal 70 2 5" xfId="21122" xr:uid="{00000000-0005-0000-0000-000084520000}"/>
    <cellStyle name="Normal 70 3" xfId="21123" xr:uid="{00000000-0005-0000-0000-000085520000}"/>
    <cellStyle name="Normal 70 3 2" xfId="21124" xr:uid="{00000000-0005-0000-0000-000086520000}"/>
    <cellStyle name="Normal 70 3 2 2" xfId="21125" xr:uid="{00000000-0005-0000-0000-000087520000}"/>
    <cellStyle name="Normal 70 3 2 3" xfId="21126" xr:uid="{00000000-0005-0000-0000-000088520000}"/>
    <cellStyle name="Normal 70 3 3" xfId="21127" xr:uid="{00000000-0005-0000-0000-000089520000}"/>
    <cellStyle name="Normal 70 3 4" xfId="21128" xr:uid="{00000000-0005-0000-0000-00008A520000}"/>
    <cellStyle name="Normal 70 4" xfId="21129" xr:uid="{00000000-0005-0000-0000-00008B520000}"/>
    <cellStyle name="Normal 70 4 2" xfId="21130" xr:uid="{00000000-0005-0000-0000-00008C520000}"/>
    <cellStyle name="Normal 70 4 2 2" xfId="21131" xr:uid="{00000000-0005-0000-0000-00008D520000}"/>
    <cellStyle name="Normal 70 4 2 3" xfId="21132" xr:uid="{00000000-0005-0000-0000-00008E520000}"/>
    <cellStyle name="Normal 70 4 3" xfId="21133" xr:uid="{00000000-0005-0000-0000-00008F520000}"/>
    <cellStyle name="Normal 70 4 4" xfId="21134" xr:uid="{00000000-0005-0000-0000-000090520000}"/>
    <cellStyle name="Normal 70 5" xfId="21135" xr:uid="{00000000-0005-0000-0000-000091520000}"/>
    <cellStyle name="Normal 70 5 2" xfId="21136" xr:uid="{00000000-0005-0000-0000-000092520000}"/>
    <cellStyle name="Normal 70 5 3" xfId="21137" xr:uid="{00000000-0005-0000-0000-000093520000}"/>
    <cellStyle name="Normal 70 6" xfId="21138" xr:uid="{00000000-0005-0000-0000-000094520000}"/>
    <cellStyle name="Normal 70 7" xfId="21139" xr:uid="{00000000-0005-0000-0000-000095520000}"/>
    <cellStyle name="Normal 71" xfId="21140" xr:uid="{00000000-0005-0000-0000-000096520000}"/>
    <cellStyle name="Normal 71 2" xfId="21141" xr:uid="{00000000-0005-0000-0000-000097520000}"/>
    <cellStyle name="Normal 71 2 2" xfId="21142" xr:uid="{00000000-0005-0000-0000-000098520000}"/>
    <cellStyle name="Normal 71 2 2 2" xfId="21143" xr:uid="{00000000-0005-0000-0000-000099520000}"/>
    <cellStyle name="Normal 71 2 2 2 2" xfId="21144" xr:uid="{00000000-0005-0000-0000-00009A520000}"/>
    <cellStyle name="Normal 71 2 2 2 3" xfId="21145" xr:uid="{00000000-0005-0000-0000-00009B520000}"/>
    <cellStyle name="Normal 71 2 2 3" xfId="21146" xr:uid="{00000000-0005-0000-0000-00009C520000}"/>
    <cellStyle name="Normal 71 2 2 4" xfId="21147" xr:uid="{00000000-0005-0000-0000-00009D520000}"/>
    <cellStyle name="Normal 71 2 3" xfId="21148" xr:uid="{00000000-0005-0000-0000-00009E520000}"/>
    <cellStyle name="Normal 71 2 3 2" xfId="21149" xr:uid="{00000000-0005-0000-0000-00009F520000}"/>
    <cellStyle name="Normal 71 2 3 3" xfId="21150" xr:uid="{00000000-0005-0000-0000-0000A0520000}"/>
    <cellStyle name="Normal 71 2 4" xfId="21151" xr:uid="{00000000-0005-0000-0000-0000A1520000}"/>
    <cellStyle name="Normal 71 2 5" xfId="21152" xr:uid="{00000000-0005-0000-0000-0000A2520000}"/>
    <cellStyle name="Normal 71 3" xfId="21153" xr:uid="{00000000-0005-0000-0000-0000A3520000}"/>
    <cellStyle name="Normal 71 3 2" xfId="21154" xr:uid="{00000000-0005-0000-0000-0000A4520000}"/>
    <cellStyle name="Normal 71 3 2 2" xfId="21155" xr:uid="{00000000-0005-0000-0000-0000A5520000}"/>
    <cellStyle name="Normal 71 3 2 3" xfId="21156" xr:uid="{00000000-0005-0000-0000-0000A6520000}"/>
    <cellStyle name="Normal 71 3 3" xfId="21157" xr:uid="{00000000-0005-0000-0000-0000A7520000}"/>
    <cellStyle name="Normal 71 3 4" xfId="21158" xr:uid="{00000000-0005-0000-0000-0000A8520000}"/>
    <cellStyle name="Normal 71 4" xfId="21159" xr:uid="{00000000-0005-0000-0000-0000A9520000}"/>
    <cellStyle name="Normal 71 4 2" xfId="21160" xr:uid="{00000000-0005-0000-0000-0000AA520000}"/>
    <cellStyle name="Normal 71 4 2 2" xfId="21161" xr:uid="{00000000-0005-0000-0000-0000AB520000}"/>
    <cellStyle name="Normal 71 4 2 3" xfId="21162" xr:uid="{00000000-0005-0000-0000-0000AC520000}"/>
    <cellStyle name="Normal 71 4 3" xfId="21163" xr:uid="{00000000-0005-0000-0000-0000AD520000}"/>
    <cellStyle name="Normal 71 4 4" xfId="21164" xr:uid="{00000000-0005-0000-0000-0000AE520000}"/>
    <cellStyle name="Normal 71 5" xfId="21165" xr:uid="{00000000-0005-0000-0000-0000AF520000}"/>
    <cellStyle name="Normal 71 5 2" xfId="21166" xr:uid="{00000000-0005-0000-0000-0000B0520000}"/>
    <cellStyle name="Normal 71 5 3" xfId="21167" xr:uid="{00000000-0005-0000-0000-0000B1520000}"/>
    <cellStyle name="Normal 71 6" xfId="21168" xr:uid="{00000000-0005-0000-0000-0000B2520000}"/>
    <cellStyle name="Normal 71 7" xfId="21169" xr:uid="{00000000-0005-0000-0000-0000B3520000}"/>
    <cellStyle name="Normal 72" xfId="21170" xr:uid="{00000000-0005-0000-0000-0000B4520000}"/>
    <cellStyle name="Normal 72 2" xfId="21171" xr:uid="{00000000-0005-0000-0000-0000B5520000}"/>
    <cellStyle name="Normal 72 2 2" xfId="21172" xr:uid="{00000000-0005-0000-0000-0000B6520000}"/>
    <cellStyle name="Normal 72 2 2 2" xfId="21173" xr:uid="{00000000-0005-0000-0000-0000B7520000}"/>
    <cellStyle name="Normal 72 2 2 2 2" xfId="21174" xr:uid="{00000000-0005-0000-0000-0000B8520000}"/>
    <cellStyle name="Normal 72 2 2 2 3" xfId="21175" xr:uid="{00000000-0005-0000-0000-0000B9520000}"/>
    <cellStyle name="Normal 72 2 2 3" xfId="21176" xr:uid="{00000000-0005-0000-0000-0000BA520000}"/>
    <cellStyle name="Normal 72 2 2 4" xfId="21177" xr:uid="{00000000-0005-0000-0000-0000BB520000}"/>
    <cellStyle name="Normal 72 2 3" xfId="21178" xr:uid="{00000000-0005-0000-0000-0000BC520000}"/>
    <cellStyle name="Normal 72 2 3 2" xfId="21179" xr:uid="{00000000-0005-0000-0000-0000BD520000}"/>
    <cellStyle name="Normal 72 2 3 3" xfId="21180" xr:uid="{00000000-0005-0000-0000-0000BE520000}"/>
    <cellStyle name="Normal 72 2 4" xfId="21181" xr:uid="{00000000-0005-0000-0000-0000BF520000}"/>
    <cellStyle name="Normal 72 2 5" xfId="21182" xr:uid="{00000000-0005-0000-0000-0000C0520000}"/>
    <cellStyle name="Normal 72 3" xfId="21183" xr:uid="{00000000-0005-0000-0000-0000C1520000}"/>
    <cellStyle name="Normal 72 3 2" xfId="21184" xr:uid="{00000000-0005-0000-0000-0000C2520000}"/>
    <cellStyle name="Normal 72 3 2 2" xfId="21185" xr:uid="{00000000-0005-0000-0000-0000C3520000}"/>
    <cellStyle name="Normal 72 3 2 3" xfId="21186" xr:uid="{00000000-0005-0000-0000-0000C4520000}"/>
    <cellStyle name="Normal 72 3 3" xfId="21187" xr:uid="{00000000-0005-0000-0000-0000C5520000}"/>
    <cellStyle name="Normal 72 3 4" xfId="21188" xr:uid="{00000000-0005-0000-0000-0000C6520000}"/>
    <cellStyle name="Normal 72 4" xfId="21189" xr:uid="{00000000-0005-0000-0000-0000C7520000}"/>
    <cellStyle name="Normal 72 4 2" xfId="21190" xr:uid="{00000000-0005-0000-0000-0000C8520000}"/>
    <cellStyle name="Normal 72 4 2 2" xfId="21191" xr:uid="{00000000-0005-0000-0000-0000C9520000}"/>
    <cellStyle name="Normal 72 4 2 3" xfId="21192" xr:uid="{00000000-0005-0000-0000-0000CA520000}"/>
    <cellStyle name="Normal 72 4 3" xfId="21193" xr:uid="{00000000-0005-0000-0000-0000CB520000}"/>
    <cellStyle name="Normal 72 4 4" xfId="21194" xr:uid="{00000000-0005-0000-0000-0000CC520000}"/>
    <cellStyle name="Normal 72 5" xfId="21195" xr:uid="{00000000-0005-0000-0000-0000CD520000}"/>
    <cellStyle name="Normal 72 5 2" xfId="21196" xr:uid="{00000000-0005-0000-0000-0000CE520000}"/>
    <cellStyle name="Normal 72 5 3" xfId="21197" xr:uid="{00000000-0005-0000-0000-0000CF520000}"/>
    <cellStyle name="Normal 72 6" xfId="21198" xr:uid="{00000000-0005-0000-0000-0000D0520000}"/>
    <cellStyle name="Normal 72 7" xfId="21199" xr:uid="{00000000-0005-0000-0000-0000D1520000}"/>
    <cellStyle name="Normal 73" xfId="21200" xr:uid="{00000000-0005-0000-0000-0000D2520000}"/>
    <cellStyle name="Normal 73 2" xfId="21201" xr:uid="{00000000-0005-0000-0000-0000D3520000}"/>
    <cellStyle name="Normal 73 2 2" xfId="21202" xr:uid="{00000000-0005-0000-0000-0000D4520000}"/>
    <cellStyle name="Normal 73 2 2 2" xfId="21203" xr:uid="{00000000-0005-0000-0000-0000D5520000}"/>
    <cellStyle name="Normal 73 2 2 2 2" xfId="21204" xr:uid="{00000000-0005-0000-0000-0000D6520000}"/>
    <cellStyle name="Normal 73 2 2 2 3" xfId="21205" xr:uid="{00000000-0005-0000-0000-0000D7520000}"/>
    <cellStyle name="Normal 73 2 2 3" xfId="21206" xr:uid="{00000000-0005-0000-0000-0000D8520000}"/>
    <cellStyle name="Normal 73 2 2 4" xfId="21207" xr:uid="{00000000-0005-0000-0000-0000D9520000}"/>
    <cellStyle name="Normal 73 2 3" xfId="21208" xr:uid="{00000000-0005-0000-0000-0000DA520000}"/>
    <cellStyle name="Normal 73 2 3 2" xfId="21209" xr:uid="{00000000-0005-0000-0000-0000DB520000}"/>
    <cellStyle name="Normal 73 2 3 3" xfId="21210" xr:uid="{00000000-0005-0000-0000-0000DC520000}"/>
    <cellStyle name="Normal 73 2 4" xfId="21211" xr:uid="{00000000-0005-0000-0000-0000DD520000}"/>
    <cellStyle name="Normal 73 2 5" xfId="21212" xr:uid="{00000000-0005-0000-0000-0000DE520000}"/>
    <cellStyle name="Normal 73 3" xfId="21213" xr:uid="{00000000-0005-0000-0000-0000DF520000}"/>
    <cellStyle name="Normal 73 3 2" xfId="21214" xr:uid="{00000000-0005-0000-0000-0000E0520000}"/>
    <cellStyle name="Normal 73 3 2 2" xfId="21215" xr:uid="{00000000-0005-0000-0000-0000E1520000}"/>
    <cellStyle name="Normal 73 3 2 3" xfId="21216" xr:uid="{00000000-0005-0000-0000-0000E2520000}"/>
    <cellStyle name="Normal 73 3 3" xfId="21217" xr:uid="{00000000-0005-0000-0000-0000E3520000}"/>
    <cellStyle name="Normal 73 3 4" xfId="21218" xr:uid="{00000000-0005-0000-0000-0000E4520000}"/>
    <cellStyle name="Normal 73 4" xfId="21219" xr:uid="{00000000-0005-0000-0000-0000E5520000}"/>
    <cellStyle name="Normal 73 4 2" xfId="21220" xr:uid="{00000000-0005-0000-0000-0000E6520000}"/>
    <cellStyle name="Normal 73 4 2 2" xfId="21221" xr:uid="{00000000-0005-0000-0000-0000E7520000}"/>
    <cellStyle name="Normal 73 4 2 3" xfId="21222" xr:uid="{00000000-0005-0000-0000-0000E8520000}"/>
    <cellStyle name="Normal 73 4 3" xfId="21223" xr:uid="{00000000-0005-0000-0000-0000E9520000}"/>
    <cellStyle name="Normal 73 4 4" xfId="21224" xr:uid="{00000000-0005-0000-0000-0000EA520000}"/>
    <cellStyle name="Normal 73 5" xfId="21225" xr:uid="{00000000-0005-0000-0000-0000EB520000}"/>
    <cellStyle name="Normal 73 5 2" xfId="21226" xr:uid="{00000000-0005-0000-0000-0000EC520000}"/>
    <cellStyle name="Normal 73 5 3" xfId="21227" xr:uid="{00000000-0005-0000-0000-0000ED520000}"/>
    <cellStyle name="Normal 73 6" xfId="21228" xr:uid="{00000000-0005-0000-0000-0000EE520000}"/>
    <cellStyle name="Normal 73 7" xfId="21229" xr:uid="{00000000-0005-0000-0000-0000EF520000}"/>
    <cellStyle name="Normal 74" xfId="21230" xr:uid="{00000000-0005-0000-0000-0000F0520000}"/>
    <cellStyle name="Normal 74 2" xfId="21231" xr:uid="{00000000-0005-0000-0000-0000F1520000}"/>
    <cellStyle name="Normal 74 2 2" xfId="21232" xr:uid="{00000000-0005-0000-0000-0000F2520000}"/>
    <cellStyle name="Normal 74 2 2 2" xfId="21233" xr:uid="{00000000-0005-0000-0000-0000F3520000}"/>
    <cellStyle name="Normal 74 2 2 2 2" xfId="21234" xr:uid="{00000000-0005-0000-0000-0000F4520000}"/>
    <cellStyle name="Normal 74 2 2 2 3" xfId="21235" xr:uid="{00000000-0005-0000-0000-0000F5520000}"/>
    <cellStyle name="Normal 74 2 2 3" xfId="21236" xr:uid="{00000000-0005-0000-0000-0000F6520000}"/>
    <cellStyle name="Normal 74 2 2 4" xfId="21237" xr:uid="{00000000-0005-0000-0000-0000F7520000}"/>
    <cellStyle name="Normal 74 2 3" xfId="21238" xr:uid="{00000000-0005-0000-0000-0000F8520000}"/>
    <cellStyle name="Normal 74 2 3 2" xfId="21239" xr:uid="{00000000-0005-0000-0000-0000F9520000}"/>
    <cellStyle name="Normal 74 2 3 3" xfId="21240" xr:uid="{00000000-0005-0000-0000-0000FA520000}"/>
    <cellStyle name="Normal 74 2 4" xfId="21241" xr:uid="{00000000-0005-0000-0000-0000FB520000}"/>
    <cellStyle name="Normal 74 2 5" xfId="21242" xr:uid="{00000000-0005-0000-0000-0000FC520000}"/>
    <cellStyle name="Normal 74 3" xfId="21243" xr:uid="{00000000-0005-0000-0000-0000FD520000}"/>
    <cellStyle name="Normal 74 3 2" xfId="21244" xr:uid="{00000000-0005-0000-0000-0000FE520000}"/>
    <cellStyle name="Normal 74 3 2 2" xfId="21245" xr:uid="{00000000-0005-0000-0000-0000FF520000}"/>
    <cellStyle name="Normal 74 3 2 3" xfId="21246" xr:uid="{00000000-0005-0000-0000-000000530000}"/>
    <cellStyle name="Normal 74 3 3" xfId="21247" xr:uid="{00000000-0005-0000-0000-000001530000}"/>
    <cellStyle name="Normal 74 3 4" xfId="21248" xr:uid="{00000000-0005-0000-0000-000002530000}"/>
    <cellStyle name="Normal 74 4" xfId="21249" xr:uid="{00000000-0005-0000-0000-000003530000}"/>
    <cellStyle name="Normal 74 4 2" xfId="21250" xr:uid="{00000000-0005-0000-0000-000004530000}"/>
    <cellStyle name="Normal 74 4 2 2" xfId="21251" xr:uid="{00000000-0005-0000-0000-000005530000}"/>
    <cellStyle name="Normal 74 4 2 3" xfId="21252" xr:uid="{00000000-0005-0000-0000-000006530000}"/>
    <cellStyle name="Normal 74 4 3" xfId="21253" xr:uid="{00000000-0005-0000-0000-000007530000}"/>
    <cellStyle name="Normal 74 4 4" xfId="21254" xr:uid="{00000000-0005-0000-0000-000008530000}"/>
    <cellStyle name="Normal 74 5" xfId="21255" xr:uid="{00000000-0005-0000-0000-000009530000}"/>
    <cellStyle name="Normal 74 5 2" xfId="21256" xr:uid="{00000000-0005-0000-0000-00000A530000}"/>
    <cellStyle name="Normal 74 5 3" xfId="21257" xr:uid="{00000000-0005-0000-0000-00000B530000}"/>
    <cellStyle name="Normal 74 6" xfId="21258" xr:uid="{00000000-0005-0000-0000-00000C530000}"/>
    <cellStyle name="Normal 74 7" xfId="21259" xr:uid="{00000000-0005-0000-0000-00000D530000}"/>
    <cellStyle name="Normal 75" xfId="21260" xr:uid="{00000000-0005-0000-0000-00000E530000}"/>
    <cellStyle name="Normal 75 10" xfId="21261" xr:uid="{00000000-0005-0000-0000-00000F530000}"/>
    <cellStyle name="Normal 75 10 2" xfId="21262" xr:uid="{00000000-0005-0000-0000-000010530000}"/>
    <cellStyle name="Normal 75 11" xfId="21263" xr:uid="{00000000-0005-0000-0000-000011530000}"/>
    <cellStyle name="Normal 75 11 2" xfId="21264" xr:uid="{00000000-0005-0000-0000-000012530000}"/>
    <cellStyle name="Normal 75 12" xfId="21265" xr:uid="{00000000-0005-0000-0000-000013530000}"/>
    <cellStyle name="Normal 75 12 2" xfId="21266" xr:uid="{00000000-0005-0000-0000-000014530000}"/>
    <cellStyle name="Normal 75 13" xfId="21267" xr:uid="{00000000-0005-0000-0000-000015530000}"/>
    <cellStyle name="Normal 75 13 2" xfId="21268" xr:uid="{00000000-0005-0000-0000-000016530000}"/>
    <cellStyle name="Normal 75 14" xfId="21269" xr:uid="{00000000-0005-0000-0000-000017530000}"/>
    <cellStyle name="Normal 75 14 2" xfId="21270" xr:uid="{00000000-0005-0000-0000-000018530000}"/>
    <cellStyle name="Normal 75 15" xfId="21271" xr:uid="{00000000-0005-0000-0000-000019530000}"/>
    <cellStyle name="Normal 75 15 2" xfId="21272" xr:uid="{00000000-0005-0000-0000-00001A530000}"/>
    <cellStyle name="Normal 75 16" xfId="21273" xr:uid="{00000000-0005-0000-0000-00001B530000}"/>
    <cellStyle name="Normal 75 16 2" xfId="21274" xr:uid="{00000000-0005-0000-0000-00001C530000}"/>
    <cellStyle name="Normal 75 17" xfId="21275" xr:uid="{00000000-0005-0000-0000-00001D530000}"/>
    <cellStyle name="Normal 75 18" xfId="21276" xr:uid="{00000000-0005-0000-0000-00001E530000}"/>
    <cellStyle name="Normal 75 19" xfId="21277" xr:uid="{00000000-0005-0000-0000-00001F530000}"/>
    <cellStyle name="Normal 75 19 2" xfId="21278" xr:uid="{00000000-0005-0000-0000-000020530000}"/>
    <cellStyle name="Normal 75 19 3" xfId="21279" xr:uid="{00000000-0005-0000-0000-000021530000}"/>
    <cellStyle name="Normal 75 19 3 2" xfId="21280" xr:uid="{00000000-0005-0000-0000-000022530000}"/>
    <cellStyle name="Normal 75 19 3 3" xfId="21281" xr:uid="{00000000-0005-0000-0000-000023530000}"/>
    <cellStyle name="Normal 75 19 4" xfId="21282" xr:uid="{00000000-0005-0000-0000-000024530000}"/>
    <cellStyle name="Normal 75 19 5" xfId="21283" xr:uid="{00000000-0005-0000-0000-000025530000}"/>
    <cellStyle name="Normal 75 2" xfId="21284" xr:uid="{00000000-0005-0000-0000-000026530000}"/>
    <cellStyle name="Normal 75 2 2" xfId="21285" xr:uid="{00000000-0005-0000-0000-000027530000}"/>
    <cellStyle name="Normal 75 20" xfId="21286" xr:uid="{00000000-0005-0000-0000-000028530000}"/>
    <cellStyle name="Normal 75 20 2" xfId="21287" xr:uid="{00000000-0005-0000-0000-000029530000}"/>
    <cellStyle name="Normal 75 20 2 2" xfId="21288" xr:uid="{00000000-0005-0000-0000-00002A530000}"/>
    <cellStyle name="Normal 75 20 2 3" xfId="21289" xr:uid="{00000000-0005-0000-0000-00002B530000}"/>
    <cellStyle name="Normal 75 20 3" xfId="21290" xr:uid="{00000000-0005-0000-0000-00002C530000}"/>
    <cellStyle name="Normal 75 20 4" xfId="21291" xr:uid="{00000000-0005-0000-0000-00002D530000}"/>
    <cellStyle name="Normal 75 21" xfId="21292" xr:uid="{00000000-0005-0000-0000-00002E530000}"/>
    <cellStyle name="Normal 75 21 2" xfId="21293" xr:uid="{00000000-0005-0000-0000-00002F530000}"/>
    <cellStyle name="Normal 75 21 3" xfId="21294" xr:uid="{00000000-0005-0000-0000-000030530000}"/>
    <cellStyle name="Normal 75 22" xfId="21295" xr:uid="{00000000-0005-0000-0000-000031530000}"/>
    <cellStyle name="Normal 75 23" xfId="21296" xr:uid="{00000000-0005-0000-0000-000032530000}"/>
    <cellStyle name="Normal 75 3" xfId="21297" xr:uid="{00000000-0005-0000-0000-000033530000}"/>
    <cellStyle name="Normal 75 3 2" xfId="21298" xr:uid="{00000000-0005-0000-0000-000034530000}"/>
    <cellStyle name="Normal 75 4" xfId="21299" xr:uid="{00000000-0005-0000-0000-000035530000}"/>
    <cellStyle name="Normal 75 4 2" xfId="21300" xr:uid="{00000000-0005-0000-0000-000036530000}"/>
    <cellStyle name="Normal 75 5" xfId="21301" xr:uid="{00000000-0005-0000-0000-000037530000}"/>
    <cellStyle name="Normal 75 5 2" xfId="21302" xr:uid="{00000000-0005-0000-0000-000038530000}"/>
    <cellStyle name="Normal 75 6" xfId="21303" xr:uid="{00000000-0005-0000-0000-000039530000}"/>
    <cellStyle name="Normal 75 6 2" xfId="21304" xr:uid="{00000000-0005-0000-0000-00003A530000}"/>
    <cellStyle name="Normal 75 7" xfId="21305" xr:uid="{00000000-0005-0000-0000-00003B530000}"/>
    <cellStyle name="Normal 75 7 2" xfId="21306" xr:uid="{00000000-0005-0000-0000-00003C530000}"/>
    <cellStyle name="Normal 75 8" xfId="21307" xr:uid="{00000000-0005-0000-0000-00003D530000}"/>
    <cellStyle name="Normal 75 8 2" xfId="21308" xr:uid="{00000000-0005-0000-0000-00003E530000}"/>
    <cellStyle name="Normal 75 9" xfId="21309" xr:uid="{00000000-0005-0000-0000-00003F530000}"/>
    <cellStyle name="Normal 75 9 2" xfId="21310" xr:uid="{00000000-0005-0000-0000-000040530000}"/>
    <cellStyle name="Normal 76" xfId="21311" xr:uid="{00000000-0005-0000-0000-000041530000}"/>
    <cellStyle name="Normal 76 10" xfId="21312" xr:uid="{00000000-0005-0000-0000-000042530000}"/>
    <cellStyle name="Normal 76 11" xfId="21313" xr:uid="{00000000-0005-0000-0000-000043530000}"/>
    <cellStyle name="Normal 76 2" xfId="21314" xr:uid="{00000000-0005-0000-0000-000044530000}"/>
    <cellStyle name="Normal 76 2 2" xfId="21315" xr:uid="{00000000-0005-0000-0000-000045530000}"/>
    <cellStyle name="Normal 76 3" xfId="21316" xr:uid="{00000000-0005-0000-0000-000046530000}"/>
    <cellStyle name="Normal 76 3 2" xfId="21317" xr:uid="{00000000-0005-0000-0000-000047530000}"/>
    <cellStyle name="Normal 76 4" xfId="21318" xr:uid="{00000000-0005-0000-0000-000048530000}"/>
    <cellStyle name="Normal 76 4 2" xfId="21319" xr:uid="{00000000-0005-0000-0000-000049530000}"/>
    <cellStyle name="Normal 76 5" xfId="21320" xr:uid="{00000000-0005-0000-0000-00004A530000}"/>
    <cellStyle name="Normal 76 5 2" xfId="21321" xr:uid="{00000000-0005-0000-0000-00004B530000}"/>
    <cellStyle name="Normal 76 6" xfId="21322" xr:uid="{00000000-0005-0000-0000-00004C530000}"/>
    <cellStyle name="Normal 76 6 2" xfId="21323" xr:uid="{00000000-0005-0000-0000-00004D530000}"/>
    <cellStyle name="Normal 76 7" xfId="21324" xr:uid="{00000000-0005-0000-0000-00004E530000}"/>
    <cellStyle name="Normal 76 7 2" xfId="21325" xr:uid="{00000000-0005-0000-0000-00004F530000}"/>
    <cellStyle name="Normal 76 7 2 2" xfId="21326" xr:uid="{00000000-0005-0000-0000-000050530000}"/>
    <cellStyle name="Normal 76 7 2 2 2" xfId="21327" xr:uid="{00000000-0005-0000-0000-000051530000}"/>
    <cellStyle name="Normal 76 7 2 2 3" xfId="21328" xr:uid="{00000000-0005-0000-0000-000052530000}"/>
    <cellStyle name="Normal 76 7 2 3" xfId="21329" xr:uid="{00000000-0005-0000-0000-000053530000}"/>
    <cellStyle name="Normal 76 7 2 4" xfId="21330" xr:uid="{00000000-0005-0000-0000-000054530000}"/>
    <cellStyle name="Normal 76 7 3" xfId="21331" xr:uid="{00000000-0005-0000-0000-000055530000}"/>
    <cellStyle name="Normal 76 7 3 2" xfId="21332" xr:uid="{00000000-0005-0000-0000-000056530000}"/>
    <cellStyle name="Normal 76 7 3 3" xfId="21333" xr:uid="{00000000-0005-0000-0000-000057530000}"/>
    <cellStyle name="Normal 76 7 4" xfId="21334" xr:uid="{00000000-0005-0000-0000-000058530000}"/>
    <cellStyle name="Normal 76 7 5" xfId="21335" xr:uid="{00000000-0005-0000-0000-000059530000}"/>
    <cellStyle name="Normal 76 8" xfId="21336" xr:uid="{00000000-0005-0000-0000-00005A530000}"/>
    <cellStyle name="Normal 76 8 2" xfId="21337" xr:uid="{00000000-0005-0000-0000-00005B530000}"/>
    <cellStyle name="Normal 76 8 2 2" xfId="21338" xr:uid="{00000000-0005-0000-0000-00005C530000}"/>
    <cellStyle name="Normal 76 8 2 3" xfId="21339" xr:uid="{00000000-0005-0000-0000-00005D530000}"/>
    <cellStyle name="Normal 76 8 3" xfId="21340" xr:uid="{00000000-0005-0000-0000-00005E530000}"/>
    <cellStyle name="Normal 76 8 4" xfId="21341" xr:uid="{00000000-0005-0000-0000-00005F530000}"/>
    <cellStyle name="Normal 76 9" xfId="21342" xr:uid="{00000000-0005-0000-0000-000060530000}"/>
    <cellStyle name="Normal 76 9 2" xfId="21343" xr:uid="{00000000-0005-0000-0000-000061530000}"/>
    <cellStyle name="Normal 76 9 3" xfId="21344" xr:uid="{00000000-0005-0000-0000-000062530000}"/>
    <cellStyle name="Normal 77" xfId="21345" xr:uid="{00000000-0005-0000-0000-000063530000}"/>
    <cellStyle name="Normal 77 10" xfId="21346" xr:uid="{00000000-0005-0000-0000-000064530000}"/>
    <cellStyle name="Normal 77 10 2" xfId="21347" xr:uid="{00000000-0005-0000-0000-000065530000}"/>
    <cellStyle name="Normal 77 10 2 2" xfId="21348" xr:uid="{00000000-0005-0000-0000-000066530000}"/>
    <cellStyle name="Normal 77 10 2 3" xfId="21349" xr:uid="{00000000-0005-0000-0000-000067530000}"/>
    <cellStyle name="Normal 77 10 3" xfId="21350" xr:uid="{00000000-0005-0000-0000-000068530000}"/>
    <cellStyle name="Normal 77 10 4" xfId="21351" xr:uid="{00000000-0005-0000-0000-000069530000}"/>
    <cellStyle name="Normal 77 2" xfId="21352" xr:uid="{00000000-0005-0000-0000-00006A530000}"/>
    <cellStyle name="Normal 77 2 2" xfId="21353" xr:uid="{00000000-0005-0000-0000-00006B530000}"/>
    <cellStyle name="Normal 77 3" xfId="21354" xr:uid="{00000000-0005-0000-0000-00006C530000}"/>
    <cellStyle name="Normal 77 3 2" xfId="21355" xr:uid="{00000000-0005-0000-0000-00006D530000}"/>
    <cellStyle name="Normal 77 4" xfId="21356" xr:uid="{00000000-0005-0000-0000-00006E530000}"/>
    <cellStyle name="Normal 77 4 2" xfId="21357" xr:uid="{00000000-0005-0000-0000-00006F530000}"/>
    <cellStyle name="Normal 77 5" xfId="21358" xr:uid="{00000000-0005-0000-0000-000070530000}"/>
    <cellStyle name="Normal 77 5 2" xfId="21359" xr:uid="{00000000-0005-0000-0000-000071530000}"/>
    <cellStyle name="Normal 77 6" xfId="21360" xr:uid="{00000000-0005-0000-0000-000072530000}"/>
    <cellStyle name="Normal 77 6 2" xfId="21361" xr:uid="{00000000-0005-0000-0000-000073530000}"/>
    <cellStyle name="Normal 77 7" xfId="21362" xr:uid="{00000000-0005-0000-0000-000074530000}"/>
    <cellStyle name="Normal 77 7 2" xfId="21363" xr:uid="{00000000-0005-0000-0000-000075530000}"/>
    <cellStyle name="Normal 77 7 3" xfId="21364" xr:uid="{00000000-0005-0000-0000-000076530000}"/>
    <cellStyle name="Normal 77 7 3 2" xfId="21365" xr:uid="{00000000-0005-0000-0000-000077530000}"/>
    <cellStyle name="Normal 77 7 3 2 2" xfId="21366" xr:uid="{00000000-0005-0000-0000-000078530000}"/>
    <cellStyle name="Normal 77 7 3 2 3" xfId="21367" xr:uid="{00000000-0005-0000-0000-000079530000}"/>
    <cellStyle name="Normal 77 7 3 3" xfId="21368" xr:uid="{00000000-0005-0000-0000-00007A530000}"/>
    <cellStyle name="Normal 77 7 3 4" xfId="21369" xr:uid="{00000000-0005-0000-0000-00007B530000}"/>
    <cellStyle name="Normal 77 7 4" xfId="21370" xr:uid="{00000000-0005-0000-0000-00007C530000}"/>
    <cellStyle name="Normal 77 7 4 2" xfId="21371" xr:uid="{00000000-0005-0000-0000-00007D530000}"/>
    <cellStyle name="Normal 77 7 4 3" xfId="21372" xr:uid="{00000000-0005-0000-0000-00007E530000}"/>
    <cellStyle name="Normal 77 7 5" xfId="21373" xr:uid="{00000000-0005-0000-0000-00007F530000}"/>
    <cellStyle name="Normal 77 7 6" xfId="21374" xr:uid="{00000000-0005-0000-0000-000080530000}"/>
    <cellStyle name="Normal 77 8" xfId="21375" xr:uid="{00000000-0005-0000-0000-000081530000}"/>
    <cellStyle name="Normal 77 9" xfId="21376" xr:uid="{00000000-0005-0000-0000-000082530000}"/>
    <cellStyle name="Normal 77 9 2" xfId="21377" xr:uid="{00000000-0005-0000-0000-000083530000}"/>
    <cellStyle name="Normal 78" xfId="21378" xr:uid="{00000000-0005-0000-0000-000084530000}"/>
    <cellStyle name="Normal 78 10" xfId="21379" xr:uid="{00000000-0005-0000-0000-000085530000}"/>
    <cellStyle name="Normal 78 10 2" xfId="21380" xr:uid="{00000000-0005-0000-0000-000086530000}"/>
    <cellStyle name="Normal 78 10 2 2" xfId="21381" xr:uid="{00000000-0005-0000-0000-000087530000}"/>
    <cellStyle name="Normal 78 10 2 3" xfId="21382" xr:uid="{00000000-0005-0000-0000-000088530000}"/>
    <cellStyle name="Normal 78 10 3" xfId="21383" xr:uid="{00000000-0005-0000-0000-000089530000}"/>
    <cellStyle name="Normal 78 10 4" xfId="21384" xr:uid="{00000000-0005-0000-0000-00008A530000}"/>
    <cellStyle name="Normal 78 2" xfId="21385" xr:uid="{00000000-0005-0000-0000-00008B530000}"/>
    <cellStyle name="Normal 78 2 2" xfId="21386" xr:uid="{00000000-0005-0000-0000-00008C530000}"/>
    <cellStyle name="Normal 78 3" xfId="21387" xr:uid="{00000000-0005-0000-0000-00008D530000}"/>
    <cellStyle name="Normal 78 3 2" xfId="21388" xr:uid="{00000000-0005-0000-0000-00008E530000}"/>
    <cellStyle name="Normal 78 4" xfId="21389" xr:uid="{00000000-0005-0000-0000-00008F530000}"/>
    <cellStyle name="Normal 78 4 2" xfId="21390" xr:uid="{00000000-0005-0000-0000-000090530000}"/>
    <cellStyle name="Normal 78 5" xfId="21391" xr:uid="{00000000-0005-0000-0000-000091530000}"/>
    <cellStyle name="Normal 78 5 2" xfId="21392" xr:uid="{00000000-0005-0000-0000-000092530000}"/>
    <cellStyle name="Normal 78 6" xfId="21393" xr:uid="{00000000-0005-0000-0000-000093530000}"/>
    <cellStyle name="Normal 78 6 2" xfId="21394" xr:uid="{00000000-0005-0000-0000-000094530000}"/>
    <cellStyle name="Normal 78 7" xfId="21395" xr:uid="{00000000-0005-0000-0000-000095530000}"/>
    <cellStyle name="Normal 78 7 2" xfId="21396" xr:uid="{00000000-0005-0000-0000-000096530000}"/>
    <cellStyle name="Normal 78 7 3" xfId="21397" xr:uid="{00000000-0005-0000-0000-000097530000}"/>
    <cellStyle name="Normal 78 7 3 2" xfId="21398" xr:uid="{00000000-0005-0000-0000-000098530000}"/>
    <cellStyle name="Normal 78 7 3 2 2" xfId="21399" xr:uid="{00000000-0005-0000-0000-000099530000}"/>
    <cellStyle name="Normal 78 7 3 2 3" xfId="21400" xr:uid="{00000000-0005-0000-0000-00009A530000}"/>
    <cellStyle name="Normal 78 7 3 3" xfId="21401" xr:uid="{00000000-0005-0000-0000-00009B530000}"/>
    <cellStyle name="Normal 78 7 3 4" xfId="21402" xr:uid="{00000000-0005-0000-0000-00009C530000}"/>
    <cellStyle name="Normal 78 7 4" xfId="21403" xr:uid="{00000000-0005-0000-0000-00009D530000}"/>
    <cellStyle name="Normal 78 7 4 2" xfId="21404" xr:uid="{00000000-0005-0000-0000-00009E530000}"/>
    <cellStyle name="Normal 78 7 4 3" xfId="21405" xr:uid="{00000000-0005-0000-0000-00009F530000}"/>
    <cellStyle name="Normal 78 7 5" xfId="21406" xr:uid="{00000000-0005-0000-0000-0000A0530000}"/>
    <cellStyle name="Normal 78 7 6" xfId="21407" xr:uid="{00000000-0005-0000-0000-0000A1530000}"/>
    <cellStyle name="Normal 78 8" xfId="21408" xr:uid="{00000000-0005-0000-0000-0000A2530000}"/>
    <cellStyle name="Normal 78 9" xfId="21409" xr:uid="{00000000-0005-0000-0000-0000A3530000}"/>
    <cellStyle name="Normal 79" xfId="21410" xr:uid="{00000000-0005-0000-0000-0000A4530000}"/>
    <cellStyle name="Normal 79 10" xfId="21411" xr:uid="{00000000-0005-0000-0000-0000A5530000}"/>
    <cellStyle name="Normal 79 10 2" xfId="21412" xr:uid="{00000000-0005-0000-0000-0000A6530000}"/>
    <cellStyle name="Normal 79 2" xfId="21413" xr:uid="{00000000-0005-0000-0000-0000A7530000}"/>
    <cellStyle name="Normal 79 2 2" xfId="21414" xr:uid="{00000000-0005-0000-0000-0000A8530000}"/>
    <cellStyle name="Normal 79 3" xfId="21415" xr:uid="{00000000-0005-0000-0000-0000A9530000}"/>
    <cellStyle name="Normal 79 3 2" xfId="21416" xr:uid="{00000000-0005-0000-0000-0000AA530000}"/>
    <cellStyle name="Normal 79 4" xfId="21417" xr:uid="{00000000-0005-0000-0000-0000AB530000}"/>
    <cellStyle name="Normal 79 4 2" xfId="21418" xr:uid="{00000000-0005-0000-0000-0000AC530000}"/>
    <cellStyle name="Normal 79 5" xfId="21419" xr:uid="{00000000-0005-0000-0000-0000AD530000}"/>
    <cellStyle name="Normal 79 5 2" xfId="21420" xr:uid="{00000000-0005-0000-0000-0000AE530000}"/>
    <cellStyle name="Normal 79 6" xfId="21421" xr:uid="{00000000-0005-0000-0000-0000AF530000}"/>
    <cellStyle name="Normal 79 6 2" xfId="21422" xr:uid="{00000000-0005-0000-0000-0000B0530000}"/>
    <cellStyle name="Normal 79 7" xfId="21423" xr:uid="{00000000-0005-0000-0000-0000B1530000}"/>
    <cellStyle name="Normal 79 7 2" xfId="21424" xr:uid="{00000000-0005-0000-0000-0000B2530000}"/>
    <cellStyle name="Normal 79 7 3" xfId="21425" xr:uid="{00000000-0005-0000-0000-0000B3530000}"/>
    <cellStyle name="Normal 79 7 3 2" xfId="21426" xr:uid="{00000000-0005-0000-0000-0000B4530000}"/>
    <cellStyle name="Normal 79 7 3 2 2" xfId="21427" xr:uid="{00000000-0005-0000-0000-0000B5530000}"/>
    <cellStyle name="Normal 79 7 3 2 3" xfId="21428" xr:uid="{00000000-0005-0000-0000-0000B6530000}"/>
    <cellStyle name="Normal 79 7 3 3" xfId="21429" xr:uid="{00000000-0005-0000-0000-0000B7530000}"/>
    <cellStyle name="Normal 79 7 3 4" xfId="21430" xr:uid="{00000000-0005-0000-0000-0000B8530000}"/>
    <cellStyle name="Normal 79 7 4" xfId="21431" xr:uid="{00000000-0005-0000-0000-0000B9530000}"/>
    <cellStyle name="Normal 79 7 4 2" xfId="21432" xr:uid="{00000000-0005-0000-0000-0000BA530000}"/>
    <cellStyle name="Normal 79 7 4 3" xfId="21433" xr:uid="{00000000-0005-0000-0000-0000BB530000}"/>
    <cellStyle name="Normal 79 7 5" xfId="21434" xr:uid="{00000000-0005-0000-0000-0000BC530000}"/>
    <cellStyle name="Normal 79 7 6" xfId="21435" xr:uid="{00000000-0005-0000-0000-0000BD530000}"/>
    <cellStyle name="Normal 79 8" xfId="21436" xr:uid="{00000000-0005-0000-0000-0000BE530000}"/>
    <cellStyle name="Normal 79 9" xfId="21437" xr:uid="{00000000-0005-0000-0000-0000BF530000}"/>
    <cellStyle name="Normal 8" xfId="58" xr:uid="{00000000-0005-0000-0000-0000C0530000}"/>
    <cellStyle name="Normal 8 10" xfId="21438" xr:uid="{00000000-0005-0000-0000-0000C1530000}"/>
    <cellStyle name="Normal 8 10 2" xfId="21439" xr:uid="{00000000-0005-0000-0000-0000C2530000}"/>
    <cellStyle name="Normal 8 10 2 2" xfId="21440" xr:uid="{00000000-0005-0000-0000-0000C3530000}"/>
    <cellStyle name="Normal 8 10 3" xfId="21441" xr:uid="{00000000-0005-0000-0000-0000C4530000}"/>
    <cellStyle name="Normal 8 11" xfId="21442" xr:uid="{00000000-0005-0000-0000-0000C5530000}"/>
    <cellStyle name="Normal 8 11 2" xfId="21443" xr:uid="{00000000-0005-0000-0000-0000C6530000}"/>
    <cellStyle name="Normal 8 11 2 2" xfId="21444" xr:uid="{00000000-0005-0000-0000-0000C7530000}"/>
    <cellStyle name="Normal 8 11 3" xfId="21445" xr:uid="{00000000-0005-0000-0000-0000C8530000}"/>
    <cellStyle name="Normal 8 12" xfId="21446" xr:uid="{00000000-0005-0000-0000-0000C9530000}"/>
    <cellStyle name="Normal 8 12 2" xfId="21447" xr:uid="{00000000-0005-0000-0000-0000CA530000}"/>
    <cellStyle name="Normal 8 12 2 2" xfId="21448" xr:uid="{00000000-0005-0000-0000-0000CB530000}"/>
    <cellStyle name="Normal 8 12 3" xfId="21449" xr:uid="{00000000-0005-0000-0000-0000CC530000}"/>
    <cellStyle name="Normal 8 13" xfId="21450" xr:uid="{00000000-0005-0000-0000-0000CD530000}"/>
    <cellStyle name="Normal 8 13 2" xfId="21451" xr:uid="{00000000-0005-0000-0000-0000CE530000}"/>
    <cellStyle name="Normal 8 13 2 2" xfId="21452" xr:uid="{00000000-0005-0000-0000-0000CF530000}"/>
    <cellStyle name="Normal 8 13 3" xfId="21453" xr:uid="{00000000-0005-0000-0000-0000D0530000}"/>
    <cellStyle name="Normal 8 14" xfId="21454" xr:uid="{00000000-0005-0000-0000-0000D1530000}"/>
    <cellStyle name="Normal 8 14 2" xfId="21455" xr:uid="{00000000-0005-0000-0000-0000D2530000}"/>
    <cellStyle name="Normal 8 14 2 2" xfId="21456" xr:uid="{00000000-0005-0000-0000-0000D3530000}"/>
    <cellStyle name="Normal 8 14 3" xfId="21457" xr:uid="{00000000-0005-0000-0000-0000D4530000}"/>
    <cellStyle name="Normal 8 15" xfId="21458" xr:uid="{00000000-0005-0000-0000-0000D5530000}"/>
    <cellStyle name="Normal 8 15 2" xfId="21459" xr:uid="{00000000-0005-0000-0000-0000D6530000}"/>
    <cellStyle name="Normal 8 15 2 2" xfId="21460" xr:uid="{00000000-0005-0000-0000-0000D7530000}"/>
    <cellStyle name="Normal 8 15 3" xfId="21461" xr:uid="{00000000-0005-0000-0000-0000D8530000}"/>
    <cellStyle name="Normal 8 16" xfId="21462" xr:uid="{00000000-0005-0000-0000-0000D9530000}"/>
    <cellStyle name="Normal 8 16 2" xfId="21463" xr:uid="{00000000-0005-0000-0000-0000DA530000}"/>
    <cellStyle name="Normal 8 16 2 2" xfId="21464" xr:uid="{00000000-0005-0000-0000-0000DB530000}"/>
    <cellStyle name="Normal 8 16 3" xfId="21465" xr:uid="{00000000-0005-0000-0000-0000DC530000}"/>
    <cellStyle name="Normal 8 17" xfId="21466" xr:uid="{00000000-0005-0000-0000-0000DD530000}"/>
    <cellStyle name="Normal 8 17 2" xfId="21467" xr:uid="{00000000-0005-0000-0000-0000DE530000}"/>
    <cellStyle name="Normal 8 17 2 2" xfId="21468" xr:uid="{00000000-0005-0000-0000-0000DF530000}"/>
    <cellStyle name="Normal 8 17 3" xfId="21469" xr:uid="{00000000-0005-0000-0000-0000E0530000}"/>
    <cellStyle name="Normal 8 18" xfId="21470" xr:uid="{00000000-0005-0000-0000-0000E1530000}"/>
    <cellStyle name="Normal 8 18 2" xfId="21471" xr:uid="{00000000-0005-0000-0000-0000E2530000}"/>
    <cellStyle name="Normal 8 18 2 2" xfId="21472" xr:uid="{00000000-0005-0000-0000-0000E3530000}"/>
    <cellStyle name="Normal 8 18 3" xfId="21473" xr:uid="{00000000-0005-0000-0000-0000E4530000}"/>
    <cellStyle name="Normal 8 19" xfId="21474" xr:uid="{00000000-0005-0000-0000-0000E5530000}"/>
    <cellStyle name="Normal 8 19 2" xfId="21475" xr:uid="{00000000-0005-0000-0000-0000E6530000}"/>
    <cellStyle name="Normal 8 19 2 2" xfId="21476" xr:uid="{00000000-0005-0000-0000-0000E7530000}"/>
    <cellStyle name="Normal 8 19 3" xfId="21477" xr:uid="{00000000-0005-0000-0000-0000E8530000}"/>
    <cellStyle name="Normal 8 2" xfId="21478" xr:uid="{00000000-0005-0000-0000-0000E9530000}"/>
    <cellStyle name="Normal 8 2 2" xfId="21479" xr:uid="{00000000-0005-0000-0000-0000EA530000}"/>
    <cellStyle name="Normal 8 2 2 2" xfId="21480" xr:uid="{00000000-0005-0000-0000-0000EB530000}"/>
    <cellStyle name="Normal 8 2 3" xfId="21481" xr:uid="{00000000-0005-0000-0000-0000EC530000}"/>
    <cellStyle name="Normal 8 2 3 2" xfId="21482" xr:uid="{00000000-0005-0000-0000-0000ED530000}"/>
    <cellStyle name="Normal 8 2 4" xfId="21483" xr:uid="{00000000-0005-0000-0000-0000EE530000}"/>
    <cellStyle name="Normal 8 2 5" xfId="21484" xr:uid="{00000000-0005-0000-0000-0000EF530000}"/>
    <cellStyle name="Normal 8 20" xfId="21485" xr:uid="{00000000-0005-0000-0000-0000F0530000}"/>
    <cellStyle name="Normal 8 20 2" xfId="21486" xr:uid="{00000000-0005-0000-0000-0000F1530000}"/>
    <cellStyle name="Normal 8 20 2 2" xfId="21487" xr:uid="{00000000-0005-0000-0000-0000F2530000}"/>
    <cellStyle name="Normal 8 20 3" xfId="21488" xr:uid="{00000000-0005-0000-0000-0000F3530000}"/>
    <cellStyle name="Normal 8 21" xfId="21489" xr:uid="{00000000-0005-0000-0000-0000F4530000}"/>
    <cellStyle name="Normal 8 21 2" xfId="21490" xr:uid="{00000000-0005-0000-0000-0000F5530000}"/>
    <cellStyle name="Normal 8 22" xfId="21491" xr:uid="{00000000-0005-0000-0000-0000F6530000}"/>
    <cellStyle name="Normal 8 22 2" xfId="21492" xr:uid="{00000000-0005-0000-0000-0000F7530000}"/>
    <cellStyle name="Normal 8 23" xfId="21493" xr:uid="{00000000-0005-0000-0000-0000F8530000}"/>
    <cellStyle name="Normal 8 23 2" xfId="21494" xr:uid="{00000000-0005-0000-0000-0000F9530000}"/>
    <cellStyle name="Normal 8 24" xfId="21495" xr:uid="{00000000-0005-0000-0000-0000FA530000}"/>
    <cellStyle name="Normal 8 24 2" xfId="21496" xr:uid="{00000000-0005-0000-0000-0000FB530000}"/>
    <cellStyle name="Normal 8 24 2 2" xfId="21497" xr:uid="{00000000-0005-0000-0000-0000FC530000}"/>
    <cellStyle name="Normal 8 24 2 2 2" xfId="21498" xr:uid="{00000000-0005-0000-0000-0000FD530000}"/>
    <cellStyle name="Normal 8 24 2 2 3" xfId="21499" xr:uid="{00000000-0005-0000-0000-0000FE530000}"/>
    <cellStyle name="Normal 8 24 2 3" xfId="21500" xr:uid="{00000000-0005-0000-0000-0000FF530000}"/>
    <cellStyle name="Normal 8 24 2 4" xfId="21501" xr:uid="{00000000-0005-0000-0000-000000540000}"/>
    <cellStyle name="Normal 8 24 3" xfId="21502" xr:uid="{00000000-0005-0000-0000-000001540000}"/>
    <cellStyle name="Normal 8 24 3 2" xfId="21503" xr:uid="{00000000-0005-0000-0000-000002540000}"/>
    <cellStyle name="Normal 8 24 3 3" xfId="21504" xr:uid="{00000000-0005-0000-0000-000003540000}"/>
    <cellStyle name="Normal 8 24 4" xfId="21505" xr:uid="{00000000-0005-0000-0000-000004540000}"/>
    <cellStyle name="Normal 8 24 5" xfId="21506" xr:uid="{00000000-0005-0000-0000-000005540000}"/>
    <cellStyle name="Normal 8 25" xfId="21507" xr:uid="{00000000-0005-0000-0000-000006540000}"/>
    <cellStyle name="Normal 8 27" xfId="22269" xr:uid="{00000000-0005-0000-0000-000007540000}"/>
    <cellStyle name="Normal 8 27 2" xfId="22273" xr:uid="{00000000-0005-0000-0000-000008540000}"/>
    <cellStyle name="Normal 8 27 2 2" xfId="22277" xr:uid="{32772F3C-FAB2-489A-9B28-92A7D10DF403}"/>
    <cellStyle name="Normal 8 27 2 3" xfId="22283" xr:uid="{6C1ED5A7-A116-4BCE-8DFB-2A31D2F797A1}"/>
    <cellStyle name="Normal 8 27 2 3 2" xfId="22305" xr:uid="{37E1AB4C-BA6F-4C31-86B8-0CEB6FAF5A0F}"/>
    <cellStyle name="Normal 8 3" xfId="21508" xr:uid="{00000000-0005-0000-0000-000009540000}"/>
    <cellStyle name="Normal 8 3 2" xfId="21509" xr:uid="{00000000-0005-0000-0000-00000A540000}"/>
    <cellStyle name="Normal 8 3 2 2" xfId="21510" xr:uid="{00000000-0005-0000-0000-00000B540000}"/>
    <cellStyle name="Normal 8 3 3" xfId="21511" xr:uid="{00000000-0005-0000-0000-00000C540000}"/>
    <cellStyle name="Normal 8 4" xfId="21512" xr:uid="{00000000-0005-0000-0000-00000D540000}"/>
    <cellStyle name="Normal 8 4 2" xfId="21513" xr:uid="{00000000-0005-0000-0000-00000E540000}"/>
    <cellStyle name="Normal 8 4 2 2" xfId="21514" xr:uid="{00000000-0005-0000-0000-00000F540000}"/>
    <cellStyle name="Normal 8 4 3" xfId="21515" xr:uid="{00000000-0005-0000-0000-000010540000}"/>
    <cellStyle name="Normal 8 5" xfId="21516" xr:uid="{00000000-0005-0000-0000-000011540000}"/>
    <cellStyle name="Normal 8 5 2" xfId="21517" xr:uid="{00000000-0005-0000-0000-000012540000}"/>
    <cellStyle name="Normal 8 5 2 2" xfId="21518" xr:uid="{00000000-0005-0000-0000-000013540000}"/>
    <cellStyle name="Normal 8 5 3" xfId="21519" xr:uid="{00000000-0005-0000-0000-000014540000}"/>
    <cellStyle name="Normal 8 6" xfId="21520" xr:uid="{00000000-0005-0000-0000-000015540000}"/>
    <cellStyle name="Normal 8 6 2" xfId="21521" xr:uid="{00000000-0005-0000-0000-000016540000}"/>
    <cellStyle name="Normal 8 6 2 2" xfId="21522" xr:uid="{00000000-0005-0000-0000-000017540000}"/>
    <cellStyle name="Normal 8 6 3" xfId="21523" xr:uid="{00000000-0005-0000-0000-000018540000}"/>
    <cellStyle name="Normal 8 7" xfId="21524" xr:uid="{00000000-0005-0000-0000-000019540000}"/>
    <cellStyle name="Normal 8 7 2" xfId="21525" xr:uid="{00000000-0005-0000-0000-00001A540000}"/>
    <cellStyle name="Normal 8 7 2 2" xfId="21526" xr:uid="{00000000-0005-0000-0000-00001B540000}"/>
    <cellStyle name="Normal 8 7 3" xfId="21527" xr:uid="{00000000-0005-0000-0000-00001C540000}"/>
    <cellStyle name="Normal 8 8" xfId="21528" xr:uid="{00000000-0005-0000-0000-00001D540000}"/>
    <cellStyle name="Normal 8 8 2" xfId="21529" xr:uid="{00000000-0005-0000-0000-00001E540000}"/>
    <cellStyle name="Normal 8 8 2 2" xfId="21530" xr:uid="{00000000-0005-0000-0000-00001F540000}"/>
    <cellStyle name="Normal 8 8 3" xfId="21531" xr:uid="{00000000-0005-0000-0000-000020540000}"/>
    <cellStyle name="Normal 8 9" xfId="21532" xr:uid="{00000000-0005-0000-0000-000021540000}"/>
    <cellStyle name="Normal 8 9 2" xfId="21533" xr:uid="{00000000-0005-0000-0000-000022540000}"/>
    <cellStyle name="Normal 8 9 2 2" xfId="21534" xr:uid="{00000000-0005-0000-0000-000023540000}"/>
    <cellStyle name="Normal 8 9 3" xfId="21535" xr:uid="{00000000-0005-0000-0000-000024540000}"/>
    <cellStyle name="Normal 8_U of O TV Equip and menu board package" xfId="21536" xr:uid="{00000000-0005-0000-0000-000025540000}"/>
    <cellStyle name="Normal 80" xfId="21537" xr:uid="{00000000-0005-0000-0000-000026540000}"/>
    <cellStyle name="Normal 80 10" xfId="21538" xr:uid="{00000000-0005-0000-0000-000027540000}"/>
    <cellStyle name="Normal 80 10 2" xfId="21539" xr:uid="{00000000-0005-0000-0000-000028540000}"/>
    <cellStyle name="Normal 80 2" xfId="21540" xr:uid="{00000000-0005-0000-0000-000029540000}"/>
    <cellStyle name="Normal 80 2 2" xfId="21541" xr:uid="{00000000-0005-0000-0000-00002A540000}"/>
    <cellStyle name="Normal 80 3" xfId="21542" xr:uid="{00000000-0005-0000-0000-00002B540000}"/>
    <cellStyle name="Normal 80 3 2" xfId="21543" xr:uid="{00000000-0005-0000-0000-00002C540000}"/>
    <cellStyle name="Normal 80 4" xfId="21544" xr:uid="{00000000-0005-0000-0000-00002D540000}"/>
    <cellStyle name="Normal 80 4 2" xfId="21545" xr:uid="{00000000-0005-0000-0000-00002E540000}"/>
    <cellStyle name="Normal 80 5" xfId="21546" xr:uid="{00000000-0005-0000-0000-00002F540000}"/>
    <cellStyle name="Normal 80 5 2" xfId="21547" xr:uid="{00000000-0005-0000-0000-000030540000}"/>
    <cellStyle name="Normal 80 6" xfId="21548" xr:uid="{00000000-0005-0000-0000-000031540000}"/>
    <cellStyle name="Normal 80 6 2" xfId="21549" xr:uid="{00000000-0005-0000-0000-000032540000}"/>
    <cellStyle name="Normal 80 7" xfId="21550" xr:uid="{00000000-0005-0000-0000-000033540000}"/>
    <cellStyle name="Normal 80 7 2" xfId="21551" xr:uid="{00000000-0005-0000-0000-000034540000}"/>
    <cellStyle name="Normal 80 7 3" xfId="21552" xr:uid="{00000000-0005-0000-0000-000035540000}"/>
    <cellStyle name="Normal 80 7 3 2" xfId="21553" xr:uid="{00000000-0005-0000-0000-000036540000}"/>
    <cellStyle name="Normal 80 7 3 2 2" xfId="21554" xr:uid="{00000000-0005-0000-0000-000037540000}"/>
    <cellStyle name="Normal 80 7 3 2 3" xfId="21555" xr:uid="{00000000-0005-0000-0000-000038540000}"/>
    <cellStyle name="Normal 80 7 3 3" xfId="21556" xr:uid="{00000000-0005-0000-0000-000039540000}"/>
    <cellStyle name="Normal 80 7 3 4" xfId="21557" xr:uid="{00000000-0005-0000-0000-00003A540000}"/>
    <cellStyle name="Normal 80 7 4" xfId="21558" xr:uid="{00000000-0005-0000-0000-00003B540000}"/>
    <cellStyle name="Normal 80 7 4 2" xfId="21559" xr:uid="{00000000-0005-0000-0000-00003C540000}"/>
    <cellStyle name="Normal 80 7 4 3" xfId="21560" xr:uid="{00000000-0005-0000-0000-00003D540000}"/>
    <cellStyle name="Normal 80 7 5" xfId="21561" xr:uid="{00000000-0005-0000-0000-00003E540000}"/>
    <cellStyle name="Normal 80 7 6" xfId="21562" xr:uid="{00000000-0005-0000-0000-00003F540000}"/>
    <cellStyle name="Normal 80 8" xfId="21563" xr:uid="{00000000-0005-0000-0000-000040540000}"/>
    <cellStyle name="Normal 80 9" xfId="21564" xr:uid="{00000000-0005-0000-0000-000041540000}"/>
    <cellStyle name="Normal 81" xfId="21565" xr:uid="{00000000-0005-0000-0000-000042540000}"/>
    <cellStyle name="Normal 81 10" xfId="21566" xr:uid="{00000000-0005-0000-0000-000043540000}"/>
    <cellStyle name="Normal 81 10 2" xfId="21567" xr:uid="{00000000-0005-0000-0000-000044540000}"/>
    <cellStyle name="Normal 81 2" xfId="21568" xr:uid="{00000000-0005-0000-0000-000045540000}"/>
    <cellStyle name="Normal 81 2 2" xfId="21569" xr:uid="{00000000-0005-0000-0000-000046540000}"/>
    <cellStyle name="Normal 81 3" xfId="21570" xr:uid="{00000000-0005-0000-0000-000047540000}"/>
    <cellStyle name="Normal 81 3 2" xfId="21571" xr:uid="{00000000-0005-0000-0000-000048540000}"/>
    <cellStyle name="Normal 81 4" xfId="21572" xr:uid="{00000000-0005-0000-0000-000049540000}"/>
    <cellStyle name="Normal 81 4 2" xfId="21573" xr:uid="{00000000-0005-0000-0000-00004A540000}"/>
    <cellStyle name="Normal 81 5" xfId="21574" xr:uid="{00000000-0005-0000-0000-00004B540000}"/>
    <cellStyle name="Normal 81 5 2" xfId="21575" xr:uid="{00000000-0005-0000-0000-00004C540000}"/>
    <cellStyle name="Normal 81 6" xfId="21576" xr:uid="{00000000-0005-0000-0000-00004D540000}"/>
    <cellStyle name="Normal 81 6 2" xfId="21577" xr:uid="{00000000-0005-0000-0000-00004E540000}"/>
    <cellStyle name="Normal 81 7" xfId="21578" xr:uid="{00000000-0005-0000-0000-00004F540000}"/>
    <cellStyle name="Normal 81 7 2" xfId="21579" xr:uid="{00000000-0005-0000-0000-000050540000}"/>
    <cellStyle name="Normal 81 7 3" xfId="21580" xr:uid="{00000000-0005-0000-0000-000051540000}"/>
    <cellStyle name="Normal 81 7 3 2" xfId="21581" xr:uid="{00000000-0005-0000-0000-000052540000}"/>
    <cellStyle name="Normal 81 7 3 2 2" xfId="21582" xr:uid="{00000000-0005-0000-0000-000053540000}"/>
    <cellStyle name="Normal 81 7 3 2 3" xfId="21583" xr:uid="{00000000-0005-0000-0000-000054540000}"/>
    <cellStyle name="Normal 81 7 3 3" xfId="21584" xr:uid="{00000000-0005-0000-0000-000055540000}"/>
    <cellStyle name="Normal 81 7 3 4" xfId="21585" xr:uid="{00000000-0005-0000-0000-000056540000}"/>
    <cellStyle name="Normal 81 7 4" xfId="21586" xr:uid="{00000000-0005-0000-0000-000057540000}"/>
    <cellStyle name="Normal 81 7 4 2" xfId="21587" xr:uid="{00000000-0005-0000-0000-000058540000}"/>
    <cellStyle name="Normal 81 7 4 3" xfId="21588" xr:uid="{00000000-0005-0000-0000-000059540000}"/>
    <cellStyle name="Normal 81 7 5" xfId="21589" xr:uid="{00000000-0005-0000-0000-00005A540000}"/>
    <cellStyle name="Normal 81 7 6" xfId="21590" xr:uid="{00000000-0005-0000-0000-00005B540000}"/>
    <cellStyle name="Normal 81 8" xfId="21591" xr:uid="{00000000-0005-0000-0000-00005C540000}"/>
    <cellStyle name="Normal 81 9" xfId="21592" xr:uid="{00000000-0005-0000-0000-00005D540000}"/>
    <cellStyle name="Normal 82" xfId="21593" xr:uid="{00000000-0005-0000-0000-00005E540000}"/>
    <cellStyle name="Normal 82 10" xfId="21594" xr:uid="{00000000-0005-0000-0000-00005F540000}"/>
    <cellStyle name="Normal 82 10 2" xfId="21595" xr:uid="{00000000-0005-0000-0000-000060540000}"/>
    <cellStyle name="Normal 82 2" xfId="21596" xr:uid="{00000000-0005-0000-0000-000061540000}"/>
    <cellStyle name="Normal 82 2 2" xfId="21597" xr:uid="{00000000-0005-0000-0000-000062540000}"/>
    <cellStyle name="Normal 82 3" xfId="21598" xr:uid="{00000000-0005-0000-0000-000063540000}"/>
    <cellStyle name="Normal 82 3 2" xfId="21599" xr:uid="{00000000-0005-0000-0000-000064540000}"/>
    <cellStyle name="Normal 82 4" xfId="21600" xr:uid="{00000000-0005-0000-0000-000065540000}"/>
    <cellStyle name="Normal 82 4 2" xfId="21601" xr:uid="{00000000-0005-0000-0000-000066540000}"/>
    <cellStyle name="Normal 82 5" xfId="21602" xr:uid="{00000000-0005-0000-0000-000067540000}"/>
    <cellStyle name="Normal 82 5 2" xfId="21603" xr:uid="{00000000-0005-0000-0000-000068540000}"/>
    <cellStyle name="Normal 82 6" xfId="21604" xr:uid="{00000000-0005-0000-0000-000069540000}"/>
    <cellStyle name="Normal 82 6 2" xfId="21605" xr:uid="{00000000-0005-0000-0000-00006A540000}"/>
    <cellStyle name="Normal 82 7" xfId="21606" xr:uid="{00000000-0005-0000-0000-00006B540000}"/>
    <cellStyle name="Normal 82 7 2" xfId="21607" xr:uid="{00000000-0005-0000-0000-00006C540000}"/>
    <cellStyle name="Normal 82 7 3" xfId="21608" xr:uid="{00000000-0005-0000-0000-00006D540000}"/>
    <cellStyle name="Normal 82 7 3 2" xfId="21609" xr:uid="{00000000-0005-0000-0000-00006E540000}"/>
    <cellStyle name="Normal 82 7 3 2 2" xfId="21610" xr:uid="{00000000-0005-0000-0000-00006F540000}"/>
    <cellStyle name="Normal 82 7 3 2 3" xfId="21611" xr:uid="{00000000-0005-0000-0000-000070540000}"/>
    <cellStyle name="Normal 82 7 3 3" xfId="21612" xr:uid="{00000000-0005-0000-0000-000071540000}"/>
    <cellStyle name="Normal 82 7 3 4" xfId="21613" xr:uid="{00000000-0005-0000-0000-000072540000}"/>
    <cellStyle name="Normal 82 7 4" xfId="21614" xr:uid="{00000000-0005-0000-0000-000073540000}"/>
    <cellStyle name="Normal 82 7 4 2" xfId="21615" xr:uid="{00000000-0005-0000-0000-000074540000}"/>
    <cellStyle name="Normal 82 7 4 3" xfId="21616" xr:uid="{00000000-0005-0000-0000-000075540000}"/>
    <cellStyle name="Normal 82 7 5" xfId="21617" xr:uid="{00000000-0005-0000-0000-000076540000}"/>
    <cellStyle name="Normal 82 7 6" xfId="21618" xr:uid="{00000000-0005-0000-0000-000077540000}"/>
    <cellStyle name="Normal 82 8" xfId="21619" xr:uid="{00000000-0005-0000-0000-000078540000}"/>
    <cellStyle name="Normal 82 9" xfId="21620" xr:uid="{00000000-0005-0000-0000-000079540000}"/>
    <cellStyle name="Normal 83" xfId="21621" xr:uid="{00000000-0005-0000-0000-00007A540000}"/>
    <cellStyle name="Normal 83 10" xfId="21622" xr:uid="{00000000-0005-0000-0000-00007B540000}"/>
    <cellStyle name="Normal 83 10 2" xfId="21623" xr:uid="{00000000-0005-0000-0000-00007C540000}"/>
    <cellStyle name="Normal 83 2" xfId="21624" xr:uid="{00000000-0005-0000-0000-00007D540000}"/>
    <cellStyle name="Normal 83 2 2" xfId="21625" xr:uid="{00000000-0005-0000-0000-00007E540000}"/>
    <cellStyle name="Normal 83 3" xfId="21626" xr:uid="{00000000-0005-0000-0000-00007F540000}"/>
    <cellStyle name="Normal 83 3 2" xfId="21627" xr:uid="{00000000-0005-0000-0000-000080540000}"/>
    <cellStyle name="Normal 83 4" xfId="21628" xr:uid="{00000000-0005-0000-0000-000081540000}"/>
    <cellStyle name="Normal 83 4 2" xfId="21629" xr:uid="{00000000-0005-0000-0000-000082540000}"/>
    <cellStyle name="Normal 83 5" xfId="21630" xr:uid="{00000000-0005-0000-0000-000083540000}"/>
    <cellStyle name="Normal 83 5 2" xfId="21631" xr:uid="{00000000-0005-0000-0000-000084540000}"/>
    <cellStyle name="Normal 83 6" xfId="21632" xr:uid="{00000000-0005-0000-0000-000085540000}"/>
    <cellStyle name="Normal 83 6 2" xfId="21633" xr:uid="{00000000-0005-0000-0000-000086540000}"/>
    <cellStyle name="Normal 83 7" xfId="21634" xr:uid="{00000000-0005-0000-0000-000087540000}"/>
    <cellStyle name="Normal 83 7 2" xfId="21635" xr:uid="{00000000-0005-0000-0000-000088540000}"/>
    <cellStyle name="Normal 83 7 3" xfId="21636" xr:uid="{00000000-0005-0000-0000-000089540000}"/>
    <cellStyle name="Normal 83 7 3 2" xfId="21637" xr:uid="{00000000-0005-0000-0000-00008A540000}"/>
    <cellStyle name="Normal 83 7 3 2 2" xfId="21638" xr:uid="{00000000-0005-0000-0000-00008B540000}"/>
    <cellStyle name="Normal 83 7 3 2 3" xfId="21639" xr:uid="{00000000-0005-0000-0000-00008C540000}"/>
    <cellStyle name="Normal 83 7 3 3" xfId="21640" xr:uid="{00000000-0005-0000-0000-00008D540000}"/>
    <cellStyle name="Normal 83 7 3 4" xfId="21641" xr:uid="{00000000-0005-0000-0000-00008E540000}"/>
    <cellStyle name="Normal 83 7 4" xfId="21642" xr:uid="{00000000-0005-0000-0000-00008F540000}"/>
    <cellStyle name="Normal 83 7 4 2" xfId="21643" xr:uid="{00000000-0005-0000-0000-000090540000}"/>
    <cellStyle name="Normal 83 7 4 3" xfId="21644" xr:uid="{00000000-0005-0000-0000-000091540000}"/>
    <cellStyle name="Normal 83 7 5" xfId="21645" xr:uid="{00000000-0005-0000-0000-000092540000}"/>
    <cellStyle name="Normal 83 7 6" xfId="21646" xr:uid="{00000000-0005-0000-0000-000093540000}"/>
    <cellStyle name="Normal 83 8" xfId="21647" xr:uid="{00000000-0005-0000-0000-000094540000}"/>
    <cellStyle name="Normal 83 9" xfId="21648" xr:uid="{00000000-0005-0000-0000-000095540000}"/>
    <cellStyle name="Normal 84" xfId="21649" xr:uid="{00000000-0005-0000-0000-000096540000}"/>
    <cellStyle name="Normal 84 10" xfId="21650" xr:uid="{00000000-0005-0000-0000-000097540000}"/>
    <cellStyle name="Normal 84 10 2" xfId="21651" xr:uid="{00000000-0005-0000-0000-000098540000}"/>
    <cellStyle name="Normal 84 2" xfId="21652" xr:uid="{00000000-0005-0000-0000-000099540000}"/>
    <cellStyle name="Normal 84 2 2" xfId="21653" xr:uid="{00000000-0005-0000-0000-00009A540000}"/>
    <cellStyle name="Normal 84 3" xfId="21654" xr:uid="{00000000-0005-0000-0000-00009B540000}"/>
    <cellStyle name="Normal 84 3 2" xfId="21655" xr:uid="{00000000-0005-0000-0000-00009C540000}"/>
    <cellStyle name="Normal 84 4" xfId="21656" xr:uid="{00000000-0005-0000-0000-00009D540000}"/>
    <cellStyle name="Normal 84 4 2" xfId="21657" xr:uid="{00000000-0005-0000-0000-00009E540000}"/>
    <cellStyle name="Normal 84 5" xfId="21658" xr:uid="{00000000-0005-0000-0000-00009F540000}"/>
    <cellStyle name="Normal 84 5 2" xfId="21659" xr:uid="{00000000-0005-0000-0000-0000A0540000}"/>
    <cellStyle name="Normal 84 6" xfId="21660" xr:uid="{00000000-0005-0000-0000-0000A1540000}"/>
    <cellStyle name="Normal 84 6 2" xfId="21661" xr:uid="{00000000-0005-0000-0000-0000A2540000}"/>
    <cellStyle name="Normal 84 7" xfId="21662" xr:uid="{00000000-0005-0000-0000-0000A3540000}"/>
    <cellStyle name="Normal 84 7 2" xfId="21663" xr:uid="{00000000-0005-0000-0000-0000A4540000}"/>
    <cellStyle name="Normal 84 7 3" xfId="21664" xr:uid="{00000000-0005-0000-0000-0000A5540000}"/>
    <cellStyle name="Normal 84 7 3 2" xfId="21665" xr:uid="{00000000-0005-0000-0000-0000A6540000}"/>
    <cellStyle name="Normal 84 7 3 2 2" xfId="21666" xr:uid="{00000000-0005-0000-0000-0000A7540000}"/>
    <cellStyle name="Normal 84 7 3 2 3" xfId="21667" xr:uid="{00000000-0005-0000-0000-0000A8540000}"/>
    <cellStyle name="Normal 84 7 3 3" xfId="21668" xr:uid="{00000000-0005-0000-0000-0000A9540000}"/>
    <cellStyle name="Normal 84 7 3 4" xfId="21669" xr:uid="{00000000-0005-0000-0000-0000AA540000}"/>
    <cellStyle name="Normal 84 7 4" xfId="21670" xr:uid="{00000000-0005-0000-0000-0000AB540000}"/>
    <cellStyle name="Normal 84 7 4 2" xfId="21671" xr:uid="{00000000-0005-0000-0000-0000AC540000}"/>
    <cellStyle name="Normal 84 7 4 3" xfId="21672" xr:uid="{00000000-0005-0000-0000-0000AD540000}"/>
    <cellStyle name="Normal 84 7 5" xfId="21673" xr:uid="{00000000-0005-0000-0000-0000AE540000}"/>
    <cellStyle name="Normal 84 7 6" xfId="21674" xr:uid="{00000000-0005-0000-0000-0000AF540000}"/>
    <cellStyle name="Normal 84 8" xfId="21675" xr:uid="{00000000-0005-0000-0000-0000B0540000}"/>
    <cellStyle name="Normal 84 9" xfId="21676" xr:uid="{00000000-0005-0000-0000-0000B1540000}"/>
    <cellStyle name="Normal 85" xfId="21677" xr:uid="{00000000-0005-0000-0000-0000B2540000}"/>
    <cellStyle name="Normal 85 10" xfId="21678" xr:uid="{00000000-0005-0000-0000-0000B3540000}"/>
    <cellStyle name="Normal 85 10 2" xfId="21679" xr:uid="{00000000-0005-0000-0000-0000B4540000}"/>
    <cellStyle name="Normal 85 2" xfId="21680" xr:uid="{00000000-0005-0000-0000-0000B5540000}"/>
    <cellStyle name="Normal 85 2 2" xfId="21681" xr:uid="{00000000-0005-0000-0000-0000B6540000}"/>
    <cellStyle name="Normal 85 3" xfId="21682" xr:uid="{00000000-0005-0000-0000-0000B7540000}"/>
    <cellStyle name="Normal 85 3 2" xfId="21683" xr:uid="{00000000-0005-0000-0000-0000B8540000}"/>
    <cellStyle name="Normal 85 4" xfId="21684" xr:uid="{00000000-0005-0000-0000-0000B9540000}"/>
    <cellStyle name="Normal 85 4 2" xfId="21685" xr:uid="{00000000-0005-0000-0000-0000BA540000}"/>
    <cellStyle name="Normal 85 5" xfId="21686" xr:uid="{00000000-0005-0000-0000-0000BB540000}"/>
    <cellStyle name="Normal 85 5 2" xfId="21687" xr:uid="{00000000-0005-0000-0000-0000BC540000}"/>
    <cellStyle name="Normal 85 6" xfId="21688" xr:uid="{00000000-0005-0000-0000-0000BD540000}"/>
    <cellStyle name="Normal 85 6 2" xfId="21689" xr:uid="{00000000-0005-0000-0000-0000BE540000}"/>
    <cellStyle name="Normal 85 7" xfId="21690" xr:uid="{00000000-0005-0000-0000-0000BF540000}"/>
    <cellStyle name="Normal 85 7 2" xfId="21691" xr:uid="{00000000-0005-0000-0000-0000C0540000}"/>
    <cellStyle name="Normal 85 7 3" xfId="21692" xr:uid="{00000000-0005-0000-0000-0000C1540000}"/>
    <cellStyle name="Normal 85 7 3 2" xfId="21693" xr:uid="{00000000-0005-0000-0000-0000C2540000}"/>
    <cellStyle name="Normal 85 7 3 2 2" xfId="21694" xr:uid="{00000000-0005-0000-0000-0000C3540000}"/>
    <cellStyle name="Normal 85 7 3 2 3" xfId="21695" xr:uid="{00000000-0005-0000-0000-0000C4540000}"/>
    <cellStyle name="Normal 85 7 3 3" xfId="21696" xr:uid="{00000000-0005-0000-0000-0000C5540000}"/>
    <cellStyle name="Normal 85 7 3 4" xfId="21697" xr:uid="{00000000-0005-0000-0000-0000C6540000}"/>
    <cellStyle name="Normal 85 7 4" xfId="21698" xr:uid="{00000000-0005-0000-0000-0000C7540000}"/>
    <cellStyle name="Normal 85 7 4 2" xfId="21699" xr:uid="{00000000-0005-0000-0000-0000C8540000}"/>
    <cellStyle name="Normal 85 7 4 3" xfId="21700" xr:uid="{00000000-0005-0000-0000-0000C9540000}"/>
    <cellStyle name="Normal 85 7 5" xfId="21701" xr:uid="{00000000-0005-0000-0000-0000CA540000}"/>
    <cellStyle name="Normal 85 7 6" xfId="21702" xr:uid="{00000000-0005-0000-0000-0000CB540000}"/>
    <cellStyle name="Normal 85 8" xfId="21703" xr:uid="{00000000-0005-0000-0000-0000CC540000}"/>
    <cellStyle name="Normal 85 9" xfId="21704" xr:uid="{00000000-0005-0000-0000-0000CD540000}"/>
    <cellStyle name="Normal 86" xfId="21705" xr:uid="{00000000-0005-0000-0000-0000CE540000}"/>
    <cellStyle name="Normal 86 10" xfId="21706" xr:uid="{00000000-0005-0000-0000-0000CF540000}"/>
    <cellStyle name="Normal 86 10 2" xfId="21707" xr:uid="{00000000-0005-0000-0000-0000D0540000}"/>
    <cellStyle name="Normal 86 2" xfId="21708" xr:uid="{00000000-0005-0000-0000-0000D1540000}"/>
    <cellStyle name="Normal 86 2 2" xfId="21709" xr:uid="{00000000-0005-0000-0000-0000D2540000}"/>
    <cellStyle name="Normal 86 3" xfId="21710" xr:uid="{00000000-0005-0000-0000-0000D3540000}"/>
    <cellStyle name="Normal 86 3 2" xfId="21711" xr:uid="{00000000-0005-0000-0000-0000D4540000}"/>
    <cellStyle name="Normal 86 4" xfId="21712" xr:uid="{00000000-0005-0000-0000-0000D5540000}"/>
    <cellStyle name="Normal 86 4 2" xfId="21713" xr:uid="{00000000-0005-0000-0000-0000D6540000}"/>
    <cellStyle name="Normal 86 5" xfId="21714" xr:uid="{00000000-0005-0000-0000-0000D7540000}"/>
    <cellStyle name="Normal 86 5 2" xfId="21715" xr:uid="{00000000-0005-0000-0000-0000D8540000}"/>
    <cellStyle name="Normal 86 6" xfId="21716" xr:uid="{00000000-0005-0000-0000-0000D9540000}"/>
    <cellStyle name="Normal 86 6 2" xfId="21717" xr:uid="{00000000-0005-0000-0000-0000DA540000}"/>
    <cellStyle name="Normal 86 7" xfId="21718" xr:uid="{00000000-0005-0000-0000-0000DB540000}"/>
    <cellStyle name="Normal 86 7 2" xfId="21719" xr:uid="{00000000-0005-0000-0000-0000DC540000}"/>
    <cellStyle name="Normal 86 7 3" xfId="21720" xr:uid="{00000000-0005-0000-0000-0000DD540000}"/>
    <cellStyle name="Normal 86 7 3 2" xfId="21721" xr:uid="{00000000-0005-0000-0000-0000DE540000}"/>
    <cellStyle name="Normal 86 7 3 2 2" xfId="21722" xr:uid="{00000000-0005-0000-0000-0000DF540000}"/>
    <cellStyle name="Normal 86 7 3 2 3" xfId="21723" xr:uid="{00000000-0005-0000-0000-0000E0540000}"/>
    <cellStyle name="Normal 86 7 3 3" xfId="21724" xr:uid="{00000000-0005-0000-0000-0000E1540000}"/>
    <cellStyle name="Normal 86 7 3 4" xfId="21725" xr:uid="{00000000-0005-0000-0000-0000E2540000}"/>
    <cellStyle name="Normal 86 7 4" xfId="21726" xr:uid="{00000000-0005-0000-0000-0000E3540000}"/>
    <cellStyle name="Normal 86 7 4 2" xfId="21727" xr:uid="{00000000-0005-0000-0000-0000E4540000}"/>
    <cellStyle name="Normal 86 7 4 3" xfId="21728" xr:uid="{00000000-0005-0000-0000-0000E5540000}"/>
    <cellStyle name="Normal 86 7 5" xfId="21729" xr:uid="{00000000-0005-0000-0000-0000E6540000}"/>
    <cellStyle name="Normal 86 7 6" xfId="21730" xr:uid="{00000000-0005-0000-0000-0000E7540000}"/>
    <cellStyle name="Normal 86 8" xfId="21731" xr:uid="{00000000-0005-0000-0000-0000E8540000}"/>
    <cellStyle name="Normal 86 9" xfId="21732" xr:uid="{00000000-0005-0000-0000-0000E9540000}"/>
    <cellStyle name="Normal 87" xfId="21733" xr:uid="{00000000-0005-0000-0000-0000EA540000}"/>
    <cellStyle name="Normal 87 2" xfId="21734" xr:uid="{00000000-0005-0000-0000-0000EB540000}"/>
    <cellStyle name="Normal 87 2 2" xfId="21735" xr:uid="{00000000-0005-0000-0000-0000EC540000}"/>
    <cellStyle name="Normal 87 2 2 2" xfId="21736" xr:uid="{00000000-0005-0000-0000-0000ED540000}"/>
    <cellStyle name="Normal 87 2 2 3" xfId="21737" xr:uid="{00000000-0005-0000-0000-0000EE540000}"/>
    <cellStyle name="Normal 87 2 3" xfId="21738" xr:uid="{00000000-0005-0000-0000-0000EF540000}"/>
    <cellStyle name="Normal 87 2 4" xfId="21739" xr:uid="{00000000-0005-0000-0000-0000F0540000}"/>
    <cellStyle name="Normal 87 3" xfId="21740" xr:uid="{00000000-0005-0000-0000-0000F1540000}"/>
    <cellStyle name="Normal 87 3 2" xfId="21741" xr:uid="{00000000-0005-0000-0000-0000F2540000}"/>
    <cellStyle name="Normal 87 4" xfId="21742" xr:uid="{00000000-0005-0000-0000-0000F3540000}"/>
    <cellStyle name="Normal 87 4 2" xfId="21743" xr:uid="{00000000-0005-0000-0000-0000F4540000}"/>
    <cellStyle name="Normal 87 4 3" xfId="21744" xr:uid="{00000000-0005-0000-0000-0000F5540000}"/>
    <cellStyle name="Normal 87 5" xfId="21745" xr:uid="{00000000-0005-0000-0000-0000F6540000}"/>
    <cellStyle name="Normal 87 6" xfId="21746" xr:uid="{00000000-0005-0000-0000-0000F7540000}"/>
    <cellStyle name="Normal 88" xfId="21747" xr:uid="{00000000-0005-0000-0000-0000F8540000}"/>
    <cellStyle name="Normal 88 2" xfId="21748" xr:uid="{00000000-0005-0000-0000-0000F9540000}"/>
    <cellStyle name="Normal 88 2 2" xfId="21749" xr:uid="{00000000-0005-0000-0000-0000FA540000}"/>
    <cellStyle name="Normal 88 2 2 2" xfId="21750" xr:uid="{00000000-0005-0000-0000-0000FB540000}"/>
    <cellStyle name="Normal 88 2 2 3" xfId="21751" xr:uid="{00000000-0005-0000-0000-0000FC540000}"/>
    <cellStyle name="Normal 88 2 3" xfId="21752" xr:uid="{00000000-0005-0000-0000-0000FD540000}"/>
    <cellStyle name="Normal 88 2 4" xfId="21753" xr:uid="{00000000-0005-0000-0000-0000FE540000}"/>
    <cellStyle name="Normal 88 3" xfId="21754" xr:uid="{00000000-0005-0000-0000-0000FF540000}"/>
    <cellStyle name="Normal 88 3 2" xfId="21755" xr:uid="{00000000-0005-0000-0000-000000550000}"/>
    <cellStyle name="Normal 88 4" xfId="21756" xr:uid="{00000000-0005-0000-0000-000001550000}"/>
    <cellStyle name="Normal 88 4 2" xfId="21757" xr:uid="{00000000-0005-0000-0000-000002550000}"/>
    <cellStyle name="Normal 88 4 3" xfId="21758" xr:uid="{00000000-0005-0000-0000-000003550000}"/>
    <cellStyle name="Normal 88 5" xfId="21759" xr:uid="{00000000-0005-0000-0000-000004550000}"/>
    <cellStyle name="Normal 88 6" xfId="21760" xr:uid="{00000000-0005-0000-0000-000005550000}"/>
    <cellStyle name="Normal 89" xfId="21761" xr:uid="{00000000-0005-0000-0000-000006550000}"/>
    <cellStyle name="Normal 89 2" xfId="21762" xr:uid="{00000000-0005-0000-0000-000007550000}"/>
    <cellStyle name="Normal 89 2 2" xfId="21763" xr:uid="{00000000-0005-0000-0000-000008550000}"/>
    <cellStyle name="Normal 89 2 2 2" xfId="21764" xr:uid="{00000000-0005-0000-0000-000009550000}"/>
    <cellStyle name="Normal 89 2 2 3" xfId="21765" xr:uid="{00000000-0005-0000-0000-00000A550000}"/>
    <cellStyle name="Normal 89 2 3" xfId="21766" xr:uid="{00000000-0005-0000-0000-00000B550000}"/>
    <cellStyle name="Normal 89 2 4" xfId="21767" xr:uid="{00000000-0005-0000-0000-00000C550000}"/>
    <cellStyle name="Normal 89 3" xfId="21768" xr:uid="{00000000-0005-0000-0000-00000D550000}"/>
    <cellStyle name="Normal 89 3 2" xfId="21769" xr:uid="{00000000-0005-0000-0000-00000E550000}"/>
    <cellStyle name="Normal 89 3 3" xfId="21770" xr:uid="{00000000-0005-0000-0000-00000F550000}"/>
    <cellStyle name="Normal 89 4" xfId="21771" xr:uid="{00000000-0005-0000-0000-000010550000}"/>
    <cellStyle name="Normal 89 5" xfId="21772" xr:uid="{00000000-0005-0000-0000-000011550000}"/>
    <cellStyle name="Normal 9" xfId="21773" xr:uid="{00000000-0005-0000-0000-000012550000}"/>
    <cellStyle name="Normal 9 10" xfId="21774" xr:uid="{00000000-0005-0000-0000-000013550000}"/>
    <cellStyle name="Normal 9 10 2" xfId="21775" xr:uid="{00000000-0005-0000-0000-000014550000}"/>
    <cellStyle name="Normal 9 10 2 2" xfId="21776" xr:uid="{00000000-0005-0000-0000-000015550000}"/>
    <cellStyle name="Normal 9 10 3" xfId="21777" xr:uid="{00000000-0005-0000-0000-000016550000}"/>
    <cellStyle name="Normal 9 10 3 2" xfId="21778" xr:uid="{00000000-0005-0000-0000-000017550000}"/>
    <cellStyle name="Normal 9 10 4" xfId="21779" xr:uid="{00000000-0005-0000-0000-000018550000}"/>
    <cellStyle name="Normal 9 11" xfId="21780" xr:uid="{00000000-0005-0000-0000-000019550000}"/>
    <cellStyle name="Normal 9 11 2" xfId="21781" xr:uid="{00000000-0005-0000-0000-00001A550000}"/>
    <cellStyle name="Normal 9 11 2 2" xfId="21782" xr:uid="{00000000-0005-0000-0000-00001B550000}"/>
    <cellStyle name="Normal 9 11 3" xfId="21783" xr:uid="{00000000-0005-0000-0000-00001C550000}"/>
    <cellStyle name="Normal 9 12" xfId="21784" xr:uid="{00000000-0005-0000-0000-00001D550000}"/>
    <cellStyle name="Normal 9 13" xfId="21785" xr:uid="{00000000-0005-0000-0000-00001E550000}"/>
    <cellStyle name="Normal 9 14" xfId="21786" xr:uid="{00000000-0005-0000-0000-00001F550000}"/>
    <cellStyle name="Normal 9 2" xfId="21787" xr:uid="{00000000-0005-0000-0000-000020550000}"/>
    <cellStyle name="Normal 9 2 10" xfId="21788" xr:uid="{00000000-0005-0000-0000-000021550000}"/>
    <cellStyle name="Normal 9 2 10 2" xfId="21789" xr:uid="{00000000-0005-0000-0000-000022550000}"/>
    <cellStyle name="Normal 9 2 10 2 2" xfId="21790" xr:uid="{00000000-0005-0000-0000-000023550000}"/>
    <cellStyle name="Normal 9 2 10 3" xfId="21791" xr:uid="{00000000-0005-0000-0000-000024550000}"/>
    <cellStyle name="Normal 9 2 11" xfId="21792" xr:uid="{00000000-0005-0000-0000-000025550000}"/>
    <cellStyle name="Normal 9 2 11 2" xfId="21793" xr:uid="{00000000-0005-0000-0000-000026550000}"/>
    <cellStyle name="Normal 9 2 12" xfId="21794" xr:uid="{00000000-0005-0000-0000-000027550000}"/>
    <cellStyle name="Normal 9 2 12 2" xfId="21795" xr:uid="{00000000-0005-0000-0000-000028550000}"/>
    <cellStyle name="Normal 9 2 13" xfId="21796" xr:uid="{00000000-0005-0000-0000-000029550000}"/>
    <cellStyle name="Normal 9 2 13 2" xfId="21797" xr:uid="{00000000-0005-0000-0000-00002A550000}"/>
    <cellStyle name="Normal 9 2 2" xfId="21798" xr:uid="{00000000-0005-0000-0000-00002B550000}"/>
    <cellStyle name="Normal 9 2 2 2" xfId="21799" xr:uid="{00000000-0005-0000-0000-00002C550000}"/>
    <cellStyle name="Normal 9 2 2 2 2" xfId="21800" xr:uid="{00000000-0005-0000-0000-00002D550000}"/>
    <cellStyle name="Normal 9 2 2 2 2 2" xfId="21801" xr:uid="{00000000-0005-0000-0000-00002E550000}"/>
    <cellStyle name="Normal 9 2 2 2 2 2 2" xfId="21802" xr:uid="{00000000-0005-0000-0000-00002F550000}"/>
    <cellStyle name="Normal 9 2 2 2 2 2 2 2" xfId="21803" xr:uid="{00000000-0005-0000-0000-000030550000}"/>
    <cellStyle name="Normal 9 2 2 2 2 2 3" xfId="21804" xr:uid="{00000000-0005-0000-0000-000031550000}"/>
    <cellStyle name="Normal 9 2 2 2 2 3" xfId="21805" xr:uid="{00000000-0005-0000-0000-000032550000}"/>
    <cellStyle name="Normal 9 2 2 2 2 3 2" xfId="21806" xr:uid="{00000000-0005-0000-0000-000033550000}"/>
    <cellStyle name="Normal 9 2 2 2 2 4" xfId="21807" xr:uid="{00000000-0005-0000-0000-000034550000}"/>
    <cellStyle name="Normal 9 2 2 2 3" xfId="21808" xr:uid="{00000000-0005-0000-0000-000035550000}"/>
    <cellStyle name="Normal 9 2 2 2 3 2" xfId="21809" xr:uid="{00000000-0005-0000-0000-000036550000}"/>
    <cellStyle name="Normal 9 2 2 2 4" xfId="21810" xr:uid="{00000000-0005-0000-0000-000037550000}"/>
    <cellStyle name="Normal 9 2 2 3" xfId="21811" xr:uid="{00000000-0005-0000-0000-000038550000}"/>
    <cellStyle name="Normal 9 2 2 3 2" xfId="21812" xr:uid="{00000000-0005-0000-0000-000039550000}"/>
    <cellStyle name="Normal 9 2 2 3 2 2" xfId="21813" xr:uid="{00000000-0005-0000-0000-00003A550000}"/>
    <cellStyle name="Normal 9 2 2 3 3" xfId="21814" xr:uid="{00000000-0005-0000-0000-00003B550000}"/>
    <cellStyle name="Normal 9 2 2 4" xfId="21815" xr:uid="{00000000-0005-0000-0000-00003C550000}"/>
    <cellStyle name="Normal 9 2 2 4 2" xfId="21816" xr:uid="{00000000-0005-0000-0000-00003D550000}"/>
    <cellStyle name="Normal 9 2 2 4 2 2" xfId="21817" xr:uid="{00000000-0005-0000-0000-00003E550000}"/>
    <cellStyle name="Normal 9 2 2 4 3" xfId="21818" xr:uid="{00000000-0005-0000-0000-00003F550000}"/>
    <cellStyle name="Normal 9 2 2 5" xfId="21819" xr:uid="{00000000-0005-0000-0000-000040550000}"/>
    <cellStyle name="Normal 9 2 2 5 2" xfId="21820" xr:uid="{00000000-0005-0000-0000-000041550000}"/>
    <cellStyle name="Normal 9 2 2 5 2 2" xfId="21821" xr:uid="{00000000-0005-0000-0000-000042550000}"/>
    <cellStyle name="Normal 9 2 2 5 3" xfId="21822" xr:uid="{00000000-0005-0000-0000-000043550000}"/>
    <cellStyle name="Normal 9 2 2 6" xfId="21823" xr:uid="{00000000-0005-0000-0000-000044550000}"/>
    <cellStyle name="Normal 9 2 2 6 2" xfId="21824" xr:uid="{00000000-0005-0000-0000-000045550000}"/>
    <cellStyle name="Normal 9 2 2 6 2 2" xfId="21825" xr:uid="{00000000-0005-0000-0000-000046550000}"/>
    <cellStyle name="Normal 9 2 2 6 3" xfId="21826" xr:uid="{00000000-0005-0000-0000-000047550000}"/>
    <cellStyle name="Normal 9 2 2 7" xfId="21827" xr:uid="{00000000-0005-0000-0000-000048550000}"/>
    <cellStyle name="Normal 9 2 3" xfId="21828" xr:uid="{00000000-0005-0000-0000-000049550000}"/>
    <cellStyle name="Normal 9 2 3 2" xfId="21829" xr:uid="{00000000-0005-0000-0000-00004A550000}"/>
    <cellStyle name="Normal 9 2 3 2 2" xfId="21830" xr:uid="{00000000-0005-0000-0000-00004B550000}"/>
    <cellStyle name="Normal 9 2 3 3" xfId="21831" xr:uid="{00000000-0005-0000-0000-00004C550000}"/>
    <cellStyle name="Normal 9 2 4" xfId="21832" xr:uid="{00000000-0005-0000-0000-00004D550000}"/>
    <cellStyle name="Normal 9 2 4 2" xfId="21833" xr:uid="{00000000-0005-0000-0000-00004E550000}"/>
    <cellStyle name="Normal 9 2 4 2 2" xfId="21834" xr:uid="{00000000-0005-0000-0000-00004F550000}"/>
    <cellStyle name="Normal 9 2 4 3" xfId="21835" xr:uid="{00000000-0005-0000-0000-000050550000}"/>
    <cellStyle name="Normal 9 2 5" xfId="21836" xr:uid="{00000000-0005-0000-0000-000051550000}"/>
    <cellStyle name="Normal 9 2 5 2" xfId="21837" xr:uid="{00000000-0005-0000-0000-000052550000}"/>
    <cellStyle name="Normal 9 2 5 2 2" xfId="21838" xr:uid="{00000000-0005-0000-0000-000053550000}"/>
    <cellStyle name="Normal 9 2 5 3" xfId="21839" xr:uid="{00000000-0005-0000-0000-000054550000}"/>
    <cellStyle name="Normal 9 2 6" xfId="21840" xr:uid="{00000000-0005-0000-0000-000055550000}"/>
    <cellStyle name="Normal 9 2 6 2" xfId="21841" xr:uid="{00000000-0005-0000-0000-000056550000}"/>
    <cellStyle name="Normal 9 2 7" xfId="21842" xr:uid="{00000000-0005-0000-0000-000057550000}"/>
    <cellStyle name="Normal 9 2 7 2" xfId="21843" xr:uid="{00000000-0005-0000-0000-000058550000}"/>
    <cellStyle name="Normal 9 2 8" xfId="21844" xr:uid="{00000000-0005-0000-0000-000059550000}"/>
    <cellStyle name="Normal 9 2 8 2" xfId="21845" xr:uid="{00000000-0005-0000-0000-00005A550000}"/>
    <cellStyle name="Normal 9 2 9" xfId="21846" xr:uid="{00000000-0005-0000-0000-00005B550000}"/>
    <cellStyle name="Normal 9 2 9 2" xfId="21847" xr:uid="{00000000-0005-0000-0000-00005C550000}"/>
    <cellStyle name="Normal 9 2 9 2 2" xfId="21848" xr:uid="{00000000-0005-0000-0000-00005D550000}"/>
    <cellStyle name="Normal 9 2 9 3" xfId="21849" xr:uid="{00000000-0005-0000-0000-00005E550000}"/>
    <cellStyle name="Normal 9 2 9 3 2" xfId="21850" xr:uid="{00000000-0005-0000-0000-00005F550000}"/>
    <cellStyle name="Normal 9 2 9 4" xfId="21851" xr:uid="{00000000-0005-0000-0000-000060550000}"/>
    <cellStyle name="Normal 9 2_Copy of Budget BAFO_UAZ_5-1-11 " xfId="21852" xr:uid="{00000000-0005-0000-0000-000061550000}"/>
    <cellStyle name="Normal 9 3" xfId="21853" xr:uid="{00000000-0005-0000-0000-000062550000}"/>
    <cellStyle name="Normal 9 3 2" xfId="21854" xr:uid="{00000000-0005-0000-0000-000063550000}"/>
    <cellStyle name="Normal 9 3 2 2" xfId="21855" xr:uid="{00000000-0005-0000-0000-000064550000}"/>
    <cellStyle name="Normal 9 3 3" xfId="21856" xr:uid="{00000000-0005-0000-0000-000065550000}"/>
    <cellStyle name="Normal 9 3 3 2" xfId="21857" xr:uid="{00000000-0005-0000-0000-000066550000}"/>
    <cellStyle name="Normal 9 3 3 2 2" xfId="21858" xr:uid="{00000000-0005-0000-0000-000067550000}"/>
    <cellStyle name="Normal 9 3 3 2 2 2" xfId="21859" xr:uid="{00000000-0005-0000-0000-000068550000}"/>
    <cellStyle name="Normal 9 3 3 2 2 3" xfId="21860" xr:uid="{00000000-0005-0000-0000-000069550000}"/>
    <cellStyle name="Normal 9 3 3 2 3" xfId="21861" xr:uid="{00000000-0005-0000-0000-00006A550000}"/>
    <cellStyle name="Normal 9 3 3 2 4" xfId="21862" xr:uid="{00000000-0005-0000-0000-00006B550000}"/>
    <cellStyle name="Normal 9 3 3 3" xfId="21863" xr:uid="{00000000-0005-0000-0000-00006C550000}"/>
    <cellStyle name="Normal 9 3 3 3 2" xfId="21864" xr:uid="{00000000-0005-0000-0000-00006D550000}"/>
    <cellStyle name="Normal 9 3 3 3 2 2" xfId="21865" xr:uid="{00000000-0005-0000-0000-00006E550000}"/>
    <cellStyle name="Normal 9 3 3 3 2 3" xfId="21866" xr:uid="{00000000-0005-0000-0000-00006F550000}"/>
    <cellStyle name="Normal 9 3 3 3 3" xfId="21867" xr:uid="{00000000-0005-0000-0000-000070550000}"/>
    <cellStyle name="Normal 9 3 3 3 4" xfId="21868" xr:uid="{00000000-0005-0000-0000-000071550000}"/>
    <cellStyle name="Normal 9 3 3 4" xfId="21869" xr:uid="{00000000-0005-0000-0000-000072550000}"/>
    <cellStyle name="Normal 9 3 3 4 2" xfId="21870" xr:uid="{00000000-0005-0000-0000-000073550000}"/>
    <cellStyle name="Normal 9 3 3 4 3" xfId="21871" xr:uid="{00000000-0005-0000-0000-000074550000}"/>
    <cellStyle name="Normal 9 3 3 5" xfId="21872" xr:uid="{00000000-0005-0000-0000-000075550000}"/>
    <cellStyle name="Normal 9 3 3 6" xfId="21873" xr:uid="{00000000-0005-0000-0000-000076550000}"/>
    <cellStyle name="Normal 9 3 4" xfId="21874" xr:uid="{00000000-0005-0000-0000-000077550000}"/>
    <cellStyle name="Normal 9 3 4 2" xfId="21875" xr:uid="{00000000-0005-0000-0000-000078550000}"/>
    <cellStyle name="Normal 9 3 4 2 2" xfId="21876" xr:uid="{00000000-0005-0000-0000-000079550000}"/>
    <cellStyle name="Normal 9 3 4 2 3" xfId="21877" xr:uid="{00000000-0005-0000-0000-00007A550000}"/>
    <cellStyle name="Normal 9 3 4 3" xfId="21878" xr:uid="{00000000-0005-0000-0000-00007B550000}"/>
    <cellStyle name="Normal 9 3 4 4" xfId="21879" xr:uid="{00000000-0005-0000-0000-00007C550000}"/>
    <cellStyle name="Normal 9 4" xfId="21880" xr:uid="{00000000-0005-0000-0000-00007D550000}"/>
    <cellStyle name="Normal 9 4 2" xfId="21881" xr:uid="{00000000-0005-0000-0000-00007E550000}"/>
    <cellStyle name="Normal 9 5" xfId="21882" xr:uid="{00000000-0005-0000-0000-00007F550000}"/>
    <cellStyle name="Normal 9 5 2" xfId="21883" xr:uid="{00000000-0005-0000-0000-000080550000}"/>
    <cellStyle name="Normal 9 6" xfId="21884" xr:uid="{00000000-0005-0000-0000-000081550000}"/>
    <cellStyle name="Normal 9 6 2" xfId="21885" xr:uid="{00000000-0005-0000-0000-000082550000}"/>
    <cellStyle name="Normal 9 6 2 2" xfId="21886" xr:uid="{00000000-0005-0000-0000-000083550000}"/>
    <cellStyle name="Normal 9 6 2 2 2" xfId="21887" xr:uid="{00000000-0005-0000-0000-000084550000}"/>
    <cellStyle name="Normal 9 6 2 2 2 2" xfId="21888" xr:uid="{00000000-0005-0000-0000-000085550000}"/>
    <cellStyle name="Normal 9 6 2 2 3" xfId="21889" xr:uid="{00000000-0005-0000-0000-000086550000}"/>
    <cellStyle name="Normal 9 6 2 3" xfId="21890" xr:uid="{00000000-0005-0000-0000-000087550000}"/>
    <cellStyle name="Normal 9 6 2 3 2" xfId="21891" xr:uid="{00000000-0005-0000-0000-000088550000}"/>
    <cellStyle name="Normal 9 6 2 4" xfId="21892" xr:uid="{00000000-0005-0000-0000-000089550000}"/>
    <cellStyle name="Normal 9 6 3" xfId="21893" xr:uid="{00000000-0005-0000-0000-00008A550000}"/>
    <cellStyle name="Normal 9 6 3 2" xfId="21894" xr:uid="{00000000-0005-0000-0000-00008B550000}"/>
    <cellStyle name="Normal 9 6 4" xfId="21895" xr:uid="{00000000-0005-0000-0000-00008C550000}"/>
    <cellStyle name="Normal 9 7" xfId="21896" xr:uid="{00000000-0005-0000-0000-00008D550000}"/>
    <cellStyle name="Normal 9 7 2" xfId="21897" xr:uid="{00000000-0005-0000-0000-00008E550000}"/>
    <cellStyle name="Normal 9 7 2 2" xfId="21898" xr:uid="{00000000-0005-0000-0000-00008F550000}"/>
    <cellStyle name="Normal 9 7 3" xfId="21899" xr:uid="{00000000-0005-0000-0000-000090550000}"/>
    <cellStyle name="Normal 9 8" xfId="21900" xr:uid="{00000000-0005-0000-0000-000091550000}"/>
    <cellStyle name="Normal 9 8 2" xfId="21901" xr:uid="{00000000-0005-0000-0000-000092550000}"/>
    <cellStyle name="Normal 9 8 2 2" xfId="21902" xr:uid="{00000000-0005-0000-0000-000093550000}"/>
    <cellStyle name="Normal 9 8 3" xfId="21903" xr:uid="{00000000-0005-0000-0000-000094550000}"/>
    <cellStyle name="Normal 9 9" xfId="21904" xr:uid="{00000000-0005-0000-0000-000095550000}"/>
    <cellStyle name="Normal 9 9 2" xfId="21905" xr:uid="{00000000-0005-0000-0000-000096550000}"/>
    <cellStyle name="Normal 9 9 2 2" xfId="21906" xr:uid="{00000000-0005-0000-0000-000097550000}"/>
    <cellStyle name="Normal 9 9 3" xfId="21907" xr:uid="{00000000-0005-0000-0000-000098550000}"/>
    <cellStyle name="Normal 9_Copy of Budget BAFO_UAZ_5-1-11 " xfId="21908" xr:uid="{00000000-0005-0000-0000-000099550000}"/>
    <cellStyle name="Normal 90" xfId="21909" xr:uid="{00000000-0005-0000-0000-00009A550000}"/>
    <cellStyle name="Normal 90 2" xfId="21910" xr:uid="{00000000-0005-0000-0000-00009B550000}"/>
    <cellStyle name="Normal 91" xfId="21911" xr:uid="{00000000-0005-0000-0000-00009C550000}"/>
    <cellStyle name="Normal 92" xfId="21912" xr:uid="{00000000-0005-0000-0000-00009D550000}"/>
    <cellStyle name="Normal 93" xfId="21913" xr:uid="{00000000-0005-0000-0000-00009E550000}"/>
    <cellStyle name="Normal 93 2" xfId="21914" xr:uid="{00000000-0005-0000-0000-00009F550000}"/>
    <cellStyle name="Normal 93 2 2" xfId="21915" xr:uid="{00000000-0005-0000-0000-0000A0550000}"/>
    <cellStyle name="Normal 93 2 2 2" xfId="21916" xr:uid="{00000000-0005-0000-0000-0000A1550000}"/>
    <cellStyle name="Normal 93 2 2 3" xfId="21917" xr:uid="{00000000-0005-0000-0000-0000A2550000}"/>
    <cellStyle name="Normal 93 2 3" xfId="21918" xr:uid="{00000000-0005-0000-0000-0000A3550000}"/>
    <cellStyle name="Normal 93 2 4" xfId="21919" xr:uid="{00000000-0005-0000-0000-0000A4550000}"/>
    <cellStyle name="Normal 93 3" xfId="21920" xr:uid="{00000000-0005-0000-0000-0000A5550000}"/>
    <cellStyle name="Normal 93 3 2" xfId="21921" xr:uid="{00000000-0005-0000-0000-0000A6550000}"/>
    <cellStyle name="Normal 93 3 3" xfId="21922" xr:uid="{00000000-0005-0000-0000-0000A7550000}"/>
    <cellStyle name="Normal 93 4" xfId="21923" xr:uid="{00000000-0005-0000-0000-0000A8550000}"/>
    <cellStyle name="Normal 93 5" xfId="21924" xr:uid="{00000000-0005-0000-0000-0000A9550000}"/>
    <cellStyle name="Normal 94" xfId="21925" xr:uid="{00000000-0005-0000-0000-0000AA550000}"/>
    <cellStyle name="Normal 94 2" xfId="21926" xr:uid="{00000000-0005-0000-0000-0000AB550000}"/>
    <cellStyle name="Normal 94 2 2" xfId="21927" xr:uid="{00000000-0005-0000-0000-0000AC550000}"/>
    <cellStyle name="Normal 94 2 2 2" xfId="21928" xr:uid="{00000000-0005-0000-0000-0000AD550000}"/>
    <cellStyle name="Normal 94 2 2 3" xfId="21929" xr:uid="{00000000-0005-0000-0000-0000AE550000}"/>
    <cellStyle name="Normal 94 2 3" xfId="21930" xr:uid="{00000000-0005-0000-0000-0000AF550000}"/>
    <cellStyle name="Normal 94 2 4" xfId="21931" xr:uid="{00000000-0005-0000-0000-0000B0550000}"/>
    <cellStyle name="Normal 94 3" xfId="21932" xr:uid="{00000000-0005-0000-0000-0000B1550000}"/>
    <cellStyle name="Normal 94 3 2" xfId="21933" xr:uid="{00000000-0005-0000-0000-0000B2550000}"/>
    <cellStyle name="Normal 94 3 3" xfId="21934" xr:uid="{00000000-0005-0000-0000-0000B3550000}"/>
    <cellStyle name="Normal 94 4" xfId="21935" xr:uid="{00000000-0005-0000-0000-0000B4550000}"/>
    <cellStyle name="Normal 94 5" xfId="21936" xr:uid="{00000000-0005-0000-0000-0000B5550000}"/>
    <cellStyle name="Normal 95" xfId="21937" xr:uid="{00000000-0005-0000-0000-0000B6550000}"/>
    <cellStyle name="Normal 95 2" xfId="21938" xr:uid="{00000000-0005-0000-0000-0000B7550000}"/>
    <cellStyle name="Normal 95 2 2" xfId="21939" xr:uid="{00000000-0005-0000-0000-0000B8550000}"/>
    <cellStyle name="Normal 95 2 2 2" xfId="21940" xr:uid="{00000000-0005-0000-0000-0000B9550000}"/>
    <cellStyle name="Normal 95 2 2 3" xfId="21941" xr:uid="{00000000-0005-0000-0000-0000BA550000}"/>
    <cellStyle name="Normal 95 2 3" xfId="21942" xr:uid="{00000000-0005-0000-0000-0000BB550000}"/>
    <cellStyle name="Normal 95 2 4" xfId="21943" xr:uid="{00000000-0005-0000-0000-0000BC550000}"/>
    <cellStyle name="Normal 95 3" xfId="21944" xr:uid="{00000000-0005-0000-0000-0000BD550000}"/>
    <cellStyle name="Normal 95 3 2" xfId="21945" xr:uid="{00000000-0005-0000-0000-0000BE550000}"/>
    <cellStyle name="Normal 95 3 3" xfId="21946" xr:uid="{00000000-0005-0000-0000-0000BF550000}"/>
    <cellStyle name="Normal 95 4" xfId="21947" xr:uid="{00000000-0005-0000-0000-0000C0550000}"/>
    <cellStyle name="Normal 95 5" xfId="21948" xr:uid="{00000000-0005-0000-0000-0000C1550000}"/>
    <cellStyle name="Normal 96" xfId="21949" xr:uid="{00000000-0005-0000-0000-0000C2550000}"/>
    <cellStyle name="Normal 96 2" xfId="21950" xr:uid="{00000000-0005-0000-0000-0000C3550000}"/>
    <cellStyle name="Normal 96 2 2" xfId="21951" xr:uid="{00000000-0005-0000-0000-0000C4550000}"/>
    <cellStyle name="Normal 96 2 2 2" xfId="21952" xr:uid="{00000000-0005-0000-0000-0000C5550000}"/>
    <cellStyle name="Normal 96 2 2 3" xfId="21953" xr:uid="{00000000-0005-0000-0000-0000C6550000}"/>
    <cellStyle name="Normal 96 2 3" xfId="21954" xr:uid="{00000000-0005-0000-0000-0000C7550000}"/>
    <cellStyle name="Normal 96 2 4" xfId="21955" xr:uid="{00000000-0005-0000-0000-0000C8550000}"/>
    <cellStyle name="Normal 96 3" xfId="21956" xr:uid="{00000000-0005-0000-0000-0000C9550000}"/>
    <cellStyle name="Normal 96 3 2" xfId="21957" xr:uid="{00000000-0005-0000-0000-0000CA550000}"/>
    <cellStyle name="Normal 96 3 3" xfId="21958" xr:uid="{00000000-0005-0000-0000-0000CB550000}"/>
    <cellStyle name="Normal 96 4" xfId="21959" xr:uid="{00000000-0005-0000-0000-0000CC550000}"/>
    <cellStyle name="Normal 96 5" xfId="21960" xr:uid="{00000000-0005-0000-0000-0000CD550000}"/>
    <cellStyle name="Normal 97" xfId="21961" xr:uid="{00000000-0005-0000-0000-0000CE550000}"/>
    <cellStyle name="Normal 97 2" xfId="21962" xr:uid="{00000000-0005-0000-0000-0000CF550000}"/>
    <cellStyle name="Normal 97 2 2" xfId="21963" xr:uid="{00000000-0005-0000-0000-0000D0550000}"/>
    <cellStyle name="Normal 97 2 2 2" xfId="21964" xr:uid="{00000000-0005-0000-0000-0000D1550000}"/>
    <cellStyle name="Normal 97 2 2 3" xfId="21965" xr:uid="{00000000-0005-0000-0000-0000D2550000}"/>
    <cellStyle name="Normal 97 2 3" xfId="21966" xr:uid="{00000000-0005-0000-0000-0000D3550000}"/>
    <cellStyle name="Normal 97 2 4" xfId="21967" xr:uid="{00000000-0005-0000-0000-0000D4550000}"/>
    <cellStyle name="Normal 97 3" xfId="21968" xr:uid="{00000000-0005-0000-0000-0000D5550000}"/>
    <cellStyle name="Normal 97 3 2" xfId="21969" xr:uid="{00000000-0005-0000-0000-0000D6550000}"/>
    <cellStyle name="Normal 97 3 3" xfId="21970" xr:uid="{00000000-0005-0000-0000-0000D7550000}"/>
    <cellStyle name="Normal 97 4" xfId="21971" xr:uid="{00000000-0005-0000-0000-0000D8550000}"/>
    <cellStyle name="Normal 97 5" xfId="21972" xr:uid="{00000000-0005-0000-0000-0000D9550000}"/>
    <cellStyle name="Normal 98" xfId="21973" xr:uid="{00000000-0005-0000-0000-0000DA550000}"/>
    <cellStyle name="Normal 98 2" xfId="21974" xr:uid="{00000000-0005-0000-0000-0000DB550000}"/>
    <cellStyle name="Normal 98 2 2" xfId="21975" xr:uid="{00000000-0005-0000-0000-0000DC550000}"/>
    <cellStyle name="Normal 98 2 2 2" xfId="21976" xr:uid="{00000000-0005-0000-0000-0000DD550000}"/>
    <cellStyle name="Normal 98 2 2 3" xfId="21977" xr:uid="{00000000-0005-0000-0000-0000DE550000}"/>
    <cellStyle name="Normal 98 2 3" xfId="21978" xr:uid="{00000000-0005-0000-0000-0000DF550000}"/>
    <cellStyle name="Normal 98 2 4" xfId="21979" xr:uid="{00000000-0005-0000-0000-0000E0550000}"/>
    <cellStyle name="Normal 98 3" xfId="21980" xr:uid="{00000000-0005-0000-0000-0000E1550000}"/>
    <cellStyle name="Normal 98 3 2" xfId="21981" xr:uid="{00000000-0005-0000-0000-0000E2550000}"/>
    <cellStyle name="Normal 98 3 3" xfId="21982" xr:uid="{00000000-0005-0000-0000-0000E3550000}"/>
    <cellStyle name="Normal 98 4" xfId="21983" xr:uid="{00000000-0005-0000-0000-0000E4550000}"/>
    <cellStyle name="Normal 98 5" xfId="21984" xr:uid="{00000000-0005-0000-0000-0000E5550000}"/>
    <cellStyle name="Normal 99" xfId="21985" xr:uid="{00000000-0005-0000-0000-0000E6550000}"/>
    <cellStyle name="Normal 99 2" xfId="21986" xr:uid="{00000000-0005-0000-0000-0000E7550000}"/>
    <cellStyle name="Normal 99 2 2" xfId="21987" xr:uid="{00000000-0005-0000-0000-0000E8550000}"/>
    <cellStyle name="Normal 99 2 2 2" xfId="21988" xr:uid="{00000000-0005-0000-0000-0000E9550000}"/>
    <cellStyle name="Normal 99 2 2 3" xfId="21989" xr:uid="{00000000-0005-0000-0000-0000EA550000}"/>
    <cellStyle name="Normal 99 2 3" xfId="21990" xr:uid="{00000000-0005-0000-0000-0000EB550000}"/>
    <cellStyle name="Normal 99 2 4" xfId="21991" xr:uid="{00000000-0005-0000-0000-0000EC550000}"/>
    <cellStyle name="Normal 99 3" xfId="21992" xr:uid="{00000000-0005-0000-0000-0000ED550000}"/>
    <cellStyle name="Normal 99 3 2" xfId="21993" xr:uid="{00000000-0005-0000-0000-0000EE550000}"/>
    <cellStyle name="Normal 99 3 3" xfId="21994" xr:uid="{00000000-0005-0000-0000-0000EF550000}"/>
    <cellStyle name="Normal 99 4" xfId="21995" xr:uid="{00000000-0005-0000-0000-0000F0550000}"/>
    <cellStyle name="Normal 99 5" xfId="21996" xr:uid="{00000000-0005-0000-0000-0000F1550000}"/>
    <cellStyle name="Note 2" xfId="21997" xr:uid="{00000000-0005-0000-0000-0000F3550000}"/>
    <cellStyle name="Note 2 2" xfId="21998" xr:uid="{00000000-0005-0000-0000-0000F4550000}"/>
    <cellStyle name="Note 2 2 2" xfId="21999" xr:uid="{00000000-0005-0000-0000-0000F5550000}"/>
    <cellStyle name="Note 2 2 2 2" xfId="22000" xr:uid="{00000000-0005-0000-0000-0000F6550000}"/>
    <cellStyle name="Note 2 2 2 2 2" xfId="22001" xr:uid="{00000000-0005-0000-0000-0000F7550000}"/>
    <cellStyle name="Note 2 2 2 2 2 2" xfId="22002" xr:uid="{00000000-0005-0000-0000-0000F8550000}"/>
    <cellStyle name="Note 2 2 2 2 2 3" xfId="22003" xr:uid="{00000000-0005-0000-0000-0000F9550000}"/>
    <cellStyle name="Note 2 2 2 3" xfId="22004" xr:uid="{00000000-0005-0000-0000-0000FA550000}"/>
    <cellStyle name="Note 2 2 2 3 2" xfId="22005" xr:uid="{00000000-0005-0000-0000-0000FB550000}"/>
    <cellStyle name="Note 2 2 2 3 2 2" xfId="22006" xr:uid="{00000000-0005-0000-0000-0000FC550000}"/>
    <cellStyle name="Note 2 2 2 3 2 3" xfId="22007" xr:uid="{00000000-0005-0000-0000-0000FD550000}"/>
    <cellStyle name="Note 2 2 2 3 3" xfId="22008" xr:uid="{00000000-0005-0000-0000-0000FE550000}"/>
    <cellStyle name="Note 2 2 2 3 4" xfId="22009" xr:uid="{00000000-0005-0000-0000-0000FF550000}"/>
    <cellStyle name="Note 2 2 3" xfId="22010" xr:uid="{00000000-0005-0000-0000-000000560000}"/>
    <cellStyle name="Note 2 3" xfId="22011" xr:uid="{00000000-0005-0000-0000-000001560000}"/>
    <cellStyle name="Note 2 3 2" xfId="22012" xr:uid="{00000000-0005-0000-0000-000002560000}"/>
    <cellStyle name="Note 2 3 2 2" xfId="22013" xr:uid="{00000000-0005-0000-0000-000003560000}"/>
    <cellStyle name="Note 2 3 2 2 2" xfId="22014" xr:uid="{00000000-0005-0000-0000-000004560000}"/>
    <cellStyle name="Note 2 3 2 2 2 2" xfId="22015" xr:uid="{00000000-0005-0000-0000-000005560000}"/>
    <cellStyle name="Note 2 3 2 2 2 3" xfId="22016" xr:uid="{00000000-0005-0000-0000-000006560000}"/>
    <cellStyle name="Note 2 3 2 2 3" xfId="22017" xr:uid="{00000000-0005-0000-0000-000007560000}"/>
    <cellStyle name="Note 2 3 2 2 4" xfId="22018" xr:uid="{00000000-0005-0000-0000-000008560000}"/>
    <cellStyle name="Note 2 4" xfId="22019" xr:uid="{00000000-0005-0000-0000-000009560000}"/>
    <cellStyle name="Note 2 4 2" xfId="22020" xr:uid="{00000000-0005-0000-0000-00000A560000}"/>
    <cellStyle name="Note 2 4 2 2" xfId="22021" xr:uid="{00000000-0005-0000-0000-00000B560000}"/>
    <cellStyle name="Note 2 4 2 2 2" xfId="22022" xr:uid="{00000000-0005-0000-0000-00000C560000}"/>
    <cellStyle name="Note 2 4 2 2 3" xfId="22023" xr:uid="{00000000-0005-0000-0000-00000D560000}"/>
    <cellStyle name="Note 2 4 2 3" xfId="22024" xr:uid="{00000000-0005-0000-0000-00000E560000}"/>
    <cellStyle name="Note 2 4 2 4" xfId="22025" xr:uid="{00000000-0005-0000-0000-00000F560000}"/>
    <cellStyle name="Note 2 5" xfId="22026" xr:uid="{00000000-0005-0000-0000-000010560000}"/>
    <cellStyle name="Note 2 5 2" xfId="22027" xr:uid="{00000000-0005-0000-0000-000011560000}"/>
    <cellStyle name="Note 2 5 2 2" xfId="22028" xr:uid="{00000000-0005-0000-0000-000012560000}"/>
    <cellStyle name="Note 2 5 2 2 2" xfId="22029" xr:uid="{00000000-0005-0000-0000-000013560000}"/>
    <cellStyle name="Note 2 5 2 2 3" xfId="22030" xr:uid="{00000000-0005-0000-0000-000014560000}"/>
    <cellStyle name="Note 2 5 2 3" xfId="22031" xr:uid="{00000000-0005-0000-0000-000015560000}"/>
    <cellStyle name="Note 2 5 2 4" xfId="22032" xr:uid="{00000000-0005-0000-0000-000016560000}"/>
    <cellStyle name="Note 2 6" xfId="22033" xr:uid="{00000000-0005-0000-0000-000017560000}"/>
    <cellStyle name="Note 2 7" xfId="22034" xr:uid="{00000000-0005-0000-0000-000018560000}"/>
    <cellStyle name="Note 2 8" xfId="22035" xr:uid="{00000000-0005-0000-0000-000019560000}"/>
    <cellStyle name="Note 3" xfId="22036" xr:uid="{00000000-0005-0000-0000-00001A560000}"/>
    <cellStyle name="Note 3 2" xfId="22037" xr:uid="{00000000-0005-0000-0000-00001B560000}"/>
    <cellStyle name="Note 3 2 2" xfId="22038" xr:uid="{00000000-0005-0000-0000-00001C560000}"/>
    <cellStyle name="Note 3 2 2 2" xfId="22039" xr:uid="{00000000-0005-0000-0000-00001D560000}"/>
    <cellStyle name="Note 3 2 2 2 2" xfId="22040" xr:uid="{00000000-0005-0000-0000-00001E560000}"/>
    <cellStyle name="Note 3 2 2 2 2 2" xfId="22041" xr:uid="{00000000-0005-0000-0000-00001F560000}"/>
    <cellStyle name="Note 3 2 2 2 2 3" xfId="22042" xr:uid="{00000000-0005-0000-0000-000020560000}"/>
    <cellStyle name="Note 3 2 2 2 3" xfId="22043" xr:uid="{00000000-0005-0000-0000-000021560000}"/>
    <cellStyle name="Note 3 2 2 2 4" xfId="22044" xr:uid="{00000000-0005-0000-0000-000022560000}"/>
    <cellStyle name="Note 3 3" xfId="22045" xr:uid="{00000000-0005-0000-0000-000023560000}"/>
    <cellStyle name="Note 3 3 2" xfId="22046" xr:uid="{00000000-0005-0000-0000-000024560000}"/>
    <cellStyle name="Note 3 3 2 2" xfId="22047" xr:uid="{00000000-0005-0000-0000-000025560000}"/>
    <cellStyle name="Note 4" xfId="22048" xr:uid="{00000000-0005-0000-0000-000026560000}"/>
    <cellStyle name="Note 4 2" xfId="22049" xr:uid="{00000000-0005-0000-0000-000027560000}"/>
    <cellStyle name="Note 4 2 2" xfId="22050" xr:uid="{00000000-0005-0000-0000-000028560000}"/>
    <cellStyle name="Note 4 2 3" xfId="22051" xr:uid="{00000000-0005-0000-0000-000029560000}"/>
    <cellStyle name="Note 4 2 3 2" xfId="22052" xr:uid="{00000000-0005-0000-0000-00002A560000}"/>
    <cellStyle name="Note 4 2 3 3" xfId="22053" xr:uid="{00000000-0005-0000-0000-00002B560000}"/>
    <cellStyle name="Note 4 3" xfId="22054" xr:uid="{00000000-0005-0000-0000-00002C560000}"/>
    <cellStyle name="Note 4 3 2" xfId="22055" xr:uid="{00000000-0005-0000-0000-00002D560000}"/>
    <cellStyle name="Note 4 3 2 2" xfId="22056" xr:uid="{00000000-0005-0000-0000-00002E560000}"/>
    <cellStyle name="Note 4 3 2 3" xfId="22057" xr:uid="{00000000-0005-0000-0000-00002F560000}"/>
    <cellStyle name="Note 4 3 3" xfId="22058" xr:uid="{00000000-0005-0000-0000-000030560000}"/>
    <cellStyle name="Note 4 3 4" xfId="22059" xr:uid="{00000000-0005-0000-0000-000031560000}"/>
    <cellStyle name="Note 4 4" xfId="22060" xr:uid="{00000000-0005-0000-0000-000032560000}"/>
    <cellStyle name="Note 4 4 2" xfId="22061" xr:uid="{00000000-0005-0000-0000-000033560000}"/>
    <cellStyle name="Note 4 4 2 2" xfId="22062" xr:uid="{00000000-0005-0000-0000-000034560000}"/>
    <cellStyle name="Note 4 4 2 3" xfId="22063" xr:uid="{00000000-0005-0000-0000-000035560000}"/>
    <cellStyle name="Note 4 4 3" xfId="22064" xr:uid="{00000000-0005-0000-0000-000036560000}"/>
    <cellStyle name="Note 4 4 4" xfId="22065" xr:uid="{00000000-0005-0000-0000-000037560000}"/>
    <cellStyle name="Note 5" xfId="22066" xr:uid="{00000000-0005-0000-0000-000038560000}"/>
    <cellStyle name="Note 6" xfId="22067" xr:uid="{00000000-0005-0000-0000-000039560000}"/>
    <cellStyle name="OCCC" xfId="22068" xr:uid="{00000000-0005-0000-0000-00003A560000}"/>
    <cellStyle name="OCCC-1" xfId="22069" xr:uid="{00000000-0005-0000-0000-00003B560000}"/>
    <cellStyle name="OCCC2" xfId="22071" xr:uid="{00000000-0005-0000-0000-00003C560000}"/>
    <cellStyle name="Occc3" xfId="22072" xr:uid="{00000000-0005-0000-0000-00003D560000}"/>
    <cellStyle name="Occc4" xfId="22073" xr:uid="{00000000-0005-0000-0000-00003E560000}"/>
    <cellStyle name="Occc5" xfId="22074" xr:uid="{00000000-0005-0000-0000-00003F560000}"/>
    <cellStyle name="Occc6" xfId="22075" xr:uid="{00000000-0005-0000-0000-000040560000}"/>
    <cellStyle name="Occc7" xfId="22076" xr:uid="{00000000-0005-0000-0000-000041560000}"/>
    <cellStyle name="OCCC-9" xfId="22070" xr:uid="{00000000-0005-0000-0000-000042560000}"/>
    <cellStyle name="Œ…‹æØ‚è [0.00]_!!!GO" xfId="22077" xr:uid="{00000000-0005-0000-0000-000043560000}"/>
    <cellStyle name="Œ…‹æØ‚è_!!!GO" xfId="22078" xr:uid="{00000000-0005-0000-0000-000044560000}"/>
    <cellStyle name="Output 2" xfId="22079" xr:uid="{00000000-0005-0000-0000-000045560000}"/>
    <cellStyle name="Output 2 2" xfId="22080" xr:uid="{00000000-0005-0000-0000-000046560000}"/>
    <cellStyle name="Output 2 2 2" xfId="22081" xr:uid="{00000000-0005-0000-0000-000047560000}"/>
    <cellStyle name="Output 2 2 2 2" xfId="22082" xr:uid="{00000000-0005-0000-0000-000048560000}"/>
    <cellStyle name="Output 2 2 2 3" xfId="22083" xr:uid="{00000000-0005-0000-0000-000049560000}"/>
    <cellStyle name="Output 2 2 2 3 2" xfId="22084" xr:uid="{00000000-0005-0000-0000-00004A560000}"/>
    <cellStyle name="Output 2 2 2 3 3" xfId="22085" xr:uid="{00000000-0005-0000-0000-00004B560000}"/>
    <cellStyle name="Output 2 2 3" xfId="22086" xr:uid="{00000000-0005-0000-0000-00004C560000}"/>
    <cellStyle name="Output 2 2 3 2" xfId="22087" xr:uid="{00000000-0005-0000-0000-00004D560000}"/>
    <cellStyle name="Output 2 3" xfId="22088" xr:uid="{00000000-0005-0000-0000-00004E560000}"/>
    <cellStyle name="Output 2 3 2" xfId="22089" xr:uid="{00000000-0005-0000-0000-00004F560000}"/>
    <cellStyle name="Output 2 3 2 2" xfId="22090" xr:uid="{00000000-0005-0000-0000-000050560000}"/>
    <cellStyle name="Output 2 4" xfId="22091" xr:uid="{00000000-0005-0000-0000-000051560000}"/>
    <cellStyle name="Output 2 4 2" xfId="22092" xr:uid="{00000000-0005-0000-0000-000052560000}"/>
    <cellStyle name="Output 2 4 2 2" xfId="22093" xr:uid="{00000000-0005-0000-0000-000053560000}"/>
    <cellStyle name="Output 2 5" xfId="22094" xr:uid="{00000000-0005-0000-0000-000054560000}"/>
    <cellStyle name="Output 2 5 2" xfId="22095" xr:uid="{00000000-0005-0000-0000-000055560000}"/>
    <cellStyle name="Output 2 5 2 2" xfId="22096" xr:uid="{00000000-0005-0000-0000-000056560000}"/>
    <cellStyle name="Output 2 6" xfId="22097" xr:uid="{00000000-0005-0000-0000-000057560000}"/>
    <cellStyle name="Output 2 7" xfId="22098" xr:uid="{00000000-0005-0000-0000-000058560000}"/>
    <cellStyle name="Output 3" xfId="22099" xr:uid="{00000000-0005-0000-0000-000059560000}"/>
    <cellStyle name="Output 3 2" xfId="22100" xr:uid="{00000000-0005-0000-0000-00005A560000}"/>
    <cellStyle name="Output 3 2 2" xfId="22101" xr:uid="{00000000-0005-0000-0000-00005B560000}"/>
    <cellStyle name="Output 3 2 2 2" xfId="22102" xr:uid="{00000000-0005-0000-0000-00005C560000}"/>
    <cellStyle name="Output 3 2 2 3" xfId="22103" xr:uid="{00000000-0005-0000-0000-00005D560000}"/>
    <cellStyle name="Output 3 2 2 3 2" xfId="22104" xr:uid="{00000000-0005-0000-0000-00005E560000}"/>
    <cellStyle name="Output 3 2 2 3 3" xfId="22105" xr:uid="{00000000-0005-0000-0000-00005F560000}"/>
    <cellStyle name="Output 3 2 3" xfId="22106" xr:uid="{00000000-0005-0000-0000-000060560000}"/>
    <cellStyle name="Output 3 2 3 2" xfId="22107" xr:uid="{00000000-0005-0000-0000-000061560000}"/>
    <cellStyle name="Output 4" xfId="22108" xr:uid="{00000000-0005-0000-0000-000062560000}"/>
    <cellStyle name="Output 4 2" xfId="22109" xr:uid="{00000000-0005-0000-0000-000063560000}"/>
    <cellStyle name="Output 4 2 2" xfId="22110" xr:uid="{00000000-0005-0000-0000-000064560000}"/>
    <cellStyle name="Output 4 2 3" xfId="22111" xr:uid="{00000000-0005-0000-0000-000065560000}"/>
    <cellStyle name="Output 4 2 3 2" xfId="22112" xr:uid="{00000000-0005-0000-0000-000066560000}"/>
    <cellStyle name="Output 4 2 3 3" xfId="22113" xr:uid="{00000000-0005-0000-0000-000067560000}"/>
    <cellStyle name="Output 4 3" xfId="22114" xr:uid="{00000000-0005-0000-0000-000068560000}"/>
    <cellStyle name="Output 4 3 2" xfId="22115" xr:uid="{00000000-0005-0000-0000-000069560000}"/>
    <cellStyle name="Output 5" xfId="22116" xr:uid="{00000000-0005-0000-0000-00006A560000}"/>
    <cellStyle name="Output 6" xfId="22117" xr:uid="{00000000-0005-0000-0000-00006B560000}"/>
    <cellStyle name="per.style" xfId="22118" xr:uid="{00000000-0005-0000-0000-00006C560000}"/>
    <cellStyle name="Percent" xfId="1" builtinId="5"/>
    <cellStyle name="Percent [2]" xfId="22119" xr:uid="{00000000-0005-0000-0000-00006E560000}"/>
    <cellStyle name="Percent [2] 2" xfId="22120" xr:uid="{00000000-0005-0000-0000-00006F560000}"/>
    <cellStyle name="Percent [2] 3" xfId="22121" xr:uid="{00000000-0005-0000-0000-000070560000}"/>
    <cellStyle name="Percent [2] 3 2" xfId="22122" xr:uid="{00000000-0005-0000-0000-000071560000}"/>
    <cellStyle name="Percent 10" xfId="22123" xr:uid="{00000000-0005-0000-0000-000072560000}"/>
    <cellStyle name="Percent 10 2" xfId="22124" xr:uid="{00000000-0005-0000-0000-000073560000}"/>
    <cellStyle name="Percent 11" xfId="22125" xr:uid="{00000000-0005-0000-0000-000074560000}"/>
    <cellStyle name="Percent 12" xfId="22126" xr:uid="{00000000-0005-0000-0000-000075560000}"/>
    <cellStyle name="Percent 13" xfId="22127" xr:uid="{00000000-0005-0000-0000-000076560000}"/>
    <cellStyle name="Percent 14" xfId="22290" xr:uid="{77FABFE4-F20D-48D5-9FD4-02BC9704E9A4}"/>
    <cellStyle name="Percent 15" xfId="22294" xr:uid="{7F936810-CACF-4C37-A165-78CA1FC528A4}"/>
    <cellStyle name="Percent 16" xfId="22298" xr:uid="{A442236F-3AC5-46FF-9D4F-79DD6D65CA71}"/>
    <cellStyle name="Percent 17" xfId="22302" xr:uid="{DF7599F1-425D-4DD7-A169-421A47511B88}"/>
    <cellStyle name="Percent 18" xfId="22304" xr:uid="{B57AE0F4-5C1C-4CDA-8389-C1A11E0BDDCE}"/>
    <cellStyle name="Percent 19" xfId="22307" xr:uid="{5D231B39-46BA-4BC7-9D0A-3DA21AECDBAC}"/>
    <cellStyle name="Percent 19 2" xfId="22343" xr:uid="{C3A9DC18-AAC8-4C55-8D29-6465D63CDC6B}"/>
    <cellStyle name="Percent 2" xfId="21" xr:uid="{00000000-0005-0000-0000-000077560000}"/>
    <cellStyle name="Percent 2 2" xfId="41" xr:uid="{00000000-0005-0000-0000-000078560000}"/>
    <cellStyle name="Percent 2 2 2" xfId="51" xr:uid="{00000000-0005-0000-0000-000079560000}"/>
    <cellStyle name="Percent 2 2 2 2" xfId="22128" xr:uid="{00000000-0005-0000-0000-00007A560000}"/>
    <cellStyle name="Percent 2 2 3" xfId="22129" xr:uid="{00000000-0005-0000-0000-00007B560000}"/>
    <cellStyle name="Percent 2 2 4" xfId="34" xr:uid="{00000000-0005-0000-0000-00007C560000}"/>
    <cellStyle name="Percent 2 2 5" xfId="22331" xr:uid="{CE351E0B-7399-4360-829E-E55F0C6D49A1}"/>
    <cellStyle name="Percent 2 3" xfId="22130" xr:uid="{00000000-0005-0000-0000-00007D560000}"/>
    <cellStyle name="Percent 2 3 2" xfId="22131" xr:uid="{00000000-0005-0000-0000-00007E560000}"/>
    <cellStyle name="Percent 2 3 2 2" xfId="22132" xr:uid="{00000000-0005-0000-0000-00007F560000}"/>
    <cellStyle name="Percent 2 3 2 2 2" xfId="22133" xr:uid="{00000000-0005-0000-0000-000080560000}"/>
    <cellStyle name="Percent 2 3 2 2 3" xfId="22134" xr:uid="{00000000-0005-0000-0000-000081560000}"/>
    <cellStyle name="Percent 2 3 2 3" xfId="22135" xr:uid="{00000000-0005-0000-0000-000082560000}"/>
    <cellStyle name="Percent 2 3 2 4" xfId="22136" xr:uid="{00000000-0005-0000-0000-000083560000}"/>
    <cellStyle name="Percent 2 3 3" xfId="22137" xr:uid="{00000000-0005-0000-0000-000084560000}"/>
    <cellStyle name="Percent 2 3 3 2" xfId="22138" xr:uid="{00000000-0005-0000-0000-000085560000}"/>
    <cellStyle name="Percent 2 3 3 3" xfId="22139" xr:uid="{00000000-0005-0000-0000-000086560000}"/>
    <cellStyle name="Percent 2 3 4" xfId="22140" xr:uid="{00000000-0005-0000-0000-000087560000}"/>
    <cellStyle name="Percent 2 3 5" xfId="22141" xr:uid="{00000000-0005-0000-0000-000088560000}"/>
    <cellStyle name="Percent 2 4" xfId="22142" xr:uid="{00000000-0005-0000-0000-000089560000}"/>
    <cellStyle name="Percent 2 5" xfId="26" xr:uid="{00000000-0005-0000-0000-00008A560000}"/>
    <cellStyle name="Percent 3" xfId="52" xr:uid="{00000000-0005-0000-0000-00008B560000}"/>
    <cellStyle name="Percent 3 2" xfId="22143" xr:uid="{00000000-0005-0000-0000-00008C560000}"/>
    <cellStyle name="Percent 3 2 2" xfId="22144" xr:uid="{00000000-0005-0000-0000-00008D560000}"/>
    <cellStyle name="Percent 3 3" xfId="22145" xr:uid="{00000000-0005-0000-0000-00008E560000}"/>
    <cellStyle name="Percent 3 4" xfId="22146" xr:uid="{00000000-0005-0000-0000-00008F560000}"/>
    <cellStyle name="Percent 3 5" xfId="22147" xr:uid="{00000000-0005-0000-0000-000090560000}"/>
    <cellStyle name="Percent 3 6" xfId="22148" xr:uid="{00000000-0005-0000-0000-000091560000}"/>
    <cellStyle name="Percent 3 7" xfId="22149" xr:uid="{00000000-0005-0000-0000-000092560000}"/>
    <cellStyle name="Percent 3 8" xfId="22323" xr:uid="{D96CD288-5F6F-4950-9543-43E7C724A576}"/>
    <cellStyle name="Percent 4" xfId="46" xr:uid="{00000000-0005-0000-0000-000093560000}"/>
    <cellStyle name="Percent 4 2" xfId="22150" xr:uid="{00000000-0005-0000-0000-000094560000}"/>
    <cellStyle name="Percent 4 3" xfId="22151" xr:uid="{00000000-0005-0000-0000-000095560000}"/>
    <cellStyle name="Percent 5" xfId="22152" xr:uid="{00000000-0005-0000-0000-000096560000}"/>
    <cellStyle name="Percent 5 2" xfId="22153" xr:uid="{00000000-0005-0000-0000-000097560000}"/>
    <cellStyle name="Percent 6" xfId="22154" xr:uid="{00000000-0005-0000-0000-000098560000}"/>
    <cellStyle name="Percent 6 2" xfId="22155" xr:uid="{00000000-0005-0000-0000-000099560000}"/>
    <cellStyle name="Percent 6 2 2" xfId="22156" xr:uid="{00000000-0005-0000-0000-00009A560000}"/>
    <cellStyle name="Percent 6 2 2 2" xfId="22157" xr:uid="{00000000-0005-0000-0000-00009B560000}"/>
    <cellStyle name="Percent 6 2 3" xfId="22158" xr:uid="{00000000-0005-0000-0000-00009C560000}"/>
    <cellStyle name="Percent 6 3" xfId="22159" xr:uid="{00000000-0005-0000-0000-00009D560000}"/>
    <cellStyle name="Percent 6 3 2" xfId="22160" xr:uid="{00000000-0005-0000-0000-00009E560000}"/>
    <cellStyle name="Percent 6 4" xfId="22161" xr:uid="{00000000-0005-0000-0000-00009F560000}"/>
    <cellStyle name="Percent 7" xfId="22162" xr:uid="{00000000-0005-0000-0000-0000A0560000}"/>
    <cellStyle name="Percent 8" xfId="22163" xr:uid="{00000000-0005-0000-0000-0000A1560000}"/>
    <cellStyle name="Percent 8 2" xfId="22164" xr:uid="{00000000-0005-0000-0000-0000A2560000}"/>
    <cellStyle name="Percent 9" xfId="22165" xr:uid="{00000000-0005-0000-0000-0000A3560000}"/>
    <cellStyle name="pricing" xfId="22166" xr:uid="{00000000-0005-0000-0000-0000A4560000}"/>
    <cellStyle name="PSHeading" xfId="22167" xr:uid="{00000000-0005-0000-0000-0000A5560000}"/>
    <cellStyle name="Sheet Title" xfId="22168" xr:uid="{00000000-0005-0000-0000-0000A6560000}"/>
    <cellStyle name="Standard_Anpassen der Amortisation" xfId="22169" xr:uid="{00000000-0005-0000-0000-0000A7560000}"/>
    <cellStyle name="Style 1" xfId="22170" xr:uid="{00000000-0005-0000-0000-0000A8560000}"/>
    <cellStyle name="Title 2" xfId="22171" xr:uid="{00000000-0005-0000-0000-0000A9560000}"/>
    <cellStyle name="Title 2 2" xfId="22172" xr:uid="{00000000-0005-0000-0000-0000AA560000}"/>
    <cellStyle name="Title 2 3" xfId="22173" xr:uid="{00000000-0005-0000-0000-0000AB560000}"/>
    <cellStyle name="Title 2 3 2" xfId="22174" xr:uid="{00000000-0005-0000-0000-0000AC560000}"/>
    <cellStyle name="Title 2 4" xfId="22175" xr:uid="{00000000-0005-0000-0000-0000AD560000}"/>
    <cellStyle name="Title 3" xfId="22176" xr:uid="{00000000-0005-0000-0000-0000AE560000}"/>
    <cellStyle name="Title 3 2" xfId="22177" xr:uid="{00000000-0005-0000-0000-0000AF560000}"/>
    <cellStyle name="Title 3 2 2" xfId="22178" xr:uid="{00000000-0005-0000-0000-0000B0560000}"/>
    <cellStyle name="Title 4" xfId="22179" xr:uid="{00000000-0005-0000-0000-0000B1560000}"/>
    <cellStyle name="Title 5" xfId="22180" xr:uid="{00000000-0005-0000-0000-0000B2560000}"/>
    <cellStyle name="Total 2" xfId="22181" xr:uid="{00000000-0005-0000-0000-0000B3560000}"/>
    <cellStyle name="Total 2 2" xfId="22182" xr:uid="{00000000-0005-0000-0000-0000B4560000}"/>
    <cellStyle name="Total 2 2 2" xfId="22183" xr:uid="{00000000-0005-0000-0000-0000B5560000}"/>
    <cellStyle name="Total 2 2 2 2" xfId="22184" xr:uid="{00000000-0005-0000-0000-0000B6560000}"/>
    <cellStyle name="Total 2 2 2 3" xfId="22185" xr:uid="{00000000-0005-0000-0000-0000B7560000}"/>
    <cellStyle name="Total 2 2 2 3 2" xfId="22186" xr:uid="{00000000-0005-0000-0000-0000B8560000}"/>
    <cellStyle name="Total 2 2 2 3 3" xfId="22187" xr:uid="{00000000-0005-0000-0000-0000B9560000}"/>
    <cellStyle name="Total 2 2 3" xfId="22188" xr:uid="{00000000-0005-0000-0000-0000BA560000}"/>
    <cellStyle name="Total 2 2 3 2" xfId="22189" xr:uid="{00000000-0005-0000-0000-0000BB560000}"/>
    <cellStyle name="Total 2 2 3 2 2" xfId="22190" xr:uid="{00000000-0005-0000-0000-0000BC560000}"/>
    <cellStyle name="Total 2 2 3 2 3" xfId="22191" xr:uid="{00000000-0005-0000-0000-0000BD560000}"/>
    <cellStyle name="Total 2 2 3 3" xfId="22192" xr:uid="{00000000-0005-0000-0000-0000BE560000}"/>
    <cellStyle name="Total 2 2 3 4" xfId="22193" xr:uid="{00000000-0005-0000-0000-0000BF560000}"/>
    <cellStyle name="Total 2 3" xfId="22194" xr:uid="{00000000-0005-0000-0000-0000C0560000}"/>
    <cellStyle name="Total 2 3 2" xfId="22195" xr:uid="{00000000-0005-0000-0000-0000C1560000}"/>
    <cellStyle name="Total 2 3 2 2" xfId="22196" xr:uid="{00000000-0005-0000-0000-0000C2560000}"/>
    <cellStyle name="Total 2 3 2 2 2" xfId="22197" xr:uid="{00000000-0005-0000-0000-0000C3560000}"/>
    <cellStyle name="Total 2 3 2 2 3" xfId="22198" xr:uid="{00000000-0005-0000-0000-0000C4560000}"/>
    <cellStyle name="Total 2 3 2 3" xfId="22199" xr:uid="{00000000-0005-0000-0000-0000C5560000}"/>
    <cellStyle name="Total 2 3 2 4" xfId="22200" xr:uid="{00000000-0005-0000-0000-0000C6560000}"/>
    <cellStyle name="Total 2 4" xfId="22201" xr:uid="{00000000-0005-0000-0000-0000C7560000}"/>
    <cellStyle name="Total 2 4 2" xfId="22202" xr:uid="{00000000-0005-0000-0000-0000C8560000}"/>
    <cellStyle name="Total 2 4 2 2" xfId="22203" xr:uid="{00000000-0005-0000-0000-0000C9560000}"/>
    <cellStyle name="Total 2 4 2 2 2" xfId="22204" xr:uid="{00000000-0005-0000-0000-0000CA560000}"/>
    <cellStyle name="Total 2 4 2 2 3" xfId="22205" xr:uid="{00000000-0005-0000-0000-0000CB560000}"/>
    <cellStyle name="Total 2 4 2 3" xfId="22206" xr:uid="{00000000-0005-0000-0000-0000CC560000}"/>
    <cellStyle name="Total 2 4 2 4" xfId="22207" xr:uid="{00000000-0005-0000-0000-0000CD560000}"/>
    <cellStyle name="Total 2 5" xfId="22208" xr:uid="{00000000-0005-0000-0000-0000CE560000}"/>
    <cellStyle name="Total 2 5 2" xfId="22209" xr:uid="{00000000-0005-0000-0000-0000CF560000}"/>
    <cellStyle name="Total 2 5 2 2" xfId="22210" xr:uid="{00000000-0005-0000-0000-0000D0560000}"/>
    <cellStyle name="Total 2 5 2 2 2" xfId="22211" xr:uid="{00000000-0005-0000-0000-0000D1560000}"/>
    <cellStyle name="Total 2 5 2 2 3" xfId="22212" xr:uid="{00000000-0005-0000-0000-0000D2560000}"/>
    <cellStyle name="Total 2 5 2 3" xfId="22213" xr:uid="{00000000-0005-0000-0000-0000D3560000}"/>
    <cellStyle name="Total 2 5 2 4" xfId="22214" xr:uid="{00000000-0005-0000-0000-0000D4560000}"/>
    <cellStyle name="Total 2 6" xfId="22215" xr:uid="{00000000-0005-0000-0000-0000D5560000}"/>
    <cellStyle name="Total 2 7" xfId="22216" xr:uid="{00000000-0005-0000-0000-0000D6560000}"/>
    <cellStyle name="Total 3" xfId="22217" xr:uid="{00000000-0005-0000-0000-0000D7560000}"/>
    <cellStyle name="Total 3 2" xfId="22218" xr:uid="{00000000-0005-0000-0000-0000D8560000}"/>
    <cellStyle name="Total 3 2 2" xfId="22219" xr:uid="{00000000-0005-0000-0000-0000D9560000}"/>
    <cellStyle name="Total 3 2 2 2" xfId="22220" xr:uid="{00000000-0005-0000-0000-0000DA560000}"/>
    <cellStyle name="Total 3 2 2 3" xfId="22221" xr:uid="{00000000-0005-0000-0000-0000DB560000}"/>
    <cellStyle name="Total 3 2 2 3 2" xfId="22222" xr:uid="{00000000-0005-0000-0000-0000DC560000}"/>
    <cellStyle name="Total 3 2 2 3 3" xfId="22223" xr:uid="{00000000-0005-0000-0000-0000DD560000}"/>
    <cellStyle name="Total 3 2 3" xfId="22224" xr:uid="{00000000-0005-0000-0000-0000DE560000}"/>
    <cellStyle name="Total 3 2 3 2" xfId="22225" xr:uid="{00000000-0005-0000-0000-0000DF560000}"/>
    <cellStyle name="Total 3 2 3 2 2" xfId="22226" xr:uid="{00000000-0005-0000-0000-0000E0560000}"/>
    <cellStyle name="Total 3 2 3 2 3" xfId="22227" xr:uid="{00000000-0005-0000-0000-0000E1560000}"/>
    <cellStyle name="Total 3 2 3 3" xfId="22228" xr:uid="{00000000-0005-0000-0000-0000E2560000}"/>
    <cellStyle name="Total 3 2 3 4" xfId="22229" xr:uid="{00000000-0005-0000-0000-0000E3560000}"/>
    <cellStyle name="Total 3 3" xfId="22230" xr:uid="{00000000-0005-0000-0000-0000E4560000}"/>
    <cellStyle name="Total 3 4" xfId="22231" xr:uid="{00000000-0005-0000-0000-0000E5560000}"/>
    <cellStyle name="Total 3 5" xfId="22232" xr:uid="{00000000-0005-0000-0000-0000E6560000}"/>
    <cellStyle name="Total 4" xfId="22233" xr:uid="{00000000-0005-0000-0000-0000E7560000}"/>
    <cellStyle name="Total 4 2" xfId="22234" xr:uid="{00000000-0005-0000-0000-0000E8560000}"/>
    <cellStyle name="Total 4 2 2" xfId="22235" xr:uid="{00000000-0005-0000-0000-0000E9560000}"/>
    <cellStyle name="Total 4 2 3" xfId="22236" xr:uid="{00000000-0005-0000-0000-0000EA560000}"/>
    <cellStyle name="Total 4 2 3 2" xfId="22237" xr:uid="{00000000-0005-0000-0000-0000EB560000}"/>
    <cellStyle name="Total 4 2 3 3" xfId="22238" xr:uid="{00000000-0005-0000-0000-0000EC560000}"/>
    <cellStyle name="Total 4 3" xfId="22239" xr:uid="{00000000-0005-0000-0000-0000ED560000}"/>
    <cellStyle name="Total 4 3 2" xfId="22240" xr:uid="{00000000-0005-0000-0000-0000EE560000}"/>
    <cellStyle name="Total 4 3 2 2" xfId="22241" xr:uid="{00000000-0005-0000-0000-0000EF560000}"/>
    <cellStyle name="Total 4 3 2 3" xfId="22242" xr:uid="{00000000-0005-0000-0000-0000F0560000}"/>
    <cellStyle name="Total 4 3 3" xfId="22243" xr:uid="{00000000-0005-0000-0000-0000F1560000}"/>
    <cellStyle name="Total 4 3 4" xfId="22244" xr:uid="{00000000-0005-0000-0000-0000F2560000}"/>
    <cellStyle name="Total 5" xfId="22245" xr:uid="{00000000-0005-0000-0000-0000F3560000}"/>
    <cellStyle name="Total 6" xfId="22246" xr:uid="{00000000-0005-0000-0000-0000F4560000}"/>
    <cellStyle name="Total 7" xfId="22247" xr:uid="{00000000-0005-0000-0000-0000F5560000}"/>
    <cellStyle name="two dp" xfId="22248" xr:uid="{00000000-0005-0000-0000-0000F6560000}"/>
    <cellStyle name="Währung [0]_Compiling Utility Macros" xfId="22249" xr:uid="{00000000-0005-0000-0000-0000F7560000}"/>
    <cellStyle name="Währung_Compiling Utility Macros" xfId="22250" xr:uid="{00000000-0005-0000-0000-0000F8560000}"/>
    <cellStyle name="Warning Text 2" xfId="22251" xr:uid="{00000000-0005-0000-0000-0000F9560000}"/>
    <cellStyle name="Warning Text 2 2" xfId="22252" xr:uid="{00000000-0005-0000-0000-0000FA560000}"/>
    <cellStyle name="Warning Text 2 2 2" xfId="22253" xr:uid="{00000000-0005-0000-0000-0000FB560000}"/>
    <cellStyle name="Warning Text 2 2 2 2" xfId="22254" xr:uid="{00000000-0005-0000-0000-0000FC560000}"/>
    <cellStyle name="Warning Text 2 3" xfId="22255" xr:uid="{00000000-0005-0000-0000-0000FD560000}"/>
    <cellStyle name="Warning Text 3" xfId="22256" xr:uid="{00000000-0005-0000-0000-0000FE560000}"/>
    <cellStyle name="Warning Text 3 2" xfId="22257" xr:uid="{00000000-0005-0000-0000-0000FF560000}"/>
    <cellStyle name="Warning Text 3 2 2" xfId="22258" xr:uid="{00000000-0005-0000-0000-000000570000}"/>
    <cellStyle name="Warning Text 3 2 2 2" xfId="22259" xr:uid="{00000000-0005-0000-0000-000001570000}"/>
    <cellStyle name="Warning Text 4" xfId="22260" xr:uid="{00000000-0005-0000-0000-000002570000}"/>
    <cellStyle name="Warning Text 4 2" xfId="22261" xr:uid="{00000000-0005-0000-0000-000003570000}"/>
    <cellStyle name="Warning Text 4 2 2" xfId="22262" xr:uid="{00000000-0005-0000-0000-000004570000}"/>
    <cellStyle name="Warning Text 5" xfId="22263" xr:uid="{00000000-0005-0000-0000-000005570000}"/>
    <cellStyle name="표준_Sheet1" xfId="22264" xr:uid="{00000000-0005-0000-0000-000006570000}"/>
    <cellStyle name="常规 2 2 2" xfId="22319" xr:uid="{9AD6860F-82DF-4348-B167-80F459E13B57}"/>
    <cellStyle name="標準_Kyle Field DiamondAD Layout" xfId="22265" xr:uid="{00000000-0005-0000-0000-000007570000}"/>
  </cellStyles>
  <dxfs count="103">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color theme="0"/>
      </font>
      <fill>
        <patternFill>
          <bgColor theme="2" tint="-0.499984740745262"/>
        </patternFill>
      </fill>
    </dxf>
    <dxf>
      <fill>
        <patternFill>
          <bgColor rgb="FFFF5050"/>
        </patternFill>
      </fill>
    </dxf>
    <dxf>
      <fill>
        <patternFill>
          <bgColor theme="9" tint="0.59996337778862885"/>
        </patternFill>
      </fill>
    </dxf>
  </dxfs>
  <tableStyles count="0" defaultTableStyle="TableStyleMedium2" defaultPivotStyle="PivotStyleLight16"/>
  <colors>
    <mruColors>
      <color rgb="FFFB97F4"/>
      <color rgb="FFF60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99" Type="http://schemas.openxmlformats.org/officeDocument/2006/relationships/externalLink" Target="externalLinks/externalLink288.xml"/><Relationship Id="rId21" Type="http://schemas.openxmlformats.org/officeDocument/2006/relationships/externalLink" Target="externalLinks/externalLink10.xml"/><Relationship Id="rId63" Type="http://schemas.openxmlformats.org/officeDocument/2006/relationships/externalLink" Target="externalLinks/externalLink52.xml"/><Relationship Id="rId159" Type="http://schemas.openxmlformats.org/officeDocument/2006/relationships/externalLink" Target="externalLinks/externalLink148.xml"/><Relationship Id="rId170" Type="http://schemas.openxmlformats.org/officeDocument/2006/relationships/externalLink" Target="externalLinks/externalLink159.xml"/><Relationship Id="rId226" Type="http://schemas.openxmlformats.org/officeDocument/2006/relationships/externalLink" Target="externalLinks/externalLink215.xml"/><Relationship Id="rId268" Type="http://schemas.openxmlformats.org/officeDocument/2006/relationships/externalLink" Target="externalLinks/externalLink257.xml"/><Relationship Id="rId32" Type="http://schemas.openxmlformats.org/officeDocument/2006/relationships/externalLink" Target="externalLinks/externalLink21.xml"/><Relationship Id="rId74" Type="http://schemas.openxmlformats.org/officeDocument/2006/relationships/externalLink" Target="externalLinks/externalLink63.xml"/><Relationship Id="rId128" Type="http://schemas.openxmlformats.org/officeDocument/2006/relationships/externalLink" Target="externalLinks/externalLink117.xml"/><Relationship Id="rId5" Type="http://schemas.openxmlformats.org/officeDocument/2006/relationships/worksheet" Target="worksheets/sheet5.xml"/><Relationship Id="rId181" Type="http://schemas.openxmlformats.org/officeDocument/2006/relationships/externalLink" Target="externalLinks/externalLink170.xml"/><Relationship Id="rId237" Type="http://schemas.openxmlformats.org/officeDocument/2006/relationships/externalLink" Target="externalLinks/externalLink226.xml"/><Relationship Id="rId279" Type="http://schemas.openxmlformats.org/officeDocument/2006/relationships/externalLink" Target="externalLinks/externalLink268.xml"/><Relationship Id="rId43" Type="http://schemas.openxmlformats.org/officeDocument/2006/relationships/externalLink" Target="externalLinks/externalLink32.xml"/><Relationship Id="rId139" Type="http://schemas.openxmlformats.org/officeDocument/2006/relationships/externalLink" Target="externalLinks/externalLink128.xml"/><Relationship Id="rId290" Type="http://schemas.openxmlformats.org/officeDocument/2006/relationships/externalLink" Target="externalLinks/externalLink279.xml"/><Relationship Id="rId304" Type="http://schemas.openxmlformats.org/officeDocument/2006/relationships/externalLink" Target="externalLinks/externalLink293.xml"/><Relationship Id="rId85" Type="http://schemas.openxmlformats.org/officeDocument/2006/relationships/externalLink" Target="externalLinks/externalLink74.xml"/><Relationship Id="rId150" Type="http://schemas.openxmlformats.org/officeDocument/2006/relationships/externalLink" Target="externalLinks/externalLink139.xml"/><Relationship Id="rId192" Type="http://schemas.openxmlformats.org/officeDocument/2006/relationships/externalLink" Target="externalLinks/externalLink181.xml"/><Relationship Id="rId206" Type="http://schemas.openxmlformats.org/officeDocument/2006/relationships/externalLink" Target="externalLinks/externalLink195.xml"/><Relationship Id="rId248" Type="http://schemas.openxmlformats.org/officeDocument/2006/relationships/externalLink" Target="externalLinks/externalLink237.xml"/><Relationship Id="rId12" Type="http://schemas.openxmlformats.org/officeDocument/2006/relationships/externalLink" Target="externalLinks/externalLink1.xml"/><Relationship Id="rId108" Type="http://schemas.openxmlformats.org/officeDocument/2006/relationships/externalLink" Target="externalLinks/externalLink97.xml"/><Relationship Id="rId315" Type="http://schemas.openxmlformats.org/officeDocument/2006/relationships/customXml" Target="../customXml/item2.xml"/><Relationship Id="rId54" Type="http://schemas.openxmlformats.org/officeDocument/2006/relationships/externalLink" Target="externalLinks/externalLink43.xml"/><Relationship Id="rId96" Type="http://schemas.openxmlformats.org/officeDocument/2006/relationships/externalLink" Target="externalLinks/externalLink85.xml"/><Relationship Id="rId161" Type="http://schemas.openxmlformats.org/officeDocument/2006/relationships/externalLink" Target="externalLinks/externalLink150.xml"/><Relationship Id="rId217" Type="http://schemas.openxmlformats.org/officeDocument/2006/relationships/externalLink" Target="externalLinks/externalLink206.xml"/><Relationship Id="rId259" Type="http://schemas.openxmlformats.org/officeDocument/2006/relationships/externalLink" Target="externalLinks/externalLink248.xml"/><Relationship Id="rId23" Type="http://schemas.openxmlformats.org/officeDocument/2006/relationships/externalLink" Target="externalLinks/externalLink12.xml"/><Relationship Id="rId119" Type="http://schemas.openxmlformats.org/officeDocument/2006/relationships/externalLink" Target="externalLinks/externalLink108.xml"/><Relationship Id="rId270" Type="http://schemas.openxmlformats.org/officeDocument/2006/relationships/externalLink" Target="externalLinks/externalLink259.xml"/><Relationship Id="rId65" Type="http://schemas.openxmlformats.org/officeDocument/2006/relationships/externalLink" Target="externalLinks/externalLink54.xml"/><Relationship Id="rId130" Type="http://schemas.openxmlformats.org/officeDocument/2006/relationships/externalLink" Target="externalLinks/externalLink119.xml"/><Relationship Id="rId172" Type="http://schemas.openxmlformats.org/officeDocument/2006/relationships/externalLink" Target="externalLinks/externalLink161.xml"/><Relationship Id="rId193" Type="http://schemas.openxmlformats.org/officeDocument/2006/relationships/externalLink" Target="externalLinks/externalLink182.xml"/><Relationship Id="rId207" Type="http://schemas.openxmlformats.org/officeDocument/2006/relationships/externalLink" Target="externalLinks/externalLink196.xml"/><Relationship Id="rId228" Type="http://schemas.openxmlformats.org/officeDocument/2006/relationships/externalLink" Target="externalLinks/externalLink217.xml"/><Relationship Id="rId249" Type="http://schemas.openxmlformats.org/officeDocument/2006/relationships/externalLink" Target="externalLinks/externalLink238.xml"/><Relationship Id="rId13" Type="http://schemas.openxmlformats.org/officeDocument/2006/relationships/externalLink" Target="externalLinks/externalLink2.xml"/><Relationship Id="rId109" Type="http://schemas.openxmlformats.org/officeDocument/2006/relationships/externalLink" Target="externalLinks/externalLink98.xml"/><Relationship Id="rId260" Type="http://schemas.openxmlformats.org/officeDocument/2006/relationships/externalLink" Target="externalLinks/externalLink249.xml"/><Relationship Id="rId281" Type="http://schemas.openxmlformats.org/officeDocument/2006/relationships/externalLink" Target="externalLinks/externalLink270.xml"/><Relationship Id="rId316" Type="http://schemas.openxmlformats.org/officeDocument/2006/relationships/customXml" Target="../customXml/item3.xml"/><Relationship Id="rId34" Type="http://schemas.openxmlformats.org/officeDocument/2006/relationships/externalLink" Target="externalLinks/externalLink23.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20" Type="http://schemas.openxmlformats.org/officeDocument/2006/relationships/externalLink" Target="externalLinks/externalLink109.xml"/><Relationship Id="rId141" Type="http://schemas.openxmlformats.org/officeDocument/2006/relationships/externalLink" Target="externalLinks/externalLink130.xml"/><Relationship Id="rId7" Type="http://schemas.openxmlformats.org/officeDocument/2006/relationships/worksheet" Target="worksheets/sheet7.xml"/><Relationship Id="rId162" Type="http://schemas.openxmlformats.org/officeDocument/2006/relationships/externalLink" Target="externalLinks/externalLink151.xml"/><Relationship Id="rId183" Type="http://schemas.openxmlformats.org/officeDocument/2006/relationships/externalLink" Target="externalLinks/externalLink172.xml"/><Relationship Id="rId218" Type="http://schemas.openxmlformats.org/officeDocument/2006/relationships/externalLink" Target="externalLinks/externalLink207.xml"/><Relationship Id="rId239" Type="http://schemas.openxmlformats.org/officeDocument/2006/relationships/externalLink" Target="externalLinks/externalLink228.xml"/><Relationship Id="rId250" Type="http://schemas.openxmlformats.org/officeDocument/2006/relationships/externalLink" Target="externalLinks/externalLink239.xml"/><Relationship Id="rId271" Type="http://schemas.openxmlformats.org/officeDocument/2006/relationships/externalLink" Target="externalLinks/externalLink260.xml"/><Relationship Id="rId292" Type="http://schemas.openxmlformats.org/officeDocument/2006/relationships/externalLink" Target="externalLinks/externalLink281.xml"/><Relationship Id="rId306" Type="http://schemas.openxmlformats.org/officeDocument/2006/relationships/externalLink" Target="externalLinks/externalLink295.xml"/><Relationship Id="rId24" Type="http://schemas.openxmlformats.org/officeDocument/2006/relationships/externalLink" Target="externalLinks/externalLink13.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31" Type="http://schemas.openxmlformats.org/officeDocument/2006/relationships/externalLink" Target="externalLinks/externalLink120.xml"/><Relationship Id="rId152" Type="http://schemas.openxmlformats.org/officeDocument/2006/relationships/externalLink" Target="externalLinks/externalLink141.xml"/><Relationship Id="rId173" Type="http://schemas.openxmlformats.org/officeDocument/2006/relationships/externalLink" Target="externalLinks/externalLink162.xml"/><Relationship Id="rId194" Type="http://schemas.openxmlformats.org/officeDocument/2006/relationships/externalLink" Target="externalLinks/externalLink183.xml"/><Relationship Id="rId208" Type="http://schemas.openxmlformats.org/officeDocument/2006/relationships/externalLink" Target="externalLinks/externalLink197.xml"/><Relationship Id="rId229" Type="http://schemas.openxmlformats.org/officeDocument/2006/relationships/externalLink" Target="externalLinks/externalLink218.xml"/><Relationship Id="rId240" Type="http://schemas.openxmlformats.org/officeDocument/2006/relationships/externalLink" Target="externalLinks/externalLink229.xml"/><Relationship Id="rId261" Type="http://schemas.openxmlformats.org/officeDocument/2006/relationships/externalLink" Target="externalLinks/externalLink250.xml"/><Relationship Id="rId14" Type="http://schemas.openxmlformats.org/officeDocument/2006/relationships/externalLink" Target="externalLinks/externalLink3.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282" Type="http://schemas.openxmlformats.org/officeDocument/2006/relationships/externalLink" Target="externalLinks/externalLink271.xml"/><Relationship Id="rId8" Type="http://schemas.openxmlformats.org/officeDocument/2006/relationships/worksheet" Target="worksheets/sheet8.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externalLink" Target="externalLinks/externalLink131.xml"/><Relationship Id="rId163" Type="http://schemas.openxmlformats.org/officeDocument/2006/relationships/externalLink" Target="externalLinks/externalLink152.xml"/><Relationship Id="rId184" Type="http://schemas.openxmlformats.org/officeDocument/2006/relationships/externalLink" Target="externalLinks/externalLink173.xml"/><Relationship Id="rId219" Type="http://schemas.openxmlformats.org/officeDocument/2006/relationships/externalLink" Target="externalLinks/externalLink208.xml"/><Relationship Id="rId230" Type="http://schemas.openxmlformats.org/officeDocument/2006/relationships/externalLink" Target="externalLinks/externalLink219.xml"/><Relationship Id="rId251" Type="http://schemas.openxmlformats.org/officeDocument/2006/relationships/externalLink" Target="externalLinks/externalLink240.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272" Type="http://schemas.openxmlformats.org/officeDocument/2006/relationships/externalLink" Target="externalLinks/externalLink261.xml"/><Relationship Id="rId293" Type="http://schemas.openxmlformats.org/officeDocument/2006/relationships/externalLink" Target="externalLinks/externalLink282.xml"/><Relationship Id="rId307" Type="http://schemas.openxmlformats.org/officeDocument/2006/relationships/externalLink" Target="externalLinks/externalLink296.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3" Type="http://schemas.openxmlformats.org/officeDocument/2006/relationships/externalLink" Target="externalLinks/externalLink142.xml"/><Relationship Id="rId174" Type="http://schemas.openxmlformats.org/officeDocument/2006/relationships/externalLink" Target="externalLinks/externalLink163.xml"/><Relationship Id="rId195" Type="http://schemas.openxmlformats.org/officeDocument/2006/relationships/externalLink" Target="externalLinks/externalLink184.xml"/><Relationship Id="rId209" Type="http://schemas.openxmlformats.org/officeDocument/2006/relationships/externalLink" Target="externalLinks/externalLink198.xml"/><Relationship Id="rId220" Type="http://schemas.openxmlformats.org/officeDocument/2006/relationships/externalLink" Target="externalLinks/externalLink209.xml"/><Relationship Id="rId241" Type="http://schemas.openxmlformats.org/officeDocument/2006/relationships/externalLink" Target="externalLinks/externalLink230.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262" Type="http://schemas.openxmlformats.org/officeDocument/2006/relationships/externalLink" Target="externalLinks/externalLink251.xml"/><Relationship Id="rId283" Type="http://schemas.openxmlformats.org/officeDocument/2006/relationships/externalLink" Target="externalLinks/externalLink272.xml"/><Relationship Id="rId78" Type="http://schemas.openxmlformats.org/officeDocument/2006/relationships/externalLink" Target="externalLinks/externalLink67.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143" Type="http://schemas.openxmlformats.org/officeDocument/2006/relationships/externalLink" Target="externalLinks/externalLink132.xml"/><Relationship Id="rId164" Type="http://schemas.openxmlformats.org/officeDocument/2006/relationships/externalLink" Target="externalLinks/externalLink153.xml"/><Relationship Id="rId185" Type="http://schemas.openxmlformats.org/officeDocument/2006/relationships/externalLink" Target="externalLinks/externalLink174.xml"/><Relationship Id="rId9" Type="http://schemas.openxmlformats.org/officeDocument/2006/relationships/worksheet" Target="worksheets/sheet9.xml"/><Relationship Id="rId210" Type="http://schemas.openxmlformats.org/officeDocument/2006/relationships/externalLink" Target="externalLinks/externalLink199.xml"/><Relationship Id="rId26" Type="http://schemas.openxmlformats.org/officeDocument/2006/relationships/externalLink" Target="externalLinks/externalLink15.xml"/><Relationship Id="rId231" Type="http://schemas.openxmlformats.org/officeDocument/2006/relationships/externalLink" Target="externalLinks/externalLink220.xml"/><Relationship Id="rId252" Type="http://schemas.openxmlformats.org/officeDocument/2006/relationships/externalLink" Target="externalLinks/externalLink241.xml"/><Relationship Id="rId273" Type="http://schemas.openxmlformats.org/officeDocument/2006/relationships/externalLink" Target="externalLinks/externalLink262.xml"/><Relationship Id="rId294" Type="http://schemas.openxmlformats.org/officeDocument/2006/relationships/externalLink" Target="externalLinks/externalLink283.xml"/><Relationship Id="rId308" Type="http://schemas.openxmlformats.org/officeDocument/2006/relationships/externalLink" Target="externalLinks/externalLink297.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54" Type="http://schemas.openxmlformats.org/officeDocument/2006/relationships/externalLink" Target="externalLinks/externalLink143.xml"/><Relationship Id="rId175" Type="http://schemas.openxmlformats.org/officeDocument/2006/relationships/externalLink" Target="externalLinks/externalLink164.xml"/><Relationship Id="rId196" Type="http://schemas.openxmlformats.org/officeDocument/2006/relationships/externalLink" Target="externalLinks/externalLink185.xml"/><Relationship Id="rId200" Type="http://schemas.openxmlformats.org/officeDocument/2006/relationships/externalLink" Target="externalLinks/externalLink189.xml"/><Relationship Id="rId16" Type="http://schemas.openxmlformats.org/officeDocument/2006/relationships/externalLink" Target="externalLinks/externalLink5.xml"/><Relationship Id="rId221" Type="http://schemas.openxmlformats.org/officeDocument/2006/relationships/externalLink" Target="externalLinks/externalLink210.xml"/><Relationship Id="rId242" Type="http://schemas.openxmlformats.org/officeDocument/2006/relationships/externalLink" Target="externalLinks/externalLink231.xml"/><Relationship Id="rId263" Type="http://schemas.openxmlformats.org/officeDocument/2006/relationships/externalLink" Target="externalLinks/externalLink252.xml"/><Relationship Id="rId284" Type="http://schemas.openxmlformats.org/officeDocument/2006/relationships/externalLink" Target="externalLinks/externalLink273.xml"/><Relationship Id="rId37" Type="http://schemas.openxmlformats.org/officeDocument/2006/relationships/externalLink" Target="externalLinks/externalLink26.xml"/><Relationship Id="rId58" Type="http://schemas.openxmlformats.org/officeDocument/2006/relationships/externalLink" Target="externalLinks/externalLink47.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44" Type="http://schemas.openxmlformats.org/officeDocument/2006/relationships/externalLink" Target="externalLinks/externalLink133.xml"/><Relationship Id="rId90" Type="http://schemas.openxmlformats.org/officeDocument/2006/relationships/externalLink" Target="externalLinks/externalLink79.xml"/><Relationship Id="rId165" Type="http://schemas.openxmlformats.org/officeDocument/2006/relationships/externalLink" Target="externalLinks/externalLink154.xml"/><Relationship Id="rId186" Type="http://schemas.openxmlformats.org/officeDocument/2006/relationships/externalLink" Target="externalLinks/externalLink175.xml"/><Relationship Id="rId211" Type="http://schemas.openxmlformats.org/officeDocument/2006/relationships/externalLink" Target="externalLinks/externalLink200.xml"/><Relationship Id="rId232" Type="http://schemas.openxmlformats.org/officeDocument/2006/relationships/externalLink" Target="externalLinks/externalLink221.xml"/><Relationship Id="rId253" Type="http://schemas.openxmlformats.org/officeDocument/2006/relationships/externalLink" Target="externalLinks/externalLink242.xml"/><Relationship Id="rId274" Type="http://schemas.openxmlformats.org/officeDocument/2006/relationships/externalLink" Target="externalLinks/externalLink263.xml"/><Relationship Id="rId295" Type="http://schemas.openxmlformats.org/officeDocument/2006/relationships/externalLink" Target="externalLinks/externalLink284.xml"/><Relationship Id="rId309" Type="http://schemas.openxmlformats.org/officeDocument/2006/relationships/externalLink" Target="externalLinks/externalLink298.xml"/><Relationship Id="rId27" Type="http://schemas.openxmlformats.org/officeDocument/2006/relationships/externalLink" Target="externalLinks/externalLink16.xml"/><Relationship Id="rId48" Type="http://schemas.openxmlformats.org/officeDocument/2006/relationships/externalLink" Target="externalLinks/externalLink37.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34" Type="http://schemas.openxmlformats.org/officeDocument/2006/relationships/externalLink" Target="externalLinks/externalLink123.xml"/><Relationship Id="rId80" Type="http://schemas.openxmlformats.org/officeDocument/2006/relationships/externalLink" Target="externalLinks/externalLink69.xml"/><Relationship Id="rId155" Type="http://schemas.openxmlformats.org/officeDocument/2006/relationships/externalLink" Target="externalLinks/externalLink144.xml"/><Relationship Id="rId176" Type="http://schemas.openxmlformats.org/officeDocument/2006/relationships/externalLink" Target="externalLinks/externalLink165.xml"/><Relationship Id="rId197" Type="http://schemas.openxmlformats.org/officeDocument/2006/relationships/externalLink" Target="externalLinks/externalLink186.xml"/><Relationship Id="rId201" Type="http://schemas.openxmlformats.org/officeDocument/2006/relationships/externalLink" Target="externalLinks/externalLink190.xml"/><Relationship Id="rId222" Type="http://schemas.openxmlformats.org/officeDocument/2006/relationships/externalLink" Target="externalLinks/externalLink211.xml"/><Relationship Id="rId243" Type="http://schemas.openxmlformats.org/officeDocument/2006/relationships/externalLink" Target="externalLinks/externalLink232.xml"/><Relationship Id="rId264" Type="http://schemas.openxmlformats.org/officeDocument/2006/relationships/externalLink" Target="externalLinks/externalLink253.xml"/><Relationship Id="rId285" Type="http://schemas.openxmlformats.org/officeDocument/2006/relationships/externalLink" Target="externalLinks/externalLink274.xml"/><Relationship Id="rId17" Type="http://schemas.openxmlformats.org/officeDocument/2006/relationships/externalLink" Target="externalLinks/externalLink6.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24" Type="http://schemas.openxmlformats.org/officeDocument/2006/relationships/externalLink" Target="externalLinks/externalLink113.xml"/><Relationship Id="rId310" Type="http://schemas.openxmlformats.org/officeDocument/2006/relationships/theme" Target="theme/theme1.xml"/><Relationship Id="rId70" Type="http://schemas.openxmlformats.org/officeDocument/2006/relationships/externalLink" Target="externalLinks/externalLink59.xml"/><Relationship Id="rId91" Type="http://schemas.openxmlformats.org/officeDocument/2006/relationships/externalLink" Target="externalLinks/externalLink80.xml"/><Relationship Id="rId145" Type="http://schemas.openxmlformats.org/officeDocument/2006/relationships/externalLink" Target="externalLinks/externalLink134.xml"/><Relationship Id="rId166" Type="http://schemas.openxmlformats.org/officeDocument/2006/relationships/externalLink" Target="externalLinks/externalLink155.xml"/><Relationship Id="rId187" Type="http://schemas.openxmlformats.org/officeDocument/2006/relationships/externalLink" Target="externalLinks/externalLink176.xml"/><Relationship Id="rId1" Type="http://schemas.openxmlformats.org/officeDocument/2006/relationships/worksheet" Target="worksheets/sheet1.xml"/><Relationship Id="rId212" Type="http://schemas.openxmlformats.org/officeDocument/2006/relationships/externalLink" Target="externalLinks/externalLink201.xml"/><Relationship Id="rId233" Type="http://schemas.openxmlformats.org/officeDocument/2006/relationships/externalLink" Target="externalLinks/externalLink222.xml"/><Relationship Id="rId254" Type="http://schemas.openxmlformats.org/officeDocument/2006/relationships/externalLink" Target="externalLinks/externalLink243.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275" Type="http://schemas.openxmlformats.org/officeDocument/2006/relationships/externalLink" Target="externalLinks/externalLink264.xml"/><Relationship Id="rId296" Type="http://schemas.openxmlformats.org/officeDocument/2006/relationships/externalLink" Target="externalLinks/externalLink285.xml"/><Relationship Id="rId300" Type="http://schemas.openxmlformats.org/officeDocument/2006/relationships/externalLink" Target="externalLinks/externalLink289.xml"/><Relationship Id="rId60" Type="http://schemas.openxmlformats.org/officeDocument/2006/relationships/externalLink" Target="externalLinks/externalLink49.xml"/><Relationship Id="rId81" Type="http://schemas.openxmlformats.org/officeDocument/2006/relationships/externalLink" Target="externalLinks/externalLink70.xml"/><Relationship Id="rId135" Type="http://schemas.openxmlformats.org/officeDocument/2006/relationships/externalLink" Target="externalLinks/externalLink124.xml"/><Relationship Id="rId156" Type="http://schemas.openxmlformats.org/officeDocument/2006/relationships/externalLink" Target="externalLinks/externalLink145.xml"/><Relationship Id="rId177" Type="http://schemas.openxmlformats.org/officeDocument/2006/relationships/externalLink" Target="externalLinks/externalLink166.xml"/><Relationship Id="rId198" Type="http://schemas.openxmlformats.org/officeDocument/2006/relationships/externalLink" Target="externalLinks/externalLink187.xml"/><Relationship Id="rId202" Type="http://schemas.openxmlformats.org/officeDocument/2006/relationships/externalLink" Target="externalLinks/externalLink191.xml"/><Relationship Id="rId223" Type="http://schemas.openxmlformats.org/officeDocument/2006/relationships/externalLink" Target="externalLinks/externalLink212.xml"/><Relationship Id="rId244" Type="http://schemas.openxmlformats.org/officeDocument/2006/relationships/externalLink" Target="externalLinks/externalLink233.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265" Type="http://schemas.openxmlformats.org/officeDocument/2006/relationships/externalLink" Target="externalLinks/externalLink254.xml"/><Relationship Id="rId286" Type="http://schemas.openxmlformats.org/officeDocument/2006/relationships/externalLink" Target="externalLinks/externalLink275.xml"/><Relationship Id="rId50" Type="http://schemas.openxmlformats.org/officeDocument/2006/relationships/externalLink" Target="externalLinks/externalLink39.xml"/><Relationship Id="rId104" Type="http://schemas.openxmlformats.org/officeDocument/2006/relationships/externalLink" Target="externalLinks/externalLink93.xml"/><Relationship Id="rId125" Type="http://schemas.openxmlformats.org/officeDocument/2006/relationships/externalLink" Target="externalLinks/externalLink114.xml"/><Relationship Id="rId146" Type="http://schemas.openxmlformats.org/officeDocument/2006/relationships/externalLink" Target="externalLinks/externalLink135.xml"/><Relationship Id="rId167" Type="http://schemas.openxmlformats.org/officeDocument/2006/relationships/externalLink" Target="externalLinks/externalLink156.xml"/><Relationship Id="rId188" Type="http://schemas.openxmlformats.org/officeDocument/2006/relationships/externalLink" Target="externalLinks/externalLink177.xml"/><Relationship Id="rId311" Type="http://schemas.openxmlformats.org/officeDocument/2006/relationships/styles" Target="styles.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13" Type="http://schemas.openxmlformats.org/officeDocument/2006/relationships/externalLink" Target="externalLinks/externalLink202.xml"/><Relationship Id="rId234" Type="http://schemas.openxmlformats.org/officeDocument/2006/relationships/externalLink" Target="externalLinks/externalLink223.xml"/><Relationship Id="rId2" Type="http://schemas.openxmlformats.org/officeDocument/2006/relationships/worksheet" Target="worksheets/sheet2.xml"/><Relationship Id="rId29" Type="http://schemas.openxmlformats.org/officeDocument/2006/relationships/externalLink" Target="externalLinks/externalLink18.xml"/><Relationship Id="rId255" Type="http://schemas.openxmlformats.org/officeDocument/2006/relationships/externalLink" Target="externalLinks/externalLink244.xml"/><Relationship Id="rId276" Type="http://schemas.openxmlformats.org/officeDocument/2006/relationships/externalLink" Target="externalLinks/externalLink265.xml"/><Relationship Id="rId297" Type="http://schemas.openxmlformats.org/officeDocument/2006/relationships/externalLink" Target="externalLinks/externalLink286.xml"/><Relationship Id="rId40" Type="http://schemas.openxmlformats.org/officeDocument/2006/relationships/externalLink" Target="externalLinks/externalLink29.xml"/><Relationship Id="rId115" Type="http://schemas.openxmlformats.org/officeDocument/2006/relationships/externalLink" Target="externalLinks/externalLink104.xml"/><Relationship Id="rId136" Type="http://schemas.openxmlformats.org/officeDocument/2006/relationships/externalLink" Target="externalLinks/externalLink125.xml"/><Relationship Id="rId157" Type="http://schemas.openxmlformats.org/officeDocument/2006/relationships/externalLink" Target="externalLinks/externalLink146.xml"/><Relationship Id="rId178" Type="http://schemas.openxmlformats.org/officeDocument/2006/relationships/externalLink" Target="externalLinks/externalLink167.xml"/><Relationship Id="rId301" Type="http://schemas.openxmlformats.org/officeDocument/2006/relationships/externalLink" Target="externalLinks/externalLink290.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9" Type="http://schemas.openxmlformats.org/officeDocument/2006/relationships/externalLink" Target="externalLinks/externalLink188.xml"/><Relationship Id="rId203" Type="http://schemas.openxmlformats.org/officeDocument/2006/relationships/externalLink" Target="externalLinks/externalLink192.xml"/><Relationship Id="rId19" Type="http://schemas.openxmlformats.org/officeDocument/2006/relationships/externalLink" Target="externalLinks/externalLink8.xml"/><Relationship Id="rId224" Type="http://schemas.openxmlformats.org/officeDocument/2006/relationships/externalLink" Target="externalLinks/externalLink213.xml"/><Relationship Id="rId245" Type="http://schemas.openxmlformats.org/officeDocument/2006/relationships/externalLink" Target="externalLinks/externalLink234.xml"/><Relationship Id="rId266" Type="http://schemas.openxmlformats.org/officeDocument/2006/relationships/externalLink" Target="externalLinks/externalLink255.xml"/><Relationship Id="rId287" Type="http://schemas.openxmlformats.org/officeDocument/2006/relationships/externalLink" Target="externalLinks/externalLink276.xml"/><Relationship Id="rId30" Type="http://schemas.openxmlformats.org/officeDocument/2006/relationships/externalLink" Target="externalLinks/externalLink1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147" Type="http://schemas.openxmlformats.org/officeDocument/2006/relationships/externalLink" Target="externalLinks/externalLink136.xml"/><Relationship Id="rId168" Type="http://schemas.openxmlformats.org/officeDocument/2006/relationships/externalLink" Target="externalLinks/externalLink157.xml"/><Relationship Id="rId312" Type="http://schemas.openxmlformats.org/officeDocument/2006/relationships/sharedStrings" Target="sharedStrings.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189" Type="http://schemas.openxmlformats.org/officeDocument/2006/relationships/externalLink" Target="externalLinks/externalLink178.xml"/><Relationship Id="rId3" Type="http://schemas.openxmlformats.org/officeDocument/2006/relationships/worksheet" Target="worksheets/sheet3.xml"/><Relationship Id="rId214" Type="http://schemas.openxmlformats.org/officeDocument/2006/relationships/externalLink" Target="externalLinks/externalLink203.xml"/><Relationship Id="rId235" Type="http://schemas.openxmlformats.org/officeDocument/2006/relationships/externalLink" Target="externalLinks/externalLink224.xml"/><Relationship Id="rId256" Type="http://schemas.openxmlformats.org/officeDocument/2006/relationships/externalLink" Target="externalLinks/externalLink245.xml"/><Relationship Id="rId277" Type="http://schemas.openxmlformats.org/officeDocument/2006/relationships/externalLink" Target="externalLinks/externalLink266.xml"/><Relationship Id="rId298" Type="http://schemas.openxmlformats.org/officeDocument/2006/relationships/externalLink" Target="externalLinks/externalLink287.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158" Type="http://schemas.openxmlformats.org/officeDocument/2006/relationships/externalLink" Target="externalLinks/externalLink147.xml"/><Relationship Id="rId302" Type="http://schemas.openxmlformats.org/officeDocument/2006/relationships/externalLink" Target="externalLinks/externalLink291.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179" Type="http://schemas.openxmlformats.org/officeDocument/2006/relationships/externalLink" Target="externalLinks/externalLink168.xml"/><Relationship Id="rId190" Type="http://schemas.openxmlformats.org/officeDocument/2006/relationships/externalLink" Target="externalLinks/externalLink179.xml"/><Relationship Id="rId204" Type="http://schemas.openxmlformats.org/officeDocument/2006/relationships/externalLink" Target="externalLinks/externalLink193.xml"/><Relationship Id="rId225" Type="http://schemas.openxmlformats.org/officeDocument/2006/relationships/externalLink" Target="externalLinks/externalLink214.xml"/><Relationship Id="rId246" Type="http://schemas.openxmlformats.org/officeDocument/2006/relationships/externalLink" Target="externalLinks/externalLink235.xml"/><Relationship Id="rId267" Type="http://schemas.openxmlformats.org/officeDocument/2006/relationships/externalLink" Target="externalLinks/externalLink256.xml"/><Relationship Id="rId288" Type="http://schemas.openxmlformats.org/officeDocument/2006/relationships/externalLink" Target="externalLinks/externalLink277.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 Id="rId313"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94" Type="http://schemas.openxmlformats.org/officeDocument/2006/relationships/externalLink" Target="externalLinks/externalLink83.xml"/><Relationship Id="rId148" Type="http://schemas.openxmlformats.org/officeDocument/2006/relationships/externalLink" Target="externalLinks/externalLink137.xml"/><Relationship Id="rId169" Type="http://schemas.openxmlformats.org/officeDocument/2006/relationships/externalLink" Target="externalLinks/externalLink158.xml"/><Relationship Id="rId4" Type="http://schemas.openxmlformats.org/officeDocument/2006/relationships/worksheet" Target="worksheets/sheet4.xml"/><Relationship Id="rId180" Type="http://schemas.openxmlformats.org/officeDocument/2006/relationships/externalLink" Target="externalLinks/externalLink169.xml"/><Relationship Id="rId215" Type="http://schemas.openxmlformats.org/officeDocument/2006/relationships/externalLink" Target="externalLinks/externalLink204.xml"/><Relationship Id="rId236" Type="http://schemas.openxmlformats.org/officeDocument/2006/relationships/externalLink" Target="externalLinks/externalLink225.xml"/><Relationship Id="rId257" Type="http://schemas.openxmlformats.org/officeDocument/2006/relationships/externalLink" Target="externalLinks/externalLink246.xml"/><Relationship Id="rId278" Type="http://schemas.openxmlformats.org/officeDocument/2006/relationships/externalLink" Target="externalLinks/externalLink267.xml"/><Relationship Id="rId303" Type="http://schemas.openxmlformats.org/officeDocument/2006/relationships/externalLink" Target="externalLinks/externalLink292.xml"/><Relationship Id="rId42" Type="http://schemas.openxmlformats.org/officeDocument/2006/relationships/externalLink" Target="externalLinks/externalLink31.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91" Type="http://schemas.openxmlformats.org/officeDocument/2006/relationships/externalLink" Target="externalLinks/externalLink180.xml"/><Relationship Id="rId205" Type="http://schemas.openxmlformats.org/officeDocument/2006/relationships/externalLink" Target="externalLinks/externalLink194.xml"/><Relationship Id="rId247" Type="http://schemas.openxmlformats.org/officeDocument/2006/relationships/externalLink" Target="externalLinks/externalLink236.xml"/><Relationship Id="rId107" Type="http://schemas.openxmlformats.org/officeDocument/2006/relationships/externalLink" Target="externalLinks/externalLink96.xml"/><Relationship Id="rId289" Type="http://schemas.openxmlformats.org/officeDocument/2006/relationships/externalLink" Target="externalLinks/externalLink278.xml"/><Relationship Id="rId11" Type="http://schemas.openxmlformats.org/officeDocument/2006/relationships/worksheet" Target="worksheets/sheet11.xml"/><Relationship Id="rId53" Type="http://schemas.openxmlformats.org/officeDocument/2006/relationships/externalLink" Target="externalLinks/externalLink42.xml"/><Relationship Id="rId149" Type="http://schemas.openxmlformats.org/officeDocument/2006/relationships/externalLink" Target="externalLinks/externalLink138.xml"/><Relationship Id="rId314" Type="http://schemas.openxmlformats.org/officeDocument/2006/relationships/customXml" Target="../customXml/item1.xml"/><Relationship Id="rId95" Type="http://schemas.openxmlformats.org/officeDocument/2006/relationships/externalLink" Target="externalLinks/externalLink84.xml"/><Relationship Id="rId160" Type="http://schemas.openxmlformats.org/officeDocument/2006/relationships/externalLink" Target="externalLinks/externalLink149.xml"/><Relationship Id="rId216" Type="http://schemas.openxmlformats.org/officeDocument/2006/relationships/externalLink" Target="externalLinks/externalLink205.xml"/><Relationship Id="rId258" Type="http://schemas.openxmlformats.org/officeDocument/2006/relationships/externalLink" Target="externalLinks/externalLink247.xml"/><Relationship Id="rId22" Type="http://schemas.openxmlformats.org/officeDocument/2006/relationships/externalLink" Target="externalLinks/externalLink11.xml"/><Relationship Id="rId64" Type="http://schemas.openxmlformats.org/officeDocument/2006/relationships/externalLink" Target="externalLinks/externalLink53.xml"/><Relationship Id="rId118" Type="http://schemas.openxmlformats.org/officeDocument/2006/relationships/externalLink" Target="externalLinks/externalLink107.xml"/><Relationship Id="rId171" Type="http://schemas.openxmlformats.org/officeDocument/2006/relationships/externalLink" Target="externalLinks/externalLink160.xml"/><Relationship Id="rId227" Type="http://schemas.openxmlformats.org/officeDocument/2006/relationships/externalLink" Target="externalLinks/externalLink216.xml"/><Relationship Id="rId269" Type="http://schemas.openxmlformats.org/officeDocument/2006/relationships/externalLink" Target="externalLinks/externalLink258.xml"/><Relationship Id="rId33" Type="http://schemas.openxmlformats.org/officeDocument/2006/relationships/externalLink" Target="externalLinks/externalLink22.xml"/><Relationship Id="rId129" Type="http://schemas.openxmlformats.org/officeDocument/2006/relationships/externalLink" Target="externalLinks/externalLink118.xml"/><Relationship Id="rId280" Type="http://schemas.openxmlformats.org/officeDocument/2006/relationships/externalLink" Target="externalLinks/externalLink269.xml"/><Relationship Id="rId75" Type="http://schemas.openxmlformats.org/officeDocument/2006/relationships/externalLink" Target="externalLinks/externalLink64.xml"/><Relationship Id="rId140" Type="http://schemas.openxmlformats.org/officeDocument/2006/relationships/externalLink" Target="externalLinks/externalLink129.xml"/><Relationship Id="rId182" Type="http://schemas.openxmlformats.org/officeDocument/2006/relationships/externalLink" Target="externalLinks/externalLink171.xml"/><Relationship Id="rId6" Type="http://schemas.openxmlformats.org/officeDocument/2006/relationships/worksheet" Target="worksheets/sheet6.xml"/><Relationship Id="rId238" Type="http://schemas.openxmlformats.org/officeDocument/2006/relationships/externalLink" Target="externalLinks/externalLink227.xml"/><Relationship Id="rId291" Type="http://schemas.openxmlformats.org/officeDocument/2006/relationships/externalLink" Target="externalLinks/externalLink280.xml"/><Relationship Id="rId305" Type="http://schemas.openxmlformats.org/officeDocument/2006/relationships/externalLink" Target="externalLinks/externalLink294.xml"/><Relationship Id="rId44" Type="http://schemas.openxmlformats.org/officeDocument/2006/relationships/externalLink" Target="externalLinks/externalLink33.xml"/><Relationship Id="rId86" Type="http://schemas.openxmlformats.org/officeDocument/2006/relationships/externalLink" Target="externalLinks/externalLink75.xml"/><Relationship Id="rId151" Type="http://schemas.openxmlformats.org/officeDocument/2006/relationships/externalLink" Target="externalLinks/externalLink14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rvices.intralinks.com/Operation/Planning/Expense/2006%20Expense/2006%20LE/200601/T&amp;E%20Assumptio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rvices.intralinks.com/Homework/Cesamet%20best%20Valeant%20assump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oftl10/common/TEMP/SBU_B003wksh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ervices.intralinks.com/FINANCE/Trade%20Finance/2010%20Actuals/11%202010/WLG%20Cost%20Comp%20-%20Pipeline%2011%202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SNY057/groupdirs/M&amp;A/Presentations/04/9040832n/9040832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Current%20Work\PC\9-05\9-05046\9-05046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lphanet.alphanr.com/UTILITIE/Email/03_Wed/De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sst056/PDMSdirs/Current%20Work/PC/9-05/9-05046/9-05046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b24166/PDMSdirs/Current%20Work/PC/9-05/9-05046/9-05046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ecoa/Data/shared/2000%20CAPITAL%20BUDGET/COAL%20HAULERS/2000%20coal%20price%20reduction%20analysis%20LEASE%20OPT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cchq01/TAG/TREPORT/TREPORTROVAJun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blafile/redirection$/Documents%20and%20Settings/Duc/Local%20Settings/Temporary%20Internet%20Files/OLK26/Niscota%20EMV%20late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EDICKIN\ESTIMATE\MONTHS\2000ESTIMATE6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Documents%20and%20Settings\jpaw\Local%20Settings\Temporary%20Internet%20Files\OLK100\Morgenthal%20unused%20tab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short%20vers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jpaw\Local%20Settings\Temporary%20Internet%20Files\OLK100\Morgenthal%20unused%20tab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Europe\Metal%20Plan\Alcan\99ARCOMetalPl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Europe\Metal%20Plan\Alcan\99LOGANMetalPl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DOCUME~1\sksiew\LOCALS~1\Temp\notesE1EF34\Aluminium%20Metal%20Pric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FINANCLS\WESTMARK\1996\JAN\B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PMJURK\Operations%20Finance\Plan\2016\Barge%20Repair%20Expense\barge%20repair%20plan_w%20AEP_2015%2012%2015%20as%202-10%20v2.xlsx" TargetMode="External"/></Relationships>
</file>

<file path=xl/externalLinks/_rels/externalLink23.xml.rels><?xml version="1.0" encoding="UTF-8" standalone="yes"?>
<Relationships xmlns="http://schemas.openxmlformats.org/package/2006/relationships"><Relationship Id="rId2" Type="http://schemas.microsoft.com/office/2019/04/relationships/externalLinkLongPath" Target="/Documents%20and%20Settings/alfierife/Configura&#231;&#245;es%20locais/Temporary%20Internet%20Files/Content.Outlook/N00OQQYT/Documents%20and%20Settings/ShimabukuroF/Configura&#231;&#245;es%20locais/Temporary%20Internet%20Files/Content.Outlook/BSA4NQ81/my%20documents/MONTHLY/1997/mfgsch.xls?ABE4010A" TargetMode="External"/><Relationship Id="rId1" Type="http://schemas.openxmlformats.org/officeDocument/2006/relationships/externalLinkPath" Target="file:///\\ABE4010A\mfgsc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ecoa/Data/shared/2000%20CAPITAL%20BUDGET/COAL%20HAULERS/2000%20coal%20price%20reduction%20analysi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teams.insidenovelis.com/my%20documents/MONTHLY/1997/mfgsch.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cnocella\Desktop\Old%20W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knasdata03/CIMSHARED/FINANCE/Carl/Samples/samples2002/NewExpFormat2207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3SSFILE02/Corporate/Appraisals/Burrows%20Paper%20Corp/My%20Documents/JosephBeth/invcomp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Telecom\Abovenet\February%202012\Board%20Fairness%20Presentation\Trading%20Comps\Trading%20Comps%20v4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rsrvfiles/databooks/WINDOWS/Temporary%20Internet%20Files/Content.IE5/CPMJ89MF/Excel%20Files/PTN/ptnbban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urope\my%20documents\MONTHLY\1997\mfgsch.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jacksonhart/Library/Group%20Containers/UBF8T346G9.Office/User%20Content.localized/Startup.localized/Excel/doug/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WINDOWS\TEMP\analysis%201.19(SH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Europe\my%20documents\MONTHLY\1997\mfgsch.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y%20documents/MONTHLY/1997/mfgsch.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TREPORT\TREPORTROVAJun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urope/my%20documents/MONTHLY/1997/mfgsc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Files/Files/Files/Files/Europe/my%20documents/MONTHLY/1997/mfg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Corporate/data/USERS/CSpitz/Trends/Con-OpSum.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SHARED/TMYERS/1INTGRAT/KRC_MINE/UMW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ibnbs054/s_scasella/Office%20of%20CFO/Product%20Calendars%20TZ/Product%20Calendars%20TZ/2003%20Product%20Calendars/2003-11-30%20Product%20Calenda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wfs01/vol1/A-PROJCT/Nash_Elmo/Financial%20Models/Base%20Case%20Mode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webmail.ema.kworld.kpmg.com/S/Spectra%20Gases/Information%20from%20the%20Company/Financial/Backup%20of%20MGT_Dec_2004_CC%20version.xlk"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NDATA/BUDGET98/DRAFT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10.1.2.1/shared/Fidus%20Partners/BHC%20Models/WHIST1-5.XLW"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SHARED\TMYERS\1INTGRAT\KRC_MINE\UMW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iblafile/redirection$/Documents%20and%20Settings/dent/My%20Documents/Turkey/Ecuador/Encana%20Blocks%2014%20&amp;%2017/Model_20-07-0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nbsrc/SRCData/Int/REPORTS/DAVE/FORECAST/2008/6+6/6+6%20BS%20-%2012%20Month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ibladcfp/Los_Angeles/Salem/Pitch%203-14-08/Back-Up/Salem%20Pitch%20Rider%20v1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iblafile/redirection$/Companies/KKR/2009/2009.09.15%20Selected%20Nordic%20Opportunities/Excel/Danisco%20-%20Main%20Back-up%20v0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ibladcfp/Los_Angeles/Restructuring/Auto/Dana/Backup/Dana%20Backup.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iblafile/Los_Angeles/ADC%20Telecom/09.14.09/XLS/ADC%20Rider%20v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ibladcfp/Los_Angeles/S&amp;W/Investment%20Memorandum/Exhibit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iblafile/Los_Angeles/Technology/Comm%20Equipment/Oclaro/Excel/Schedules_v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skemp/AppData/Local/Microsoft/Windows/Temporary%20Internet%20Files/Content.Outlook/PO9SA2B7/Liquidity%20Model%20(5-7-12)%20mod.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iblafile/Los_Angeles/Anadigics/(2009.12.06)%20Pitch/Backup/Everything%20v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iblafile/redirection$/Documents%20and%20Settings/kchen/Local%20Settings/Temporary%20Internet%20Files/OLK9A6/Old/IVGN-CRA%20Model%20v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ibladcfp/Los_Angeles/Harrah's/Las%20Vegas%20Meetings/Debt%20Pricing%20Char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ibladcfp/Los_Angeles/Entravision/Comps/Radio%20Comps_2008.05%20v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10.10.10.59/Los_Angeles/Gold/Model/Gold%20Model%20v2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ibladcfp/Los_Angeles/Univision/Univision%20Radio/Presentation/2008%20-%20January/Union%20Rider%20File%20v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ibladcfp/Los_Angeles/DG%20Fast%20Channel/Presentations/Backup/Rider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iblafile/redirection$/Companies/William%20Demant/2009/2009.08.25%20Cochlear/4.%20Model/DCF%20and%20LBO%20model%20July%2009%20v0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iblafile/Los_Angeles/ADC%20Telecom/09.14.09/XLS/ADC%20Rider%20v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iblafile/Los_Angeles/RFMD/Pitch%209.9.09/Back-up/Financial%20Company%20Profiles%20v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ibladcfp/Los_Angeles/Global%20Tel-Link/Model/Project%20Guantanamo%20v2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ibladcfp/Los_Angeles/Restructuring/Auto/Hotlist/Graphs/Graphs%20v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ibladcfp/Los_Angeles/Tribune/Pitch/Backup/Tribune%20Backup%20v1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ibladcfp/Los_Angeles/Harrah's/Nov%204%20Meeting/Gaming_Company_Summary%2010-24-0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iblafile/Los_Angeles/FalconStor/Presentation/riders/XLS/Oracle%20Deals%20v6.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ibladcfp/Los_Angeles/Renewable%20Energy%20Group/11-05-2008/XLS/stock%20graph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ibladcfp/Los_Angeles/Regent/2-21-08%20Pitch/Chart%20Riders%20v4.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ibladcfp/Los_Angeles/S&amp;W/Model/SWHC%20Model%20v5.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iblafile/Los_Angeles/FalconStor/Presentation/Bid%20Summary/Premium%20Paid%20Analysis%20v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ibladcfp/Los_Angeles/Regent/Oaktree/Comps/Radio_comps%20(Q307)%20v2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iblafile/redirection$/Companies/Bavarian%20Nordic/2010/Presentation%20CEO_4%20Feb%202010/Excel/Backup%20-%2001.201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iblafile/Los_Angeles/FalconStor/Presentation/XLS/XLS%20Backup%20v1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ibladcfp/Los_Angeles/DG%20Fast%20Channel/Presentations/Backup/DGIT%20-%20Riders%20v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iblafile/redirection$/Companies/TPG/2009/2009.09.02%20-%20Building%20Sector/Excel/TPG%20-%2052w%20HighLow%20v0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ibladcfp/Los_Angeles/Invitrogen/Atom%20Buyside/MDS/xls/shares%20traded%20analysis%20v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ibladcfp/Los_Angeles/Regent/2-21-08%20Pitch/Chart%20Riders%20v3.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iblafile/redirection$/Companies/Wessanen/2009/2009.07.09%20CEO%20meeting/Model/2009.07.25%20Wessanen%20-%20DCF%20model%20v0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ibladcfp/Los_Angeles/Omnicare/Presentation/Backup/Charts%20&amp;%20Graph%20Backup%20v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iblafile/Los_Angeles/FalconStor/Presentation/riders/XLS/premiums%20paid%20v00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iblafile/redirection$/Companies/Berkeley%20Group%20Plc/05.%20Excel/03.%20Other%20Backup/Berkeley%20-%20Main%20Back-up%20v1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iblnfile/London/Companies/UKFI/2009/Lloyds_HBOS/UK%20Housebuilders/Excel/NAV%20multiples%20v04.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iblafile/Los_Angeles/Technology/Software/Novell/May%202010%20-%20Project%20Napa/Pres/Backup/Relative%20Price%20Performance%20v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My%20Documents/Budget/2009%20Budget/BECLP%20Budget/Model/BECLP%20Corporate%20Model%20Prelim%202009%20Budget_v2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Users/KWong/Desktop/CPG_116.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N:\Restructuring\Masonite\Excel\charts%20v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U:\PROGRA~1\ewp1120\2003\ewp112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server8/Sales/U/U%20of%20New%20Hamsphire/AJP%20Cost%20Sheets/UNH%20Cost%20Analysis%20062415%20BAFO.xlsm"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Users\CJM\Dropbox%20(Personal)\Bids%20Sync\Brookfield%20Place\C:\Volumes\Sales\F\Fort%20Worth%20Multi-Purpose%20Arena\Cost%20Analysis\server8\Sales\U\U%20of%20New%20Hamsphire\AJP%20Cost%20Sheets\UNH%20Cost%20Analysis%20062415%20BAFO.xlsm"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services.intralinks.com/Homework/PL/S&amp;M%20Tracking%2020060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Users/mkessell/Desktop/STL%20Projects/bid%20reviews%202019%20Q3/Xtream%20Arena%20BCCR/Xtream%20Arena%20-%20Bcast%20Replay%20Ctl%2011-5-19.xlsm"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SLA-PDC/data/Clients/Harte%20Hanks/Data%20for%20rp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dfs/CLIENTS/Dyersburg/Valuation/YSS/PCS_Update_1-18-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services.intralinks.com/COST/2007%20Actual/02%20Feb%2007/Vlookup%20Reserve_Perpetual%20Inv%20Par%20-%20Jan07.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Aloftl10/common/John.Goll/MYDOCUME/Excel/Budgets/templates/SBU_B02wksht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snl/windows/TEMP/Other/EBCNDataSource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ts01.us.kworld.kpmg.com/TransactionServices/DERICKC/TECHN/CMSI/DI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INVEST\MandA\DEALS\Active\Airborne\Model\Model40a.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192.168.27.7/NY_Data/Pure%20Fishing/MODEL%20TO%20BANKS/Pure%20Fishing%20Base%20Case%202003%20Monthly%20Model%2003120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Pure%20Fishing\MODEL%20TO%20BANKS\Pure%20Fishing%20Base%20Case%202003%20Monthly%20Model%20031203.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Pure%20Fishing/MODEL%20TO%20BANKS/Pure%20Fishing%20Base%20Case%202003%20Monthly%20Model%20031203.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app3/common/CORPACCT/Financial%20Planning/5%20Year%20Plans/2001/2001%205yr%20pla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NDATA/BUDGET02/LANC080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SSoshnikova/Desktop/NFS/NFS%20Valuation.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Q:\FINANCE\TEST\1097DUM.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Q:\FINANCE\TEST\1097APO.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Q:\FINANCE\TEST\1097CASH.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ca-irvm-fs02.paciolan.corp/Private/Users/Deana%20Itow/AppData/Local/Microsoft/Windows/Temporary%20Internet%20Files/Content.Outlook/HBF1X7JP/UIll%2012212011%20ROI%20v4%20Renewal-AH-Access%20Final.xlsm" TargetMode="External"/></Relationships>
</file>

<file path=xl/externalLinks/_rels/externalLink113.xml.rels><?xml version="1.0" encoding="UTF-8" standalone="yes"?>
<Relationships xmlns="http://schemas.openxmlformats.org/package/2006/relationships"><Relationship Id="rId1" Type="http://schemas.microsoft.com/office/2006/relationships/xlExternalLinkPath/xlPathMissing" Target="IMG%20Test%20Report%20Spec%20Cost%20Centers%20-%20Final1"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Users/karen.willett/Documents/Adaptive/Labor/Services%20P&amp;L%20with%20SF%20data.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storres1/Local%20Settings/Temporary%20Internet%20Files/OLK4A/Robert/Deals/Tom%20Mullins/Wastequip/CMI_M&amp;Amodel.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BreitBurn.com/SDrive/Engr%20&amp;%20Prod/MONTHLY.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H:\Training%20Stuff\LBO2.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Environmental/Metalico/Metalico.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Server/shared/Appraisals/Quality%20Stores/JosephBeth/season.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Aloftl10/common/DATA/Actual%20Reporting/FX%202001%20vs%202003%20Analysis.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US3SSFILE02/Corporate/Waltonja/13_week%20forecast/Global%20Summaries/Templates/JosephBeth/invseasn.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Budg00/2000_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NEWCO/ADVISORY%20BUSINESS/CLIENT%20ITEMS/COMPANIES/Ethyl/AO%20Sale/AO%20Financials.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JEDICKIN/ESTIMATE/MONTHS/2000ESTIMATE6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TREASURY/SHARED/VAM/Five%20Year%20Plan/Division%20Submissions/Copy%20of%205%20Year%20Plan%20CORPpw.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Energy%20US/HO%20E&amp;P%20CorpFin/30%20-%20Working%20Files/2016/Legacy/Model/Corporate%20Model_6.29.16_v3.xlsm"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Corporate/Presentations/2016%20Presentations/IPAA%20OGIS%20NYC%20-%20April%202016/Investor%20Presentation%20Inserts_4.05.16.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Energy%20US/HO%20E&amp;P%20CorpFin/30%20-%20Working%20Files/2016/Legacy/Model/Corporate%20Model_6.29.16%20v2%20Old.xlsm"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NANCE%20MONTHLY%20PACKAGE/5%20-%20Summary%20P&amp;L%20Reports/CPG%20KPI%20Report%20(OLAPX)%20-%202011-05.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J:\Common\FINANCE\REPORTS\2003\PPC\June\Jun_Act%2003%20Jul_Fore%200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https://learfield.sharepoint.com/Users/Ashley.Buchanan/ShareFile/Shared%20With%20Me/15063%20PSU%20Stott%20Center%20Renovation/0%20Preconstruction%20and%20Estimating/06%20Bidding/MEP%20RFP/templates/MEP%20RFP%20Template%20-%20101215%20Final.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ACCTNG/Balance%20Sheet%20Analysis/ATS/FY%202009/SEP-09/0082%20Prepaid%20Expenses%20SEP-0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BUDGET\STRATPLA\97-99STR\999ANLYS.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Research%20Coverage%20Project/Profiles/Fluor/Fluor%20Corp%20Financials.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ttps://services.intralinks.com/BUDGET/2006%20Budget/Capital/Upload%20Area%20Budget%20File/ALL%20PROJECTS%20CONSOLIDATED.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F:\RAPPORT\Month%202005\Currency%20menu%202005.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Users/jacksonhart/Library/Group%20Containers/UBF8T346G9.Office/User%20Content.localized/Startup.localized/Excel/Activities/Corporate%20Budgets/2002/Plan/CC%20inbound/Sample-CC.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F:\USERS\JOHN\EXCEL\BUDGT973.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USERS/JOHN/EXCEL/BUDGT97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TEMP/Model%209.10.99%20Scenario%20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s://learfield-my.sharepoint.com/server8/Sales/Users/CJM/Dropbox%20(Personal)/Bids%20Sync/Scottrade%20Center%20(Blues)/C:/Users/Jsparks/AppData/Local/Temp/50%20-%20IMG%20Academy%20Pricing%20051613R2.xlsm"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S:\Volumes\Sales\F\Fort%20Worth%20Multi-Purpose%20Arena\Cost%20Analysis\server8\Sales\Users\CJM\Dropbox%20(Personal)\Bids%20Sync\Scottrade%20Center%20(Blues)\C:\Users\Jsparks\AppData\Local\Temp\50%20-%20IMG%20Academy%20Pricing%20051613R2.xlsm" TargetMode="External"/></Relationships>
</file>

<file path=xl/externalLinks/_rels/externalLink143.xml.rels><?xml version="1.0" encoding="UTF-8" standalone="yes"?>
<Relationships xmlns="http://schemas.openxmlformats.org/package/2006/relationships"><Relationship Id="rId1" Type="http://schemas.microsoft.com/office/2006/relationships/xlExternalLinkPath/xlPathMissing" Target="Revenue%20Forecast%20-%2006062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Sponsor%20Related%20Files\Lev%20Fin%20Model%20Final_12.19.05.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CLIENTS/N-Z/Recall/2013/Model/Lev%20Fin%20model/Recall%20standalone%20model_v3.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iblafile/redirection$/Documents%20and%20Settings/bkurnoff/Local%20Settings/Temporary%20Internet%20Files/OLK3B/110309%20Auto%20%20Truck%20OEM%20Comps_v10%2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ca-irvm-fs02.paciolan.corp/Private/Finance/2012%20Plan/Current/Travel%20&amp;%20Entertainment/02%20AUG%20Travel%20And%20Entertainment.xlsm"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99Plan/ADJUST99INCSTM.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Users/mhupfeld/AppData/Local/Microsoft/Windows/INetCache/Content.Outlook/32P4JF8Z/ANC%20Corona%20Potential%20Margin%20Loss%2003092020.xlsx" TargetMode="External"/></Relationships>
</file>

<file path=xl/externalLinks/_rels/externalLink150.xml.rels><?xml version="1.0" encoding="UTF-8" standalone="yes"?>
<Relationships xmlns="http://schemas.openxmlformats.org/package/2006/relationships"><Relationship Id="rId2" Type="http://schemas.microsoft.com/office/2019/04/relationships/externalLinkLongPath" Target="/Users/ROWSY/AppData/Local/Microsoft/Windows/Temporary%20Internet%20Files/Content.Outlook/RA4I7G2E/Documents%20and%20Settings/Owner/Local%20Settings/Temporary%20Internet%20Files/OLK15/ASU%20Cost%20Analysis%20020909%20-%20BAFO%20ALT.xls?C443224D" TargetMode="External"/><Relationship Id="rId1" Type="http://schemas.openxmlformats.org/officeDocument/2006/relationships/externalLinkPath" Target="file:///\\C443224D\ASU%20Cost%20Analysis%20020909%20-%20BAFO%20ALT.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Users\ROWSY\AppData\Local\Microsoft\Windows\Temporary%20Internet%20Files\Content.Outlook\RA4I7G2E\Documents%20and%20Settings\Owner\Local%20Settings\Temporary%20Internet%20Files\OLK15\ASU%20Cost%20Analysis%20020909%20-%20BAFO%20ALT.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Documents%20and%20Settings/rargen6127/Local%20Settings/Temporary%20Internet%20Files/OLK31/Cnsl%204Q,FY04.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repl$/ATL_USERS/thoang/2015/Budget/Historical%20Revenue/Historical%20Revenue%20-%20Austin.xlsx"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Documents%20and%20Settings/bbaer/Local%20Settings/Temporary%20Internet%20Files/OLK36/Spectacor%202Q04%20Balance%20Sheet.xls"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Clients%20DETAIL%20Final1"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ocuments%20and%20Settings/awhite6027/Local%20Settings/Temp/1Q04%20Treasury.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SERVER2/finance/2000%20Deals/2000%20Giants%20PacBel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Documents%20and%20Settings/slavelle/Local%20Settings/Temporary%20Internet%20Files/OLK55/MASTER%20DW.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V:\Finance\Financial%20Planning%20and%20Analysis\Audit%20Committee%20and%20Conference%20Calls\2011%20BOD%2009%20-%20Sept\Copy%20of%20VDC%20Management%20Report%20Book%20-%20Dec%202010%20-%2001%2028.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T:\Accounting\Ultimate%20Loan%20Calculator\Ultimate%20Loan%20Calculator.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07bud99.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Users/brimcmahon/AppData/Local/Microsoft/Windows/Temporary%20Internet%20Files/Content.Outlook/97BUT0OZ/Learfield%202012-2013%20Quarterly%20Financials%20v092313A%20-%20Revised.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iblafile/redirection$/Learfield%20Sports/2)%20Sell%20Side%20Pitch/2)%20Presentations/1)%20Sell-Side%20Pitch/Excel%20Backup/Backup%20v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ibchfile/Chicago/Telecom/Abovenet/February%202012/Board%20Fairness%20Presentation/Public%20Comps%20v0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Users/nstarnes/AppData/Local/Microsoft/Windows/Temporary%20Internet%20Files/Content.Outlook/OY063FKC/TEMP/XCELDATA/COMPCOS/WIRELESS/AMRD/MERGERS/NEWMOD.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Users/michelle.baker/AppData/Local/Microsoft/Windows/INetCache/Content.Outlook/C2PTH7T9/IONA%20BBAll-PL%20JUNE2019%20(002).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https://services.intralinks.com/COST/05%20Actual/12%20Dec%20'05/Reconciliation,%20Inv%20Account%201044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NDATA/BUDGET01/FASTRAT.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Share/Associates/RRibciuc/PITCHES/Trojan/Comps%20for%20Trojan.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F:\RAPPORT\SBU\Month2001\Valuta_2001Menu.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US3SSFILE02/Corporate/Appraisals/Stead%20&amp;%20Simpson%20Jan%202000%20Col/INVCOMP.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Alex%20Perlingeiro/Finance%20Close%20Meeting/May-10/CPG%20Divisional%20Level%204%20Trended.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S:\finance\2020%20Plan\2020%20Current\IMGLTS\2020%20Current\Seating\GL%20Detail%20Report\Odalys\Revenue%20Recognition%20SL%20NOV%202019.xlsx"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NDATA/BUDGET99/DRAFT2.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S:\P\Purdue%20University\2016%20Basketball\2016%20Basketball%20RFP\Video%20Board%20and%20Scoreboard%20for%20Mackey%20Arena%20(2).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2004%20Salary%20Planning/All%20Director%20and%20VP%20Recommendations/Farrell%20VP%20&amp;%20Dir%20Summary.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https://services.intralinks.com/CORPFIN/Financial%20Planning/Monthly%20Close/May/May%20Operations%20Review%20-%20IGx.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Users/gthoele/Documents/Learfield%20Documents/PEP/Funds%20Flow/Learfield%20-%20Sidearm%20&amp;%20LRG%20Acquisitions%20-%20Funds%20Flow_vFINAL.xlsx"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Documents%20and%20Settings/ilieon/Local%20Settings/Temporary%20Internet%20Files/Content.Outlook/F3NQT6FD/MIZZOU%20FY%202012%20SE%20%20Sales%20Budget%20Build%20v4.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https://services.intralinks.com/Documents%20and%20Settings/ephil/Application%20Data/Microsoft/Excel/Book12%20(version%201).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https://services.intralinks.com/COST/05%20Actual/12%20Dec%20'05/The%20Lev%20Method%20FINAL.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U:\Documents%20and%20Settings\toddbauer\Local%20Settings\Temp\orion\Other%20Projects_GTI%203Q%20Provision_3991230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Z:\shared%20with%20me\ANC-Sales%20(Anc%20Nas)\C\Carolina%20Panthers\2020%20Rock%20Hill-Training%20Facility\Rock%20Hill%20Development%20RFP\Budget%20Analysis\Carolina%20Panthers%20Budget%20Analysis%20021721%20v2.xlsx"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https://learfield-my.sharepoint.com/shared%20with%20me/ANC-Sales%20(Anc%20Nas)/C/Carolina%20Panthers/2020%20Rock%20Hill-Training%20Facility/Rock%20Hill%20Development%20RFP/Budget%20Analysis/Carolina%20Panthers%20Budget%20Analysis%20021721%20v2.xlsx"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iblafile/Los_Angeles/Technology/Software/Trend%20Micro/August%202011%20-%20VMWorld/Backup/Waterloo%20Model%20v5.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NDATA/BUDGET98/MGRBUDGT.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iblafile/redirection$/Documents%20and%20Settings/dent/Local%20Settings/Temporary%20Internet%20Files/OLK1D/Project%20T_T1_valuation_04-Jul-07_SENT.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https://services.intralinks.com/Documents%20and%20Settings/lpolifroni/My%20Documents/Par/5005%20-%20Fin%20Statement%20Review%20Q2.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S&amp;E/MISC/FORMS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TEMP/LOTUSNT.XLS"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PathMissing" Target="Project%20timeline1" TargetMode="External"/></Relationships>
</file>

<file path=xl/externalLinks/_rels/externalLink193.xml.rels><?xml version="1.0" encoding="UTF-8" standalone="yes"?>
<Relationships xmlns="http://schemas.openxmlformats.org/package/2006/relationships"><Relationship Id="rId1" Type="http://schemas.microsoft.com/office/2006/relationships/xlExternalLinkPath/xlPathMissing" Target="2008%20Revenue%20081215.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iblafile/redirection$/Documents%20and%20Settings/achang/Local%20Settings/Temporary%20Internet%20Files/OLKFE/Danisco%20-%20Main%20Back-up%20v06.xls" TargetMode="External"/></Relationships>
</file>

<file path=xl/externalLinks/_rels/externalLink195.xml.rels><?xml version="1.0" encoding="UTF-8" standalone="yes"?>
<Relationships xmlns="http://schemas.openxmlformats.org/package/2006/relationships"><Relationship Id="rId2" Type="http://schemas.microsoft.com/office/2019/04/relationships/externalLinkLongPath" Target="file:///S:\Users\CJM\Dropbox%20(Personal)\Bids%20Sync\Notre%20Dame\Football%20Stadium\North%20Side%20Projects\192.168.1.26\sales\Documents%20and%20Settings\Owner\Local%20Settings\Temporary%20Internet%20Files\OLK15\ASU%20Cost%20Analysis%20020909%20-%20BAFO%20ALT.xls?34379304" TargetMode="External"/><Relationship Id="rId1" Type="http://schemas.openxmlformats.org/officeDocument/2006/relationships/externalLinkPath" Target="file:///\\34379304\ASU%20Cost%20Analysis%20020909%20-%20BAFO%20ALT.xls" TargetMode="External"/></Relationships>
</file>

<file path=xl/externalLinks/_rels/externalLink196.xml.rels><?xml version="1.0" encoding="UTF-8" standalone="yes"?>
<Relationships xmlns="http://schemas.openxmlformats.org/package/2006/relationships"><Relationship Id="rId1" Type="http://schemas.microsoft.com/office/2006/relationships/xlExternalLinkPath/xlPathMissing" Target="Sell%20In%20Quota%20Summary%202008%20v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NY-270-05E5/SYS3/M&amp;A/SCHARF/COMPS/DCFSTAND.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PROGRA~1/ewp1120/2003/ewp1120.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Users/CJM/Dropbox%20(Personal)/Bids%20Sync/Scottrade%20Center%20(Blues)/server8/Sales/Users/ahardimon/Dropbox/ANC%20Sports/Butler/Butler%20Cost%20Analysis%20-%20080913AH.xlsx" TargetMode="External"/></Relationships>
</file>

<file path=xl/externalLinks/_rels/externalLink200.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ahardimon\Dropbox\ANC%20Sports\Butler\Butler%20Cost%20Analysis%20-%20080913AH.xlsx?6481A383" TargetMode="External"/><Relationship Id="rId1" Type="http://schemas.openxmlformats.org/officeDocument/2006/relationships/externalLinkPath" Target="file:///\\6481A383\Butler%20Cost%20Analysis%20-%20080913AH.xlsx"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S:\B\Boise%20State\2015%20Basketball%20Arena\Cost%20Sheet\Boise%20State%20Cost%20Sheet_FINAL%20COST%20SHEET.xlsm"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Users/aawrabi/Box%20Sync/AAwrabi/Jones%20Energy/Capital%20&amp;%20Legal%20Structure/Impairment%20Analysis/JONE_ASC%20360%20LLA%20Impair_vFLAT%2020190215.xlsx"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Users/msidorenkov/Documents/docs/2013%20Projects/FBN%20(Furniture%20Brands%20International)/Cash%20Flow/Budget%20vs%20Actual/wk37%20FBN%2013%20Week%20Cash%20Flow%209-17-13%20(DIP%20Budget)%20vPIK%20LANE%20Oct%20(CLEAN).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usts01.us.kworld.kpmg.com/TransactionServices/Companies/Ecoplastics/Valuation/EcoPlastics%20Public%20and%20M&amp;A%20Comps%2020110707%20v2.xlsx"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CLIENTS/A-M/Learfield/2013%20Auction%20Process/Providence/model/Providence_Model_Learfield_v35.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https://services.intralinks.com/COST/05%20Reporting/12%20Dec%20'05/December%20Inventory%202.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Kali%20-%20Mar07.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N:\Accounting\GAC\GAC%20BACKUP\GPS\2003\kAMI%20PACKAGE%20INFO\Lease_E.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usnj06s/finance/FINANCE/REPORTS/200102/PPC/Aug%20Actual%20Sept%20Forecast%20Original.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https://services.intralinks.com/COST/2007%20Actual/03%20Mar%2007/Vlookup%20Reserve_Perpetual%20Inv%20Par%20-%20Feb07.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Hewitt%20Exec%20Survey%202003/Marketing_9999_IND_2003_USA%20FINAL%20SUB.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TEMP/Marketing_9999_IND_2003_US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TOASTCHEE/lance/SCHERRY/BALSHEET/0497BSCF.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A:\BSLEAD.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F:\RAPPORT\Month%202003\Currency%20menu%202003.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Users/mhupfeld.LEARFIELD0/Downloads/Development%20Requests%20and%20Roadmap%201.12.xlsx"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Users/ggilmour/Desktop/LIMGC/Business%20Plan/WIP%20LIVE%20-%20DRAFT%20-%20LIMGC%20Business%20Plan%20-%201204%200930.xlsm"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Daily%20Sales-%2004-27-2005.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F:\RAPPORT\SBU\Month2000\Valuta_2000Menu.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Users/bwelteroth/AppData/Local/Microsoft/Windows/Temporary%20Internet%20Files/Content.Outlook/H710D2FB/Project%20Relay%20-%20balance%20sheet.xlsx"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TONY/2006%20w%20Prior%20Information%20and%20Corp%20022406.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https://services.intralinks.com/GENERAL/CY2006/Monthly%20Reporting%20Package/Dec%2006/Income%20Statement%20_%20with%20Brand.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Documents%20and%20Settings/sjohnson/Application%20Data/Microsoft/Excel/Sources%20and%20Uses%20DRAFT%20(3-27-12)%20(2).xlsx"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Documents%20and%20Settings/scott.storey/My%20Documents/CSP/Models/UPS%20Financial%20Model%20-%20Working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https://services.intralinks.com/COST/2007%20Actual/09%20Sep%2007/Vlookup%20Reserve_Perpetual%20Inv%20Par%20-%20Jul%2007.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T:\2000%20Deals\2000%20Giants%20PacBell.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iblafile/redirection$/Mads/Companies/Wessanen/Excel/Shareprice%20chart%20v02.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U:\Program%20Files\Orion\Export\ahawthorne\PERMACEL%20AUTOMOTIVE%20KC%20794162%20-%20Workpapers%20-%2031-Mar-2004\PKC%203-31-2004%20Provision%20Wkps.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Users/smurray/AppData/Local/Microsoft/Windows/Temporary%20Internet%20Files/Content.Outlook/QVJY95YU/Project%20Cumulus%20LBO%20Model_Signing%20Model.xlsx"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S:\Users\CJM\Dropbox%20(Personal)\Bids%20Sync\Chicago%20Cubs\ASU%20Cost%20Analysis%20020909%20-%20BAFO%20BASE.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server8/Sales/Users/CJM/Dropbox%20(Personal)/Bids%20Sync/Chicago%20Cubs/ASU%20Cost%20Analysis%20020909%20-%20BAFO%20BASE.xls" TargetMode="External"/></Relationships>
</file>

<file path=xl/externalLinks/_rels/externalLink232.xml.rels><?xml version="1.0" encoding="UTF-8" standalone="yes"?>
<Relationships xmlns="http://schemas.openxmlformats.org/package/2006/relationships"><Relationship Id="rId2" Type="http://schemas.microsoft.com/office/2019/04/relationships/externalLinkLongPath" Target="file:///S:\Users\CJM\Dropbox%20(Personal)\Bids%20Sync\Brookfield%20Place\C:\Volumes\Sales\F\Fort%20Worth%20Multi-Purpose%20Arena\Cost%20Analysis\server8\Sales\Users\CJM\Dropbox%20(Personal)\Bids%20Sync\Chicago%20Cubs\ASU%20Cost%20Analysis%20020909%20-%20BAFO%20BASE.xls?C3B6E5E6" TargetMode="External"/><Relationship Id="rId1" Type="http://schemas.openxmlformats.org/officeDocument/2006/relationships/externalLinkPath" Target="file:///\\C3B6E5E6\ASU%20Cost%20Analysis%20020909%20-%20BAFO%20BASE.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xlFile://Root/Volumes/Sales/F/Fort%20Worth%20Multi-Purpose%20Arena/Cost%20Analysis/C:/Users/CJM/Dropbox%20(Personal)/Bids%20Sync/Scottrade%20Center%20(Blues)/server8/Sales/Users/dwatroba/Dropbox/Bids/University%20of%20Houston/Tampa%20RFP/Ta"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https://learfield-my.sharepoint.com/Users/CJM/Dropbox%20(Personal)/Bids%20Sync/Scottrade%20Center%20(Blues)/server8/Sales/Users/dwatroba/Dropbox/Bids/University%20of%20Houston/Tampa%20RFP/Tampa%20RJS%20Cost%20Sheet%20010813%20-%20MAK.xlsx"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Users/CJM/Dropbox%20(Personal)/Bids%20Sync/Scottrade%20Center%20(Blues)/server8/Sales/Users/dwatroba/Dropbox/Bids/University%20of%20Houston/Tampa%20RFP/Tampa%20RJS%20Cost%20Sheet%20010813%20-%20MAK.xlsx" TargetMode="External"/></Relationships>
</file>

<file path=xl/externalLinks/_rels/externalLink236.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dwatroba\Dropbox\Bids\University%20of%20Houston\Tampa%20RFP\Tampa%20RJS%20Cost%20Sheet%20010813%20-%20MAK.xlsx?AD87F927" TargetMode="External"/><Relationship Id="rId1" Type="http://schemas.openxmlformats.org/officeDocument/2006/relationships/externalLinkPath" Target="file:///\\AD87F927\Tampa%20RJS%20Cost%20Sheet%20010813%20-%20MAK.xlsx"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Kenilof4/DATA2/WINDOWS/TEMP/GPB%20PGS.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https://services.intralinks.com/COST/2007%20Actual/06%20Jun%2007/Vlookup%20Reserve_Perpetual%20Inv%20Par%20-%20May07.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https://services.intralinks.com/COST/2007%20Actual/12%20Dec%2007/Par%20&amp;%20Kali%20Lot%20Specific%20Reserve%20Table%2012-31-07.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https://services.intralinks.com/COST/2007%20Actual/07%20Jul%2007/Vlookup%20Reserve_Perpetual%20Inv%20Par%20-%20Jun07_090607.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Par%20-%20Mar07.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https://services.intralinks.com/COST/2008%20Actual/03%20Mar%2008/Lot%20Specific%20Inventory%20Summary_Mar08%2004-11-08.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https://services.intralinks.com/COST/2007%20Actual/11%20Nov%2007/Nov%20Reserve%20Table%20010308.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https://services.intralinks.com/COST/2007%20Actual/10%20Oct%2007/Oct%20Reserve%20Table%20121607.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https://services.intralinks.com/COST/2007%20Actual/09%20Sep%2007/092907%20Reserve%20Table%2011-07-07.xls" TargetMode="External"/></Relationships>
</file>

<file path=xl/externalLinks/_rels/externalLink246.xml.rels><?xml version="1.0" encoding="UTF-8" standalone="yes"?>
<Relationships xmlns="http://schemas.openxmlformats.org/package/2006/relationships"><Relationship Id="rId1" Type="http://schemas.microsoft.com/office/2006/relationships/xlExternalLinkPath/xlPathMissing" Target="UOregon%20AM18%20060922.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TELECOM/Share/Company/NewSouth/Valuation%20-%20FO/NewSouth%20Valuation.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TELECOM/Share/Company/NewSouth/Valuation%20-%20FO/NewSouth%20Valuation%20-%20Final.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SHARE/consolidated%20statements/FY%202011/Cnsl%200710.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https://services.intralinks.com/FINANCE/REPORTS/2002%20Alpharma/PPC/Jan%20Act%20Feb%20Fore.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18008239/Vista%20TFL%20Combined%20Strat%20Plan%20Sept%2026%202003%20Updated%20by%20RA%20Tamming%20Debt%20Assumption%20and%20Interco%20Adjustments%20v2%20Tamming%20CF%20and%20BS%20Updated%20for%20P9%20Fcst.xls" TargetMode="External"/></Relationships>
</file>

<file path=xl/externalLinks/_rels/externalLink252.xml.rels><?xml version="1.0" encoding="UTF-8" standalone="yes"?>
<Relationships xmlns="http://schemas.openxmlformats.org/package/2006/relationships"><Relationship Id="rId2" Type="http://schemas.microsoft.com/office/2019/04/relationships/externalLinkLongPath" Target="/Shared/Strategic%20Plan%202004-2006/Private%20Label%20-%20Vista%20&amp;%20Tamming/Vista%20TFL%20Combined%20Strat%20Plan%20Sept%2026%202003%20Updated%20by%20RA%20Tamming%20Debt%20Assumption%20and%20Interco%20Adjustments%20v2%20Tamming%20CF%20and%20BS%20Updated%20for%20P9%20Fcst.xls?521CC8D0" TargetMode="External"/><Relationship Id="rId1" Type="http://schemas.openxmlformats.org/officeDocument/2006/relationships/externalLinkPath" Target="file:///\\521CC8D0\Vista%20TFL%20Combined%20Strat%20Plan%20Sept%2026%202003%20Updated%20by%20RA%20Tamming%20Debt%20Assumption%20and%20Interco%20Adjustments%20v2%20Tamming%20CF%20and%20BS%20Updated%20for%20P9%20Fcst.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J:\Templates\F01__\2013\F0975%20KY%20lease%20revenue%202013-05(May).xlsm"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CLIENTS/N-Z/Par%20Pharma/2012/Model/Project%20Sky%20model%20v43%20(Pushed%20out%201%20year).xlsx" TargetMode="External"/></Relationships>
</file>

<file path=xl/externalLinks/_rels/externalLink255.xml.rels><?xml version="1.0" encoding="UTF-8" standalone="yes"?>
<Relationships xmlns="http://schemas.openxmlformats.org/package/2006/relationships"><Relationship Id="rId2" Type="http://schemas.microsoft.com/office/2019/04/relationships/externalLinkLongPath" Target="https://dl-web.dropbox.com/Users/jenosh/AppData/Local/Microsoft/Windows/Temporary%20Internet%20Files/Content.Outlook/OUN2JAL7/Documents%20and%20Settings/Owner/Local%20Settings/Temporary%20Internet%20Files/OLK15/ASU%20Cost%20Analysis%20020909%20-%20BAFO%20BASE.xls?5BEA317E" TargetMode="External"/><Relationship Id="rId1" Type="http://schemas.openxmlformats.org/officeDocument/2006/relationships/externalLinkPath" Target="file:///\\5BEA317E\ASU%20Cost%20Analysis%20020909%20-%20BAFO%20BASE.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5BEA317E/ASU%20Cost%20Analysis%20020909%20-%20BAFO%20BASE.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NDATA/Budget05/Dave%20Singer%20June%208%202005.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JUNO/%20Vol1/Groups/Research/Paul_Walter/Archive%20-%20Models/WBSN%201-31-01.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DBG.ADS.DB.COM/NYC-CORPFIN-G/TEMP/LOTUSNT.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https://learfield-my.sharepoint.com/Users/RDYER/Desktop/Quotation_400911389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Users/RDYER/Desktop/Quotation_4009113891.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PathMissing" Target="MATS%20Bridge%20Analysis_11.10.101"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https://keycodemediainc.sharepoint.com/Applications/Microsoft%20Excel.app/C:/Documents%20and%20Settings/Owner/Local%20Settings/Temporary%20Internet%20Files/OLK15/ASU%20Cost%20Analysis%20020909%20-%20BAFO%20BASE.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Users/sstieferman/Documents/2017%2002%20FCT/Unsigned%20-%20Not%20Uploaded%20Contracts%20List%20as%20of%203-3-17.xlsx"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Users/elucas/Desktop/Seadrill/13%20Week%20Cash%20Flow/AP%20Vendor%20Categorization.xlsx"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https://services.intralinks.com/COST/2006%20Actual/12%20Dec%2006/R&amp;D%20Inventory%20Dec'05%201-30-07.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Batt/Forecast/Monthly%20Forecast/2007-08%20Reforecast%20Update.xls" TargetMode="External"/></Relationships>
</file>

<file path=xl/externalLinks/_rels/externalLink269.xml.rels><?xml version="1.0" encoding="UTF-8" standalone="yes"?>
<Relationships xmlns="http://schemas.openxmlformats.org/package/2006/relationships"><Relationship Id="rId2" Type="http://schemas.microsoft.com/office/2019/04/relationships/externalLinkLongPath" Target="/Users/jen/AppData/Local/Microsoft/Windows/Temporary%20Internet%20Files/Content.Outlook/CTE0J639/Documents%20and%20Settings/Owner/Local%20Settings/Temporary%20Internet%20Files/OLK15/ASU%20Cost%20Analysis%20020909%20-%20BAFO%20BASE.xls?F3B1AA7E" TargetMode="External"/><Relationship Id="rId1" Type="http://schemas.openxmlformats.org/officeDocument/2006/relationships/externalLinkPath" Target="file:///\\F3B1AA7E\ASU%20Cost%20Analysis%20020909%20-%20BAFO%20BASE.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Documents%20and%20Settings/rsebaratnam/My%20Documents/Encrypted/_Longhorn/_Longhorn%20Excel/071005%20bridges.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iblafile/redirection$/Companies/William%20Demant/2009/2009.08.25%20Cochlear/4.%20Model/Merger%20model%20July%2009%20v01.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https://learfield-my.sharepoint.com/personal/mark_eggenberger_learfieldimgcollege_com/Documents/Technology%20Features%20WSJF.xlsx"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iblafile/redirection$/Companies/Berkeley%20Group%20Plc/05.%20Excel/03.%20Other%20Backup/Berkeley%20-%20Main%20Back-up%20v1.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Users/mhupfeld/Downloads/ANC%20Corona%20Potential%20Margin%20Loss%2003092020.xlsx" TargetMode="External"/></Relationships>
</file>

<file path=xl/externalLinks/_rels/externalLink275.xml.rels><?xml version="1.0" encoding="UTF-8" standalone="yes"?>
<Relationships xmlns="http://schemas.openxmlformats.org/package/2006/relationships"><Relationship Id="rId2" Type="http://schemas.microsoft.com/office/2019/04/relationships/externalLinkLongPath" Target="https://learfield-my.sharepoint.com/S:/C:/Users/jen/AppData/Local/Microsoft/Windows/Temporary%20Internet%20Files/Content.Outlook/CTE0J639/Documents%20and%20Settings/Owner/Local%20Settings/Temporary%20Internet%20Files/OLK15/ASU%20Cost%20Analysis%20020909%20-%20BAFO%20BASE.xls?E1BEB4CA" TargetMode="External"/><Relationship Id="rId1" Type="http://schemas.openxmlformats.org/officeDocument/2006/relationships/externalLinkPath" Target="file:///\\E1BEB4CA\ASU%20Cost%20Analysis%20020909%20-%20BAFO%20BASE.xls" TargetMode="External"/></Relationships>
</file>

<file path=xl/externalLinks/_rels/externalLink276.xml.rels><?xml version="1.0" encoding="UTF-8" standalone="yes"?>
<Relationships xmlns="http://schemas.openxmlformats.org/package/2006/relationships"><Relationship Id="rId2" Type="http://schemas.microsoft.com/office/2019/04/relationships/externalLinkLongPath" Target="/S:/C:/Users/jen/AppData/Local/Microsoft/Windows/Temporary%20Internet%20Files/Content.Outlook/CTE0J639/Documents%20and%20Settings/Owner/Local%20Settings/Temporary%20Internet%20Files/OLK15/ASU%20Cost%20Analysis%20020909%20-%20BAFO%20BASE.xls?A5D2E81D" TargetMode="External"/><Relationship Id="rId1" Type="http://schemas.openxmlformats.org/officeDocument/2006/relationships/externalLinkPath" Target="file:///\\A5D2E81D\ASU%20Cost%20Analysis%20020909%20-%20BAFO%20BASE.xls" TargetMode="External"/></Relationships>
</file>

<file path=xl/externalLinks/_rels/externalLink277.xml.rels><?xml version="1.0" encoding="UTF-8" standalone="yes"?>
<Relationships xmlns="http://schemas.openxmlformats.org/package/2006/relationships"><Relationship Id="rId2" Type="http://schemas.microsoft.com/office/2019/04/relationships/externalLinkLongPath" Target="https://learfield.sharepoint.com/Users/Ashley.Buchanan/ShareFile/Shared%20With%20Me/15063%20PSU%20Stott%20Center%20Renovation/0%20Preconstruction%20and%20Estimating/06%20Bidding/BP03%20Elevator%20and%20Exteriors/Elevator%20Exterior%20RFP%20Template%20-%20020116.xlsx?EF3D32D6" TargetMode="External"/><Relationship Id="rId1" Type="http://schemas.openxmlformats.org/officeDocument/2006/relationships/externalLinkPath" Target="file:///\\EF3D32D6\Elevator%20Exterior%20RFP%20Template%20-%20020116.xlsx"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EF3D32D6/Elevator%20Exterior%20RFP%20Template%20-%20020116.xlsx"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Budget2004/BROKERAG.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Documents%20and%20Settings/toddbauer/Local%20Settings/Temp/orion/Other%20Projects_GTI%204Q%20Provision_42218930.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Y:\Marketing\Shared\Josh%20Files\PROD%20DATA%20(JOSH)\Marketing-MidStream\Phil%20Sheppard\Prophet%20X%20-%20Pricing%20-%20Roll\Pricing%20Master%20File%204.2.19%20(Active)%20-%20BLOOMBERG.xlsx"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I:\Hyperion\Comcast2\Smart%20View%20Spreadsheets\2007\2Q07\Ops%20Memo\Distributions\2Q07%20Ops%20Memo%20FINAL.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Documents%20and%20Settings/jquartz/Desktop/FINAL%203-11%20Mizzou%20MSR.xls" TargetMode="External"/></Relationships>
</file>

<file path=xl/externalLinks/_rels/externalLink284.xml.rels><?xml version="1.0" encoding="UTF-8" standalone="yes"?>
<Relationships xmlns="http://schemas.openxmlformats.org/package/2006/relationships"><Relationship Id="rId1" Type="http://schemas.microsoft.com/office/2006/relationships/xlExternalLinkPath/xlPathMissing" Target="Worksheet%20in%205610%20Property%20and%20Equipment%20Leadsheet" TargetMode="External"/></Relationships>
</file>

<file path=xl/externalLinks/_rels/externalLink285.xml.rels><?xml version="1.0" encoding="UTF-8" standalone="yes"?>
<Relationships xmlns="http://schemas.openxmlformats.org/package/2006/relationships"><Relationship Id="rId2" Type="http://schemas.microsoft.com/office/2019/04/relationships/externalLinkLongPath" Target="file:///M:\Users\matwoods\AppData\Local\Microsoft\Windows\Temporary%20Internet%20Files\Content.Outlook\0CD1VPL1\Project%20Rodeo\001%20DATA%20ROOM\datasite\8%20Financial%20Information\1%20Financial%20Model\8.1.1%20Learfield%20Financial%20Model%20(6.23.13).xls?DEC343C7" TargetMode="External"/><Relationship Id="rId1" Type="http://schemas.openxmlformats.org/officeDocument/2006/relationships/externalLinkPath" Target="file:///\\DEC343C7\8.1.1%20Learfield%20Financial%20Model%20(6.23.13).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U:\Program%20Files\Orion\Export\toddbauer\KANSAS%20CITY%20ROYALS%20BASEBALL%20CORP%2027764%20-%20Workpapers%20-%2031-Oct-2005\nitto\sent%20to%20Japan\Royasl%2010.31.05.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Users/smurray/Documents/Projects/Leapfrog/Model/LF%20LBO%20Model%20vMaster.xlsx"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S:\Finance\2011%20Plan\Current\Department%20Expense%20Templates\310%20-%20Onsale%20Support.xlsm"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P:\Business%20Managers\Sarah\Extended%20Season%20Analyses\Extended%20Season%20COS%20FYE%2015%20and%2016.xlsx"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U:\Documents%20and%20Settings\toddbauer\Desktop\royals\FY%2006%20Prov\nitto\sent%20to%20Japan\Royasl%2010.31.05.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iblafile/redirection$/Documents%20and%20Settings/Mborcher/Local%20Settings/Temporary%20Internet%20Files/OLK2A88/10090015LON%20Backup.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CLIENTS/A-M/Learfield/2013%20Auction%20Process/Model/Learfield%20Sports_Common%20Model_6.17.2013_v23.xlsm"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Users/mhopkins/Downloads/ANC_Marketing_FY2021_Budget_NK%20Updated%20Excel.xlsx"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HPFILESF01/SF_Research/My%20Documents/EMC/Due%20Diligenece/Financials/Financial%20Stms%20Quarterly00.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WINDOWS/Temporary%20Internet%20Files/OLK9283/LVI%20Same%20store%206-10-03.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D:\ACCOUNTING%20SHARED\760%20VISTA%20DEL%20CAMPO\MRI%20JE'S\10-08%20760%20VDC%20MRI%20JE.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App3/common/CORPACCT/Financial%20Reporting/SEC/FORM10-Q/2004/3Q%202004/Corporate/workpapers/Debt%20Report%209-30-2004%20FINAL.xls" TargetMode="External"/></Relationships>
</file>

<file path=xl/externalLinks/_rels/externalLink298.xml.rels><?xml version="1.0" encoding="UTF-8" standalone="yes"?>
<Relationships xmlns="http://schemas.openxmlformats.org/package/2006/relationships"><Relationship Id="rId3" Type="http://schemas.openxmlformats.org/officeDocument/2006/relationships/externalLinkPath" Target="https://ancny.sharepoint.com/sites/ANC/Dropbox%20Project%20Folder/ANC%20Current%20Projects/DBH-Brooklyn%20Cyclones%20-%20108092/07%20-%20Budget%20Control/!P&amp;L%20Brooklyn%20Cyclones%20-%20Maimonides%20Park%20-%20Cost%20Analysis%20-%20JSR%20-%2012.04.24%20(FINAL)%20v1.xlsx" TargetMode="External"/><Relationship Id="rId2" Type="http://schemas.microsoft.com/office/2019/04/relationships/externalLinkLongPath" Target="/sites/ANC/Dropbox%20Project%20Folder/ANC%20Current%20Projects/DBH-Brooklyn%20Cyclones%20-%20108092/07%20-%20Budget%20Control/!P&amp;L%20Brooklyn%20Cyclones%20-%20Maimonides%20Park%20-%20Cost%20Analysis%20-%20JSR%20-%2012.04.24%20(FINAL)%20v1.xlsx?A0457B86" TargetMode="External"/><Relationship Id="rId1" Type="http://schemas.openxmlformats.org/officeDocument/2006/relationships/externalLinkPath" Target="file:///\\A0457B86\!P&amp;L%20Brooklyn%20Cyclones%20-%20Maimonides%20Park%20-%20Cost%20Analysis%20-%20JSR%20-%2012.04.24%20(FINAL)%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Summary - current"/>
      <sheetName val="Summary - LE 200601"/>
      <sheetName val="Export"/>
      <sheetName val="T&amp;E Assumptions LE 200601"/>
      <sheetName val="T&amp;E Assumptions - current"/>
      <sheetName val="Summary10-10-05"/>
      <sheetName val="T&amp;E Assumptions 10-10-05"/>
      <sheetName val="RM_BTL"/>
      <sheetName val="Key Assumptions"/>
      <sheetName val="P PL"/>
      <sheetName val="IS-6 Mo. Analysis .5"/>
      <sheetName val="DaySelector"/>
      <sheetName val="JDE 01"/>
      <sheetName val="Tables and Check Data"/>
      <sheetName val="Average"/>
      <sheetName val="Reserves"/>
      <sheetName val="RM"/>
      <sheetName val="Lookup"/>
      <sheetName val="SEC Template"/>
      <sheetName val="End"/>
      <sheetName val="date"/>
      <sheetName val="lot onl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ummary"/>
      <sheetName val="Valeant PL"/>
      <sheetName val="PAR PL"/>
      <sheetName val="Cesamet %"/>
      <sheetName val="TRx LTC"/>
      <sheetName val="TRx R&amp;MO"/>
      <sheetName val="Cesamet TRx M"/>
      <sheetName val="Marinol TRx Y"/>
      <sheetName val="Marinol TRx Q"/>
      <sheetName val="Marinol TRx M"/>
      <sheetName val="Tree (2)"/>
      <sheetName val="Tree"/>
      <sheetName val="PAR TRx"/>
      <sheetName val="Key Assumptions"/>
      <sheetName val="Forecast"/>
      <sheetName val="Fcst Qtr"/>
      <sheetName val="fcst Yr"/>
      <sheetName val="PL Yr"/>
      <sheetName val="P PL Yr"/>
      <sheetName val="V PL Yr"/>
      <sheetName val="PL"/>
      <sheetName val="P PL"/>
      <sheetName val="V PL"/>
      <sheetName val="PL Qtr"/>
      <sheetName val="P PL Qtr"/>
      <sheetName val="V PL Qtr"/>
      <sheetName val="Qtr"/>
      <sheetName val="P Qtr"/>
      <sheetName val="V Qtr"/>
      <sheetName val="V alone PL Yr"/>
      <sheetName val="QA-Metoprolol"/>
      <sheetName val="July06"/>
      <sheetName val="Aug06"/>
      <sheetName val="Sept06"/>
      <sheetName val="RM"/>
      <sheetName val="References"/>
      <sheetName val="Reserves"/>
      <sheetName val="End"/>
      <sheetName val="D-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sheetData sheetId="19"/>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Index"/>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Key Assumptions"/>
      <sheetName val="P PL"/>
      <sheetName val="QA-Metoprolol"/>
      <sheetName val="Forma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Calculation v.1"/>
      <sheetName val="Pipeline Calculation v.2"/>
      <sheetName val="CB Activity-Monthly"/>
      <sheetName val="CB Activity"/>
      <sheetName val="Walg Ind Pricing"/>
      <sheetName val="Walg Dr Pricing"/>
      <sheetName val="summary data"/>
      <sheetName val="raw data"/>
      <sheetName val="WLG Dronabinol - old prices"/>
      <sheetName val="July06"/>
      <sheetName val="Aug06"/>
      <sheetName val="Sept06"/>
      <sheetName val="JDE 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tock Price"/>
      <sheetName val="Price of Comps-1yr (UHS)"/>
      <sheetName val="Price of Comps-1yr (UNH)"/>
      <sheetName val="Price of Comps-3yrs (UHS)"/>
      <sheetName val="Price of Comps-3yrs (UNH)"/>
      <sheetName val="critical"/>
      <sheetName val="medical"/>
      <sheetName val="manor"/>
      <sheetName val="Stock Price (4)"/>
      <sheetName val="Shareholder Value"/>
      <sheetName val="Shareholder Value (2)"/>
      <sheetName val="Shareholder Value (3)"/>
      <sheetName val="theatre"/>
      <sheetName val="StockPrice"/>
      <sheetName val="Cost Centers"/>
      <sheetName val="Lookup"/>
      <sheetName val="Drop Downs"/>
      <sheetName val="Total"/>
      <sheetName val="Stock_Price"/>
      <sheetName val="Price_of_Comps-1yr_(UHS)"/>
      <sheetName val="Price_of_Comps-1yr_(UNH)"/>
      <sheetName val="Price_of_Comps-3yrs_(UHS)"/>
      <sheetName val="Price_of_Comps-3yrs_(UNH)"/>
      <sheetName val="Stock_Price_(4)"/>
      <sheetName val="Shareholder_Value"/>
      <sheetName val="Shareholder_Value_(2)"/>
      <sheetName val="Shareholder_Value_(3)"/>
      <sheetName val="Graph"/>
      <sheetName val="Clec_Comp"/>
      <sheetName val="Assump"/>
      <sheetName val="DCF_Rider_Term_Mult"/>
      <sheetName val="Horus_P&amp;L"/>
      <sheetName val="Assumptions"/>
      <sheetName val="sales_vol_"/>
      <sheetName val="NewGLP_Assumptions"/>
      <sheetName val="Revenue"/>
      <sheetName val="3"/>
      <sheetName val="Acc_Dil"/>
      <sheetName val="6b"/>
      <sheetName val="ValMatrix"/>
      <sheetName val="Overview_1"/>
      <sheetName val="Value_Creation"/>
      <sheetName val="Controls"/>
      <sheetName val="budg_act"/>
      <sheetName val="1"/>
      <sheetName val="Admin"/>
      <sheetName val="Constants"/>
      <sheetName val="Model"/>
      <sheetName val="MOE"/>
      <sheetName val="Financials_Old"/>
      <sheetName val="5a"/>
      <sheetName val="Side_by_Side"/>
      <sheetName val="CA"/>
      <sheetName val="Overview_2"/>
      <sheetName val="Value_Creation_Chart"/>
      <sheetName val="PF__Cash_EPS_Graph"/>
      <sheetName val="Cash_Flow"/>
      <sheetName val="4"/>
      <sheetName val="Contribution"/>
      <sheetName val="middle-market_-_new"/>
      <sheetName val="7"/>
      <sheetName val="DRDs"/>
      <sheetName val="SX3"/>
      <sheetName val="QuickMerge"/>
      <sheetName val="CONTROL"/>
      <sheetName val="Parameters"/>
      <sheetName val="NOPAT_VDF"/>
      <sheetName val="RC"/>
      <sheetName val="Chapter_7"/>
      <sheetName val="Invested_capital_VDF"/>
      <sheetName val="DCF_VDF"/>
      <sheetName val="MWV-BAL"/>
      <sheetName val="Balance_Sheet"/>
      <sheetName val="US_dollar_mkt"/>
      <sheetName val="riderF"/>
      <sheetName val="cd_Data"/>
      <sheetName val="Colour_Hierarchy"/>
      <sheetName val="graphdialog"/>
      <sheetName val="CID"/>
      <sheetName val="Inputs"/>
      <sheetName val="Customers"/>
      <sheetName val="WEEKLYVLS"/>
      <sheetName val="Data"/>
      <sheetName val="Market_Share"/>
      <sheetName val="DCF"/>
      <sheetName val="lev_loan_raw_data"/>
      <sheetName val="Valuation_Matrix"/>
      <sheetName val="MLP_IPO_Yields_vs_MLP_Index"/>
      <sheetName val="Forecast"/>
      <sheetName val="Financing_Memo"/>
      <sheetName val="Force_Count"/>
      <sheetName val="Instructions"/>
      <sheetName val="MWV-FUN"/>
      <sheetName val="FX_Rates"/>
      <sheetName val="Delhaize"/>
      <sheetName val="Income_Stmt"/>
      <sheetName val="Income_Statement"/>
      <sheetName val="Input"/>
      <sheetName val="Accretion_SensitivityOutput"/>
      <sheetName val="Summary"/>
      <sheetName val="IRR"/>
      <sheetName val="Budget"/>
      <sheetName val="WACC_VDF"/>
      <sheetName val="Minutes"/>
      <sheetName val="Monthly_IS"/>
      <sheetName val="Scenario_Manager"/>
      <sheetName val="PV_of_Op_Leases_VDF"/>
      <sheetName val="Sensitivity"/>
      <sheetName val="LBO_Model"/>
      <sheetName val="1991_-_1999_Drilling_Type"/>
      <sheetName val="MWV-QTR1"/>
      <sheetName val="LookupRanges"/>
      <sheetName val="Ali_Synergy_Est_(2)"/>
      <sheetName val="Summary_Inc_Stmt"/>
      <sheetName val="f3"/>
      <sheetName val="MarketData"/>
      <sheetName val="Definitions"/>
      <sheetName val="Team_Award"/>
      <sheetName val="Income_Statement_VDF"/>
      <sheetName val="Neste_Oy"/>
      <sheetName val="yc_Formula"/>
      <sheetName val="SEP"/>
      <sheetName val="Key"/>
      <sheetName val="9040832n"/>
      <sheetName val="99 JULY SA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 year"/>
      <sheetName val="ten year"/>
      <sheetName val="5 year"/>
      <sheetName val="spread"/>
      <sheetName val="Trading Summary"/>
      <sheetName val="Expected European Inv"/>
      <sheetName val="Diageo's investor base"/>
      <sheetName val="sales vol."/>
      <sheetName val="spread perf."/>
      <sheetName val="spread 2"/>
      <sheetName val="Global dist"/>
      <sheetName val="Global distribution"/>
      <sheetName val="Internat dist"/>
      <sheetName val="Post launch (6)"/>
      <sheetName val="Recent trading (7)"/>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 Image"/>
      <sheetName val="SNAP"/>
      <sheetName val="IncStmt"/>
      <sheetName val="New Q Seg"/>
      <sheetName val="Q-Charts"/>
      <sheetName val="cashflow"/>
      <sheetName val="BalSht"/>
      <sheetName val="1Q"/>
      <sheetName val="2Q"/>
      <sheetName val="3Q"/>
      <sheetName val="4Q"/>
      <sheetName val="oldSEG"/>
      <sheetName val="Quarters"/>
      <sheetName val="chart"/>
      <sheetName val="acquisitions"/>
      <sheetName val="PE-TREND"/>
      <sheetName val="Dairy Q"/>
      <sheetName val="Assets-roa"/>
      <sheetName val="vege"/>
      <sheetName val="Checks"/>
      <sheetName val="2Qx"/>
      <sheetName val="3Qx"/>
      <sheetName val="4Qx"/>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Input"/>
      <sheetName val="ProForma"/>
      <sheetName val="__FDSCACHE__"/>
      <sheetName val="Output"/>
      <sheetName val="Sheet1"/>
      <sheetName val="Lookup"/>
      <sheetName val="Corp Overhea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salesvol_"/>
      <sheetName val="Codes"/>
      <sheetName val="sales vol_"/>
      <sheetName val="Financials"/>
      <sheetName val="Stock Price"/>
      <sheetName val="20_year"/>
      <sheetName val="ten_year"/>
      <sheetName val="5_year"/>
      <sheetName val="Trading_Summary"/>
      <sheetName val="Expected_European_Inv"/>
      <sheetName val="Diageo's_investor_base"/>
      <sheetName val="sales_vol_"/>
      <sheetName val="spread_perf_"/>
      <sheetName val="spread_2"/>
      <sheetName val="Global_dist"/>
      <sheetName val="Global_distribution"/>
      <sheetName val="Internat_dist"/>
      <sheetName val="Post_launch_(6)"/>
      <sheetName val="Recent_trading_(7)"/>
      <sheetName val="sales_vol_1"/>
      <sheetName val="Stock_Price"/>
      <sheetName val="20_year1"/>
      <sheetName val="ten_year1"/>
      <sheetName val="5_year1"/>
      <sheetName val="Trading_Summary1"/>
      <sheetName val="Expected_European_Inv1"/>
      <sheetName val="Diageo's_investor_base1"/>
      <sheetName val="sales_vol_2"/>
      <sheetName val="spread_perf_1"/>
      <sheetName val="spread_21"/>
      <sheetName val="Global_dist1"/>
      <sheetName val="Global_distribution1"/>
      <sheetName val="Internat_dist1"/>
      <sheetName val="Post_launch_(6)1"/>
      <sheetName val="Recent_trading_(7)1"/>
      <sheetName val="sales_vol_3"/>
      <sheetName val="Stock_Price1"/>
      <sheetName val="20_year2"/>
      <sheetName val="ten_year2"/>
      <sheetName val="5_year2"/>
      <sheetName val="Trading_Summary2"/>
      <sheetName val="Expected_European_Inv2"/>
      <sheetName val="Diageo's_investor_base2"/>
      <sheetName val="sales_vol_4"/>
      <sheetName val="spread_perf_2"/>
      <sheetName val="spread_22"/>
      <sheetName val="Global_dist2"/>
      <sheetName val="Global_distribution2"/>
      <sheetName val="Internat_dist2"/>
      <sheetName val="Post_launch_(6)2"/>
      <sheetName val="Recent_trading_(7)2"/>
      <sheetName val="sales_vol_5"/>
      <sheetName val="Stock_Price2"/>
      <sheetName val="Input Projected"/>
      <sheetName val="consolidated"/>
      <sheetName val="Input"/>
      <sheetName val="ProForma"/>
      <sheetName val="__FDSCACHE__"/>
      <sheetName val="Output"/>
      <sheetName val="Sheet1"/>
      <sheetName val="Corp Overhead"/>
      <sheetName val="MWC"/>
      <sheetName val="oldSEG"/>
      <sheetName val="Quarters"/>
      <sheetName val="Corp_Overhead"/>
      <sheetName val="Corp_Overhead1"/>
      <sheetName val="Corp_Overhead2"/>
      <sheetName val="CAPEX"/>
      <sheetName val="Ferco - CCC"/>
      <sheetName val="CCC"/>
      <sheetName val="Summary"/>
      <sheetName val="Financial Overview ShortProfile"/>
      <sheetName val="CUS Image"/>
      <sheetName val="9-05046L"/>
      <sheetName val="Delhaize"/>
      <sheetName val="Prop Model"/>
      <sheetName val="Consolidated_Divisions"/>
      <sheetName val="Assumptions"/>
      <sheetName val="Div1"/>
      <sheetName val="Div2"/>
      <sheetName val="Div3"/>
      <sheetName val="Model"/>
      <sheetName val="NCV Pivot"/>
      <sheetName val="exec sum (ncv) (3)"/>
      <sheetName val="Data Control"/>
      <sheetName val="BTMAIN"/>
      <sheetName val="OPER"/>
      <sheetName val="RSR"/>
      <sheetName val="EuroInputs"/>
      <sheetName val="Weeklies"/>
      <sheetName val="Opportunity Codes "/>
      <sheetName val="2013"/>
      <sheetName val="Sheet2"/>
      <sheetName val="Sheet3"/>
      <sheetName val="Sheet4"/>
      <sheetName val="Total"/>
      <sheetName val="CAPITAL PH1"/>
      <sheetName val=" BUDGET P1"/>
      <sheetName val="MktAss"/>
      <sheetName val="A"/>
      <sheetName val="Office Data"/>
      <sheetName val="Parameters"/>
      <sheetName val="INPUT ACQUIROR DATA"/>
      <sheetName val="Transaction-Assum."/>
      <sheetName val="Gráfico"/>
      <sheetName val="Data"/>
      <sheetName val="All Sum"/>
      <sheetName val="P&amp;L --KRON"/>
      <sheetName val="P&amp;L -BayTV"/>
      <sheetName val="215002"/>
      <sheetName val="Summary Financials"/>
      <sheetName val="Amarillo I-40-HI"/>
      <sheetName val="LTM"/>
      <sheetName val="CREDIT STATS"/>
      <sheetName val="DropZone"/>
      <sheetName val="Cover"/>
      <sheetName val="Total Firm"/>
      <sheetName val="Data for 03-04 Base Position"/>
      <sheetName val="company"/>
      <sheetName val="BS Rollup"/>
      <sheetName val="BEV"/>
      <sheetName val="EBITDA"/>
      <sheetName val="Price Performance Output"/>
      <sheetName val="Historical Multiples Output"/>
      <sheetName val="Straw Man"/>
      <sheetName val="MedSolutions Financial Data"/>
      <sheetName val="Football Field "/>
      <sheetName val="DCF"/>
      <sheetName val="Qcharts"/>
      <sheetName val="Charts"/>
      <sheetName val="Offers G&amp;C"/>
      <sheetName val="Offers GE"/>
      <sheetName val="Offers GS"/>
      <sheetName val="Offers MC"/>
      <sheetName val="13199"/>
      <sheetName val="PNGOil"/>
      <sheetName val="stmcro"/>
      <sheetName val="20_year3"/>
      <sheetName val="ten_year3"/>
      <sheetName val="5_year3"/>
      <sheetName val="Trading_Summary3"/>
      <sheetName val="Expected_European_Inv3"/>
      <sheetName val="Diageo's_investor_base3"/>
      <sheetName val="sales_vol_6"/>
      <sheetName val="spread_perf_3"/>
      <sheetName val="spread_23"/>
      <sheetName val="Global_dist3"/>
      <sheetName val="Global_distribution3"/>
      <sheetName val="Internat_dist3"/>
      <sheetName val="Post_launch_(6)3"/>
      <sheetName val="Recent_trading_(7)3"/>
      <sheetName val="sales_vol_7"/>
      <sheetName val="Stock_Price3"/>
      <sheetName val="Input_Projected"/>
      <sheetName val="Opportunity_Codes_"/>
      <sheetName val="CAPITAL_PH1"/>
      <sheetName val="_BUDGET_P1"/>
      <sheetName val="Financial_Overview_ShortProfile"/>
      <sheetName val="CUS_Image"/>
      <sheetName val="Prop_Model"/>
      <sheetName val="Office_Data"/>
      <sheetName val="Corp_Overhead3"/>
      <sheetName val="INPUT_ACQUIROR_DATA"/>
      <sheetName val="Transaction-Assum_"/>
      <sheetName val="All_Sum"/>
      <sheetName val="P&amp;L_--KRON"/>
      <sheetName val="P&amp;L_-BayTV"/>
      <sheetName val="Summary_Financials"/>
      <sheetName val="Amarillo_I-40-HI"/>
      <sheetName val="CREDIT_STATS"/>
      <sheetName val="Total_Firm"/>
      <sheetName val="Data_for_03-04_Base_Position"/>
      <sheetName val="BS_Rollup"/>
      <sheetName val="Divisional Model"/>
      <sheetName val="codici - partime"/>
      <sheetName val="contr partner"/>
      <sheetName val="Bloom Links"/>
      <sheetName val="category uomo"/>
      <sheetName val="EO-IVA"/>
      <sheetName val="SINTESI"/>
      <sheetName val="OVIESSE"/>
      <sheetName val="2009-2010 Sales Target2.2"/>
      <sheetName val="Act vs. Budget"/>
      <sheetName val="Amort Sched"/>
      <sheetName val="Comps"/>
      <sheetName val="Divisional_Model"/>
      <sheetName val="Market"/>
      <sheetName val="Headcount Report"/>
      <sheetName val="Country Risk"/>
      <sheetName val="Quarterly rates"/>
      <sheetName val="MLP IPO Yields vs MLP Index"/>
      <sheetName val="Cost Centers"/>
      <sheetName val="SD NA - Revenue - SD"/>
      <sheetName val="Base"/>
      <sheetName val="Fee Schedule"/>
      <sheetName val="Summary Acq"/>
      <sheetName val="Summary Tgt"/>
      <sheetName val="Pro forma IS"/>
      <sheetName val="Control Panel"/>
      <sheetName val="Revenue"/>
      <sheetName val="ONYX"/>
      <sheetName val="Journal Entries"/>
      <sheetName val="DO NOT USE PRINT! Macro Data"/>
      <sheetName val="#REF"/>
      <sheetName val="Main Menu"/>
      <sheetName val="Instructions"/>
      <sheetName val="Profit &amp; Loss"/>
      <sheetName val="Balanço reunião"/>
      <sheetName val="GEN Inputs"/>
      <sheetName val="Inputs"/>
      <sheetName val="Detail"/>
      <sheetName val="RESUMO"/>
      <sheetName val="GERAL"/>
      <sheetName val="Imob custo"/>
      <sheetName val="Imob dep"/>
      <sheetName val="RLP"/>
      <sheetName val="Equity Main"/>
      <sheetName val="Produtos"/>
      <sheetName val="Serie Fat"/>
      <sheetName val="Serie Filial"/>
      <sheetName val="Revisão ativo-passivo"/>
      <sheetName val="XREF"/>
      <sheetName val="brazil risk"/>
      <sheetName val="Lists"/>
      <sheetName val="Project Info"/>
      <sheetName val="Company summary"/>
      <sheetName val="NA - Revenue"/>
      <sheetName val="NA - Revenue - SD"/>
      <sheetName val="Ass"/>
      <sheetName val="Q1 Jan 07"/>
      <sheetName val="Q1 Jan 06"/>
      <sheetName val="Page 6 - Source #2"/>
      <sheetName val="CoCo Descript"/>
      <sheetName val="Drivers"/>
      <sheetName val="POV selections"/>
      <sheetName val="Time Periods"/>
      <sheetName val="Sheet1 (2)"/>
      <sheetName val="fxrates"/>
      <sheetName val="Hf"/>
      <sheetName val="Co 4"/>
      <sheetName val="Co 3"/>
      <sheetName val="Co 2"/>
      <sheetName val="Co 1"/>
      <sheetName val="Subject Co"/>
      <sheetName val="Co 10"/>
      <sheetName val="Co 9"/>
      <sheetName val="Co 8"/>
      <sheetName val="Co 7"/>
      <sheetName val="Co 6"/>
      <sheetName val="Co 5"/>
      <sheetName val="BS Monthly - AUS"/>
      <sheetName val="QRE"/>
      <sheetName val="Rev Growth Rate"/>
      <sheetName val="callahanabr"/>
      <sheetName val="G-5.1a 100"/>
      <sheetName val="Balance SheetLinks"/>
      <sheetName val="Aux"/>
      <sheetName val="TABLE"/>
      <sheetName val="Non-Act"/>
      <sheetName val="Refunds Weekly"/>
      <sheetName val="Final Payments"/>
      <sheetName val="15-SCS"/>
      <sheetName val="10-MM"/>
      <sheetName val="ACTLY"/>
      <sheetName val="RESULTADOS"/>
      <sheetName val="Projections"/>
      <sheetName val="NewsBAL"/>
      <sheetName val="BroadBAL"/>
      <sheetName val="broadDCF"/>
      <sheetName val="Breakup"/>
      <sheetName val="Payments"/>
      <sheetName val="c10cc13"/>
      <sheetName val="mes"/>
      <sheetName val="R.5"/>
      <sheetName val="Controls"/>
      <sheetName val="NCV_Pivot"/>
      <sheetName val="exec_sum_(ncv)_(3)"/>
      <sheetName val="Data_Control"/>
      <sheetName val="Headcount_Report"/>
      <sheetName val="R&amp;D WBS List"/>
      <sheetName val="Top 5 by TC"/>
      <sheetName val="Cntmrs-Recruit"/>
      <sheetName val="Backlog Burndown Charts"/>
      <sheetName val="Precedents"/>
      <sheetName val="STVAR"/>
      <sheetName val="SF - WW FY17"/>
      <sheetName val="SF - WW FY18"/>
      <sheetName val="SF - WW FY19"/>
      <sheetName val="B4) YTD Actual vs Forecast"/>
      <sheetName val="KSM_IS_SLC"/>
      <sheetName val="Monthly CF"/>
      <sheetName val="Financial Assumptions"/>
      <sheetName val="会社情報"/>
      <sheetName val="Main Assumptions"/>
      <sheetName val="Revenue Assumptions"/>
      <sheetName val="Tab2-18p"/>
      <sheetName val="_Control"/>
      <sheetName val="shtReport"/>
      <sheetName val="Drop Down - DONT DELETE"/>
      <sheetName val="Fin Sum"/>
      <sheetName val="DATA "/>
      <sheetName val="Dept Files and Back-Up1&gt;&gt;&gt;"/>
      <sheetName val="pcQueryData"/>
      <sheetName val="Assum"/>
      <sheetName val="KISSAN"/>
      <sheetName val="Preslinks"/>
      <sheetName val="Accretion Output"/>
      <sheetName val="NewCo to RLRN"/>
      <sheetName val="Projections vs Consensus"/>
      <sheetName val="Football Field"/>
      <sheetName val="EU Comps"/>
      <sheetName val="commercial construction"/>
      <sheetName val="crack spreads"/>
      <sheetName val="new orders"/>
      <sheetName val="IFO Manufacturing Business Clim"/>
      <sheetName val="Clients"/>
      <sheetName val="Old 2006-2007"/>
      <sheetName val="Report Paste for Pivot"/>
      <sheetName val="Dept-yr"/>
      <sheetName val="Ferco_-_CCC"/>
      <sheetName val="Country_Risk"/>
      <sheetName val="Quarterly_rates"/>
      <sheetName val="sales_vol_8"/>
      <sheetName val="20_year4"/>
      <sheetName val="ten_year4"/>
      <sheetName val="5_year4"/>
      <sheetName val="Trading_Summary4"/>
      <sheetName val="Expected_European_Inv4"/>
      <sheetName val="Diageo's_investor_base4"/>
      <sheetName val="spread_perf_4"/>
      <sheetName val="spread_24"/>
      <sheetName val="Global_dist4"/>
      <sheetName val="Global_distribution4"/>
      <sheetName val="Internat_dist4"/>
      <sheetName val="Post_launch_(6)4"/>
      <sheetName val="Recent_trading_(7)4"/>
      <sheetName val="sales_vol_9"/>
      <sheetName val="Stock_Price4"/>
      <sheetName val="Input_Projected1"/>
      <sheetName val="Corp_Overhead4"/>
      <sheetName val="Ferco_-_CCC1"/>
      <sheetName val="Country_Risk1"/>
      <sheetName val="Quarterly_rates1"/>
      <sheetName val="WorkScopeMasterData"/>
      <sheetName val="Reference"/>
      <sheetName val="Historical IS"/>
      <sheetName val="Price_Performance_Output"/>
      <sheetName val="Historical_Multiples_Output"/>
      <sheetName val="Straw_Man"/>
      <sheetName val="MedSolutions_Financial_Data"/>
      <sheetName val="Football_Field_"/>
      <sheetName val="DO_NOT_USE_PRINT!_Macro_Data"/>
      <sheetName val="Main_Menu"/>
      <sheetName val="Profit_&amp;_Loss"/>
      <sheetName val="Balanço_reunião"/>
      <sheetName val="GEN_Inputs"/>
      <sheetName val="Imob_custo"/>
      <sheetName val="Imob_dep"/>
      <sheetName val="Equity_Main"/>
      <sheetName val="Serie_Fat"/>
      <sheetName val="Serie_Filial"/>
      <sheetName val="Revisão_ativo-passivo"/>
      <sheetName val="brazil_risk"/>
      <sheetName val="Purchases by vendor source"/>
      <sheetName val="AR - Agency sourc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Niscota DCF &amp; EMV"/>
      <sheetName val="Production"/>
      <sheetName val="CAPEX"/>
      <sheetName val="Lognormal EMV"/>
      <sheetName val="Reserves lognormal profile"/>
      <sheetName val="Niscota"/>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oan Information"/>
      <sheetName val="CoSpread"/>
      <sheetName val="NA"/>
      <sheetName val="G-L Extract"/>
      <sheetName val="#REF"/>
      <sheetName val="WP2 AR Availability"/>
      <sheetName val="Loc Master"/>
      <sheetName val="G_L Extract"/>
      <sheetName val="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Sales 2003"/>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 val="CLOSED"/>
      <sheetName val="Inventory Turn"/>
      <sheetName val="Power &amp; Fuel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Matrix"/>
      <sheetName val="Summary Income approach"/>
      <sheetName val="BEV"/>
      <sheetName val="CAPM"/>
      <sheetName val="O"/>
      <sheetName val="Exh B-5"/>
      <sheetName val="Exh B-2"/>
      <sheetName val="Exh B-6"/>
      <sheetName val="Exh B-8"/>
      <sheetName val="Exh B-4"/>
      <sheetName val="Exh B-3"/>
      <sheetName val="Exh B-7"/>
      <sheetName val="Exh B-1"/>
      <sheetName val="Assumptions"/>
      <sheetName val="Conv rates"/>
      <sheetName val="Graphs-Q Forecast"/>
      <sheetName val="Graphs-Q Forecast Update"/>
      <sheetName val="Graphs-TTM Actual"/>
      <sheetName val="Graphs-TTM Forecast"/>
      <sheetName val="Graphs-TTM Forecast Update"/>
      <sheetName val="Graphs-Yr Actual"/>
      <sheetName val="Graphs-Yr Forecast"/>
      <sheetName val="Input Sheet"/>
      <sheetName val="Scenario_Matrix"/>
      <sheetName val="Summary_Income_approach"/>
      <sheetName val="Exh_B-5"/>
      <sheetName val="Exh_B-2"/>
      <sheetName val="Exh_B-6"/>
      <sheetName val="Exh_B-8"/>
      <sheetName val="Exh_B-4"/>
      <sheetName val="Exh_B-3"/>
      <sheetName val="Exh_B-7"/>
      <sheetName val="Exh_B-1"/>
      <sheetName val="Conv_rates"/>
      <sheetName val="Graphs-Q_Forecast"/>
      <sheetName val="Graphs-Q_Forecast_Update"/>
      <sheetName val="Graphs-TTM_Actual"/>
      <sheetName val="Graphs-TTM_Forecast"/>
      <sheetName val="Graphs-TTM_Forecast_Update"/>
      <sheetName val="Graphs-Yr_Actual"/>
      <sheetName val="Graphs-Yr_Forecast"/>
      <sheetName val="Input_Sheet"/>
      <sheetName val="Cover"/>
      <sheetName val="ITA Consolidated_TB"/>
      <sheetName val="ITV Consolidated_TB"/>
      <sheetName val="ITC Consolidated_TB"/>
      <sheetName val="ITA Import Actuals"/>
      <sheetName val="ITV Import Actuals"/>
      <sheetName val="ITC Import Actu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Sales 2003"/>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99 Metal Plan"/>
      <sheetName val="A"/>
      <sheetName val="CHECK_TOTALS"/>
      <sheetName val="2010"/>
      <sheetName val="Mappings"/>
      <sheetName val="NAI-01"/>
      <sheetName val="Contr.,Time Delivery,Cus.Return"/>
      <sheetName val="9-1차이내역"/>
      <sheetName val="Assumptions"/>
      <sheetName val="작성양식"/>
      <sheetName val="재료율"/>
      <sheetName val="asset addition 2000"/>
      <sheetName val="2.대외공문"/>
      <sheetName val="Account Numbers"/>
      <sheetName val="Data"/>
      <sheetName val="WACC"/>
      <sheetName val="fg-17"/>
      <sheetName val="Duration "/>
      <sheetName val="Index"/>
      <sheetName val="IncApp."/>
      <sheetName val="Unit Totals"/>
      <sheetName val="Compare"/>
      <sheetName val="11월채권"/>
      <sheetName val="Model"/>
      <sheetName val="Plenty Flair £"/>
      <sheetName val="수입"/>
      <sheetName val="경비"/>
      <sheetName val="불량현황(7)"/>
      <sheetName val="존4"/>
      <sheetName val="ML"/>
      <sheetName val="HP1AMLIST"/>
      <sheetName val="구동"/>
      <sheetName val="22.투자유가증권 "/>
      <sheetName val="Sheet"/>
      <sheetName val="년도직위별인원현황(73∼99)"/>
      <sheetName val="96"/>
      <sheetName val="경비공통"/>
      <sheetName val="주간(구)"/>
      <sheetName val="Fields"/>
      <sheetName val="Material Groups with Accounts"/>
      <sheetName val="Company Codes"/>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 Metal Plan"/>
      <sheetName val="Module1"/>
      <sheetName val="Logan metal plan Inputs"/>
      <sheetName val="I"/>
      <sheetName val="Sheet1"/>
      <sheetName val="RCMI-15"/>
      <sheetName val="ICP, Entity, Scenario, Year"/>
      <sheetName val="Assumptions"/>
      <sheetName val="Admin_Ops"/>
      <sheetName val="9-1차이내역"/>
      <sheetName val="Custom Table"/>
      <sheetName val="Total_BU"/>
      <sheetName val="ASS"/>
      <sheetName val="Core Cost Allocation"/>
      <sheetName val="HP1AMLIST"/>
      <sheetName val="CL"/>
      <sheetName val="Cust"/>
      <sheetName val="Email Systems"/>
      <sheetName val="Help Desk"/>
      <sheetName val="Notes"/>
      <sheetName val="O_A"/>
      <sheetName val="Systems"/>
      <sheetName val="Teleco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4-02-Graph"/>
      <sheetName val="94-99"/>
      <sheetName val="96-99"/>
      <sheetName val="00-02"/>
      <sheetName val="03"/>
      <sheetName val="04"/>
      <sheetName val="Menu"/>
      <sheetName val="Monthly"/>
      <sheetName val="LME Daily"/>
      <sheetName val="NLM Daily"/>
      <sheetName val="3Mths Ave"/>
      <sheetName val="LME Daily Metal Price 2006"/>
      <sheetName val="LME Average Contango"/>
      <sheetName val="IndicativePrice fm Sales"/>
      <sheetName val="3Mths Avg IndicativePrice"/>
      <sheetName val="LME Daily 2006"/>
      <sheetName val="LME Daily 2005"/>
      <sheetName val="SHFE vs LME"/>
      <sheetName val="SHFE Daily Metal Price 2007"/>
      <sheetName val="LME Daily Metal Price 2007"/>
      <sheetName val="2007 Fcst Sales PLAN 090106"/>
      <sheetName val="Aluminium Metal Prices"/>
      <sheetName val="9-1차이내역"/>
      <sheetName val="3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c1"/>
      <sheetName val="pg3"/>
      <sheetName val="ytd"/>
      <sheetName val="curr mo"/>
      <sheetName val="soc"/>
      <sheetName val="soc2"/>
      <sheetName val="consolidated in Millions"/>
      <sheetName val="consolidated in thousands"/>
      <sheetName val="detail"/>
      <sheetName val="(REI)adjust JE"/>
      <sheetName val="NAcons"/>
      <sheetName val="curr yr bs"/>
      <sheetName val="(NA) elim all"/>
      <sheetName val="(NA) comparative BS"/>
      <sheetName val="(Cons) comparative BS"/>
      <sheetName val="CQ to PQ flucts"/>
      <sheetName val="QTD Variance"/>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HNS FORMAT"/>
      <sheetName val="2015-2016 Forecast Fleet Count"/>
      <sheetName val="Repairs Bottom Up"/>
      <sheetName val="Inspections Bottom Up"/>
      <sheetName val="Pump Bottom Up"/>
      <sheetName val="All other acc - INS SUR CERT"/>
      <sheetName val="barge grade pivot"/>
      <sheetName val="AEP Barge List"/>
      <sheetName val="Coast Guard Numbers"/>
      <sheetName val="Module1"/>
      <sheetName val="carolyn email"/>
      <sheetName val="ACL Barge List"/>
      <sheetName val="Norris - brg repair"/>
      <sheetName val="#REF"/>
    </sheetNames>
    <sheetDataSet>
      <sheetData sheetId="0"/>
      <sheetData sheetId="1"/>
      <sheetData sheetId="2"/>
      <sheetData sheetId="3"/>
      <sheetData sheetId="4"/>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WC"/>
      <sheetName val="Sales 2003"/>
      <sheetName val="min-ems"/>
      <sheetName val="Infos"/>
      <sheetName val="France - 2004"/>
      <sheetName val="2001"/>
      <sheetName val="1999"/>
      <sheetName val="2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
      <sheetName val="EXP2"/>
      <sheetName val="EXP3"/>
      <sheetName val="SalaryData"/>
      <sheetName val="Mbr"/>
      <sheetName val="Budget"/>
      <sheetName val="Param(1)"/>
      <sheetName val="Integration"/>
      <sheetName val="Amortization Schedules"/>
      <sheetName val="Sales 2003"/>
      <sheetName val="L"/>
      <sheetName val="ratios"/>
      <sheetName val="min-ems"/>
      <sheetName val="fORMULAE"/>
      <sheetName val="Data"/>
      <sheetName val="2006"/>
      <sheetName val="INPUT - production"/>
      <sheetName val="#REF"/>
      <sheetName val="Non-Payroll Expenses"/>
      <sheetName val="Revenue Breakdown"/>
      <sheetName val="Assumptions"/>
      <sheetName val="Corporate Payroll"/>
      <sheetName val="MONSPD"/>
      <sheetName val="Seasonality curve"/>
      <sheetName val="Growth curves"/>
      <sheetName val="DealSheet"/>
      <sheetName val="S-U"/>
      <sheetName val="Subject"/>
      <sheetName val="NewExpFormat220702"/>
      <sheetName val="DIO"/>
      <sheetName val="Breadown"/>
      <sheetName val="Status references"/>
      <sheetName val="1) Balance Sheet Summary"/>
      <sheetName val="MITL"/>
      <sheetName val="aimport05"/>
      <sheetName val="aimport06"/>
      <sheetName val="cimport05"/>
      <sheetName val="cimport06"/>
      <sheetName val="simport05"/>
      <sheetName val="simport06"/>
      <sheetName val="Suburban customer bridges"/>
      <sheetName val="Service Offerings to Top-20"/>
      <sheetName val="Logistics Out. by Region"/>
      <sheetName val="Revenue by Segment"/>
      <sheetName val="Facilities Overview"/>
      <sheetName val="Historical IS"/>
      <sheetName val="Monthwise sale"/>
      <sheetName val="Qual &amp; Sales"/>
      <sheetName val="CE2013adj"/>
      <sheetName val="4Wk Averages"/>
      <sheetName val="Estate Growth"/>
      <sheetName val="13Wk Averages"/>
      <sheetName val="Market Share"/>
      <sheetName val="Total Growth"/>
      <sheetName val="Price"/>
      <sheetName val="PriceSyn"/>
      <sheetName val="OSU Contribution"/>
      <sheetName val="Autom. Test Equip"/>
      <sheetName val="Network Analyzers"/>
      <sheetName val="Inline"/>
      <sheetName val="Temp Test2  "/>
      <sheetName val="Market Size"/>
      <sheetName val="Etch"/>
      <sheetName val="Etch2"/>
      <sheetName val="Temp Test "/>
      <sheetName val="Plating2"/>
      <sheetName val="Autom. Test Equip2"/>
      <sheetName val="Plating"/>
      <sheetName val="Network Analyzers2"/>
      <sheetName val="Sales by Product Service Detail"/>
      <sheetName val="Lookup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Comp"/>
      <sheetName val="graph"/>
      <sheetName val="06.26 Forecast"/>
      <sheetName val="PV Graph Data"/>
      <sheetName val="A"/>
      <sheetName val="Consolidated"/>
      <sheetName val="Rec - UK Manf"/>
      <sheetName val="Rec - UK Retail"/>
      <sheetName val="F"/>
      <sheetName val="RecoveryChecklist"/>
      <sheetName val="data"/>
      <sheetName val="Expenses"/>
      <sheetName val="Adv &amp; On-site Mgt."/>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G"/>
      <sheetName val="I"/>
      <sheetName val="J"/>
      <sheetName val="K"/>
      <sheetName val="L"/>
      <sheetName val="Extract - Total"/>
      <sheetName val="2000 Line Master"/>
      <sheetName val="Exhibit A"/>
      <sheetName val="Exhibit B"/>
      <sheetName val="Exhibit C"/>
      <sheetName val="Seasonality"/>
      <sheetName val="Exhibit D"/>
      <sheetName val="Exhibit D-1"/>
      <sheetName val="Exhibit D-2"/>
      <sheetName val="Exhibit E"/>
      <sheetName val="Exhibit F-1"/>
      <sheetName val="Exhibit F-2"/>
      <sheetName val="Exhibit G-1"/>
      <sheetName val="GM Calc"/>
      <sheetName val="Exhibit G-2"/>
      <sheetName val="Exhibit H"/>
      <sheetName val="Exhibit I"/>
      <sheetName val="Exhibit J"/>
      <sheetName val="Vendor"/>
      <sheetName val="Vendor-UK"/>
      <sheetName val="Exhibit L"/>
      <sheetName val="Manf. - Ire"/>
      <sheetName val="Sheet4"/>
      <sheetName val="Season"/>
      <sheetName val="Ven"/>
      <sheetName val="2005"/>
      <sheetName val="2004"/>
      <sheetName val="BS-Apr99"/>
      <sheetName val="BS-Mar98"/>
      <sheetName val="Cashflow"/>
      <sheetName val="BS-Dec99"/>
      <sheetName val="P&amp;L-Dec99"/>
      <sheetName val="P&amp;L-Dec99YTD"/>
      <sheetName val="Dec99YTD"/>
      <sheetName val="Import"/>
      <sheetName val="AdvPie#8"/>
      <sheetName val="affilgroups#25"/>
      <sheetName val="cblnetowners#14"/>
      <sheetName val="CablePenetration#16"/>
      <sheetName val="CableRatingsGraph#15"/>
      <sheetName val="cblnetecon #17"/>
      <sheetName val="CableNetworkShare#19"/>
      <sheetName val="chartenrev97#28"/>
      <sheetName val="chartENTD#27"/>
      <sheetName val="CIRCLISTENVIEW#10"/>
      <sheetName val="Station Graph#21"/>
      <sheetName val="cume#11"/>
      <sheetName val="DigitalTV#46"/>
      <sheetName val="environment#4"/>
      <sheetName val="FCCSYNratio#24"/>
      <sheetName val="GrwthofCableAdvertising#18"/>
      <sheetName val="infrastructure#1"/>
      <sheetName val="LN-EN#34"/>
      <sheetName val="94v98 Primetime#13"/>
      <sheetName val="RevenueCon#38"/>
      <sheetName val="RevbyDaypart#26"/>
      <sheetName val="SpotTVRadioGraph#12"/>
      <sheetName val="telecomsum#5"/>
      <sheetName val="YrlyNielsenRating#33"/>
      <sheetName val="Adjustments"/>
      <sheetName val="Inventory_Comp"/>
      <sheetName val="cblnetecon_#17"/>
      <sheetName val="Station_Graph#21"/>
      <sheetName val="94v98_Primetime#13"/>
      <sheetName val="Key"/>
      <sheetName val="PV_Graph_Data"/>
      <sheetName val="TB-2003"/>
      <sheetName val="TB-9-2003"/>
      <sheetName val="TB -9-2004"/>
      <sheetName val="Services Related Costs"/>
      <sheetName val="PLUGS"/>
      <sheetName val="financials"/>
      <sheetName val="graph1"/>
      <sheetName val="CLOSE"/>
      <sheetName val="Inventory_Comp1"/>
      <sheetName val="PRODUCT LINE"/>
      <sheetName val="DEPARTMENT"/>
      <sheetName val="COUNTRY"/>
      <sheetName val="CONTRIBUTION"/>
      <sheetName val="CONTRACT TYPE"/>
      <sheetName val="GENDER"/>
      <sheetName val="CURRENCY"/>
      <sheetName val="RU - EWL &amp; WNLE"/>
      <sheetName val="IncStmt"/>
      <sheetName val="TITLES"/>
      <sheetName val="Overview"/>
      <sheetName val="Mults"/>
      <sheetName val="Monthly BS"/>
      <sheetName val="Tabelle1"/>
      <sheetName val="FX Rates &amp; Data Validation"/>
      <sheetName val="BUD GLI - IS"/>
      <sheetName val="File 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s&gt;&gt;&gt;"/>
      <sheetName val="Graphs"/>
      <sheetName val="Historical Multiples"/>
      <sheetName val="Summary Comps"/>
      <sheetName val="Research Estimates"/>
      <sheetName val="Comps"/>
      <sheetName val="EBITDA Margin Graph"/>
      <sheetName val="Summary Comps 2"/>
      <sheetName val="Trading Range"/>
      <sheetName val="Backup&gt;&gt;&gt;"/>
      <sheetName val="CBEY"/>
      <sheetName val="T"/>
      <sheetName val="VZ"/>
      <sheetName val="LVLT"/>
      <sheetName val="CTL"/>
      <sheetName val="ZAYO"/>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nbband"/>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US"/>
      <sheetName val="DL"/>
      <sheetName val="IBES"/>
      <sheetName val="Model"/>
      <sheetName val="Value-A"/>
      <sheetName val="Scenarios"/>
      <sheetName val="ACM"/>
      <sheetName val="MW Ratios"/>
      <sheetName val="Field"/>
      <sheetName val="REVS"/>
      <sheetName val="earnmodel"/>
      <sheetName val="O_fpage"/>
      <sheetName val="maturityprofile"/>
      <sheetName val="variables"/>
      <sheetName val="IP"/>
      <sheetName val="Vluation"/>
      <sheetName val="ChemiPal JV"/>
      <sheetName val="Old BKS"/>
      <sheetName val="XOM"/>
      <sheetName val="Balance Sheet"/>
      <sheetName val="Plants"/>
      <sheetName val="VeraSun"/>
      <sheetName val="Forecast Change"/>
      <sheetName val="INPUTS"/>
      <sheetName val="AN"/>
      <sheetName val="COP"/>
      <sheetName val="HSCDS-Retail"/>
      <sheetName val="DVC"/>
      <sheetName val="CY Link"/>
      <sheetName val="Income Statement"/>
      <sheetName val="Fin. Summary"/>
      <sheetName val="Links"/>
      <sheetName val="New Source"/>
      <sheetName val="INFAnnual"/>
      <sheetName val="Add"/>
      <sheetName val="BalanceSheet"/>
      <sheetName val="SectorPSales"/>
      <sheetName val="BMW"/>
      <sheetName val="Revenue Model"/>
      <sheetName val="LME 2010"/>
      <sheetName val="RD"/>
      <sheetName val="Input Income Statement"/>
      <sheetName val="MERGER"/>
      <sheetName val="Qtrly P&amp;L and BalSheet"/>
      <sheetName val="Annual"/>
      <sheetName val="Assumptions"/>
      <sheetName val="GT"/>
      <sheetName val="3Q05 Variance"/>
      <sheetName val="Reserve"/>
      <sheetName val="Scenario"/>
      <sheetName val="Ratings"/>
      <sheetName val="synthgraph"/>
      <sheetName val="Ex3"/>
      <sheetName val="MW ROE Analyzer"/>
      <sheetName val="Master"/>
      <sheetName val="model &amp; valuation"/>
      <sheetName val="New RGM"/>
      <sheetName val="Budget summary 2011"/>
      <sheetName val="B"/>
      <sheetName val="Print"/>
      <sheetName val="Revenue at Risk"/>
      <sheetName val="c1"/>
      <sheetName val="ｾｸﾞﾒﾝﾄ"/>
      <sheetName val="単独"/>
      <sheetName val="__FDSCACHE__"/>
      <sheetName val="Cover"/>
      <sheetName val="Summary"/>
      <sheetName val="NAV Valuation"/>
      <sheetName val="Sensitivity"/>
      <sheetName val="Workings"/>
      <sheetName val="Inventory_and_Backlog"/>
      <sheetName val="PoC Curves"/>
      <sheetName val="Source"/>
      <sheetName val="DCF Valuation"/>
      <sheetName val="CashFlow Curves"/>
      <sheetName val="MW"/>
      <sheetName val="MacroData"/>
      <sheetName val="MS Disclaimers"/>
      <sheetName val="MS Disclosures"/>
      <sheetName val="SummaryMW"/>
      <sheetName val="MWA RR"/>
      <sheetName val="HIDE&gt;&gt;&gt;"/>
      <sheetName val="Consensus"/>
      <sheetName val="Quarterly Results"/>
      <sheetName val="&gt;&gt;"/>
      <sheetName val="LinkSheet"/>
      <sheetName val="Audit"/>
      <sheetName val="MW-Cache"/>
      <sheetName val="CenarioCal"/>
      <sheetName val="CenarioUpdate"/>
      <sheetName val="Graphs"/>
      <sheetName val="mwareDates"/>
      <sheetName val="mwareSettings"/>
      <sheetName val="Distribution"/>
      <sheetName val="Q-Link Source"/>
      <sheetName val="Revenue&amp;EBIT"/>
      <sheetName val="SCF &amp; BS"/>
      <sheetName val="Segment_ROCE"/>
      <sheetName val="Financial Overview ShortProfile"/>
      <sheetName val="Assumptions &amp; Switches"/>
      <sheetName val="US CLECS Input"/>
      <sheetName val="IQ_GEO_SEG_EARNINGS_OP"/>
      <sheetName val="Output_Q"/>
      <sheetName val="Cash Flow Statement"/>
      <sheetName val="Output_A"/>
      <sheetName val="RenewProb"/>
      <sheetName val="Sheet2"/>
      <sheetName val="Commodities"/>
      <sheetName val="cpip"/>
      <sheetName val="Data"/>
      <sheetName val="Water Transfer"/>
      <sheetName val="CTWC"/>
      <sheetName val="Sputtering"/>
      <sheetName val="Capacity"/>
      <sheetName val="KMB"/>
      <sheetName val="New main"/>
      <sheetName val="P&amp;L"/>
      <sheetName val="A"/>
      <sheetName val="GROUP P&amp;L"/>
      <sheetName val="Bayu_Undan"/>
      <sheetName val="ARCO_-_Alaska"/>
      <sheetName val="Chemical_JV"/>
      <sheetName val="GE_Data"/>
      <sheetName val="NY_UPLOAD"/>
      <sheetName val="NY_UPLOAD_shadow"/>
      <sheetName val="NY_UPLOAD_bak"/>
      <sheetName val="NY_UPLOAD_Shadow_bak"/>
      <sheetName val="B_Sheet"/>
      <sheetName val="Quarterly_Data"/>
      <sheetName val="A-Link_Source"/>
      <sheetName val="MW_Ratios"/>
      <sheetName val="CY_Link"/>
      <sheetName val="ChemiPal_JV"/>
      <sheetName val="Old_BKS"/>
      <sheetName val="Forecast_Change"/>
      <sheetName val="New_Source"/>
      <sheetName val="Balance_Sheet"/>
      <sheetName val="Income_Statement"/>
      <sheetName val="Fin__Summary"/>
      <sheetName val="P&amp;L by Yr"/>
      <sheetName val="P&amp;L by Qtr"/>
      <sheetName val="TRANSACTION"/>
      <sheetName val="Ranges"/>
      <sheetName val="Upstream"/>
      <sheetName val="Segment"/>
      <sheetName val="Reserves &amp; Capex"/>
      <sheetName val="TV"/>
      <sheetName val="New Source Charts"/>
      <sheetName val="Modelware"/>
      <sheetName val="R&amp;MIS"/>
      <sheetName val="E&amp;P Growth &amp; Returns"/>
      <sheetName val="Global Product Sum"/>
      <sheetName val="Quarter"/>
      <sheetName val="COC"/>
      <sheetName val="ERPRO sheet"/>
      <sheetName val="Factset Profile"/>
      <sheetName val="cash"/>
      <sheetName val="Dashboard (2)"/>
      <sheetName val="Separation Codes"/>
      <sheetName val="SCA Financials &amp; Debt Paydown"/>
      <sheetName val="Headcount Input Scheudle"/>
      <sheetName val="Capital Expenses"/>
      <sheetName val="Drop Down Lists"/>
      <sheetName val="Manual"/>
      <sheetName val="Graph"/>
      <sheetName val="Hist"/>
      <sheetName val="StoreList"/>
      <sheetName val="DSht"/>
      <sheetName val="Spec"/>
      <sheetName val="StoreDetl"/>
      <sheetName val="Ann"/>
      <sheetName val="GAAP Financial Statements"/>
      <sheetName val="Operating"/>
      <sheetName val="Reven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acros"/>
      <sheetName val="All"/>
      <sheetName val="Assumptions"/>
      <sheetName val="WACC_WorldCom"/>
      <sheetName val="WACC_comps"/>
      <sheetName val="WACC_comps (pre-tax)"/>
      <sheetName val="WARA"/>
      <sheetName val="CL"/>
      <sheetName val="MktApp"/>
      <sheetName val="Summary"/>
      <sheetName val="WACC inputs"/>
      <sheetName val="12월로칼.수출매출"/>
      <sheetName val="12월로칼.수출미수"/>
      <sheetName val="WACC"/>
      <sheetName val="WARR"/>
      <sheetName val="9-1차이내역"/>
      <sheetName val="Alloy"/>
      <sheetName val="June 30 BS"/>
      <sheetName val="2005 Logan"/>
      <sheetName val="lookup"/>
      <sheetName val="구동"/>
      <sheetName val="Macro1"/>
      <sheetName val="Agg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Sheet1"/>
      <sheetName val="99 Metal Plan"/>
      <sheetName val="WARR"/>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s>
    <sheetDataSet>
      <sheetData sheetId="0" refreshError="1"/>
      <sheetData sheetId="1" refreshError="1"/>
      <sheetData sheetId="2" refreshError="1"/>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SPICE OPSUM"/>
      <sheetName val="HOSPICE OPSUM BY MON"/>
      <sheetName val="RN &amp; Aides Graph"/>
      <sheetName val="HOSPICE FTE's BY MON"/>
      <sheetName val="CONSOL OPSUM"/>
      <sheetName val="HQ OPSUM"/>
      <sheetName val="FTE'S"/>
      <sheetName val="Sheet1"/>
      <sheetName val="Names"/>
      <sheetName val="Sources and Uses"/>
      <sheetName val="Run Rate (2)"/>
      <sheetName val="Returns"/>
      <sheetName val="P"/>
      <sheetName val="USCV3"/>
      <sheetName val="Cancellable(2)"/>
      <sheetName val="LOOKUP TABLE"/>
      <sheetName val="Adj Combined IS"/>
      <sheetName val="PV of Future Price"/>
      <sheetName val="DCF Output"/>
      <sheetName val="WACC"/>
      <sheetName val="FF"/>
      <sheetName val="Contribution Analysis"/>
      <sheetName val="SU-Cap"/>
      <sheetName val="DCF"/>
      <sheetName val="LBOSHELL"/>
      <sheetName val="Output"/>
      <sheetName val="All Cash Dil"/>
      <sheetName val="10 yr hist TEV-LTM EBITDA data"/>
      <sheetName val="Comp LTM EBITDA data"/>
      <sheetName val="NAFC SPTN"/>
      <sheetName val="Model"/>
      <sheetName val="9 30 BS"/>
      <sheetName val="case summary"/>
      <sheetName val="__FDSCACHE__"/>
      <sheetName val="LGF Analyst"/>
      <sheetName val="LGF PMO"/>
      <sheetName val="PMO Outputs"/>
      <sheetName val="XLinkMeta"/>
      <sheetName val="Undrawn"/>
      <sheetName val="96LEVCOC"/>
      <sheetName val="ALLPER"/>
      <sheetName val="Inventory Days"/>
      <sheetName val="AR Days"/>
      <sheetName val="Comm Exp per Day"/>
      <sheetName val="MEDCO PROFITABILITY"/>
      <sheetName val="CAPITAL"/>
      <sheetName val="Tables &amp; graphs"/>
      <sheetName val="Gross Margin %"/>
      <sheetName val="Orders per Day"/>
      <sheetName val="NEW FINANCIALS"/>
      <sheetName val="Historical IS"/>
      <sheetName val="Group Ships Per Day"/>
      <sheetName val="Ships per Employee"/>
      <sheetName val="04Prepaid"/>
      <sheetName val="inputs"/>
      <sheetName val="LTM"/>
      <sheetName val="Valuation Characteristics"/>
      <sheetName val="EXHIBIT_Domestic"/>
      <sheetName val="EXHIBIT"/>
      <sheetName val="TargIS"/>
      <sheetName val="cash"/>
      <sheetName val="Total"/>
      <sheetName val="sales vol."/>
      <sheetName val="Summary"/>
      <sheetName val="synthgraph"/>
      <sheetName val="Data Arrangement"/>
      <sheetName val="side by side"/>
      <sheetName val="Other Operating Metrics"/>
      <sheetName val="Benchmarking2"/>
      <sheetName val="Market valuation"/>
      <sheetName val="Pro Forma Income Statement"/>
      <sheetName val="IPO Val Salesbook cover"/>
      <sheetName val="Pro Forma Balance Sheet"/>
      <sheetName val="IPO_Val_share_based_2"/>
      <sheetName val="Summary of Recent Results"/>
      <sheetName val="Gerdau output"/>
      <sheetName val="Ownership_OLD"/>
      <sheetName val="Pro Forma Cash Flow"/>
      <sheetName val="3.16.12 IPO math"/>
      <sheetName val="Output_risked"/>
      <sheetName val="Q"/>
      <sheetName val="BUSINESS"/>
      <sheetName val="ASPT"/>
      <sheetName val="EARNINGS"/>
      <sheetName val="Q's"/>
      <sheetName val="Salesbook front"/>
      <sheetName val="Open Platform"/>
      <sheetName val="Outputs"/>
      <sheetName val="Equity_Output_GP"/>
      <sheetName val="Supply Chain Services Metrics"/>
      <sheetName val="Probable Production"/>
      <sheetName val="19.4disc"/>
      <sheetName val="FEBRUARY"/>
      <sheetName val="Monthly Pivots"/>
      <sheetName val="merger"/>
      <sheetName val="Comps"/>
      <sheetName val="Project"/>
      <sheetName val="Site"/>
      <sheetName val="Type"/>
      <sheetName val="Budget by Site"/>
      <sheetName val="Cost"/>
      <sheetName val="12 Month Forecast Project"/>
      <sheetName val="CAP"/>
      <sheetName val="Ratio Data"/>
      <sheetName val="Data"/>
      <sheetName val="VZ PF FCF"/>
      <sheetName val="Dashboard"/>
      <sheetName val="Sheet2"/>
      <sheetName val="Stryker DIV "/>
      <sheetName val="Ownership Summary"/>
      <sheetName val="Sheet3"/>
      <sheetName val="CREDIT STATS"/>
      <sheetName val="DropZone"/>
      <sheetName val="Ownership"/>
      <sheetName val="Reserves..."/>
      <sheetName val="ValueLink"/>
      <sheetName val="CFROI Results"/>
      <sheetName val="Controls"/>
      <sheetName val="VZ Projections"/>
      <sheetName val="Broker detail"/>
      <sheetName val="Case manager"/>
      <sheetName val="Scenarios &amp; Inputs"/>
      <sheetName val="Income Statement"/>
      <sheetName val="guidance"/>
      <sheetName val="valuation"/>
      <sheetName val="SG&amp;A"/>
      <sheetName val="Trading Update"/>
      <sheetName val="감가상각누계액"/>
      <sheetName val="XREF"/>
      <sheetName val="Prepaid old"/>
      <sheetName val="Groupex Wires Growth MTM"/>
      <sheetName val="Chart_Data"/>
      <sheetName val="MAI Plan P&amp;L"/>
      <sheetName val="HOSPICE_OPSUM"/>
      <sheetName val="HOSPICE_OPSUM_BY_MON"/>
      <sheetName val="RN_&amp;_Aides_Graph"/>
      <sheetName val="HOSPICE_FTE's_BY_MON"/>
      <sheetName val="CONSOL_OPSUM"/>
      <sheetName val="HQ_OPSUM"/>
      <sheetName val="MAI_Plan_P&amp;L"/>
      <sheetName val="Run_Rate_(2)"/>
      <sheetName val="LOOKUP_TABLE"/>
      <sheetName val="DCF_Output"/>
      <sheetName val="All_Cash_Dil"/>
      <sheetName val="10_yr_hist_TEV-LTM_EBITDA_data"/>
      <sheetName val="Comp_LTM_EBITDA_data"/>
      <sheetName val="NAFC_SPTN"/>
      <sheetName val="case_summary"/>
      <sheetName val="LGF_Analyst"/>
      <sheetName val="LGF_PMO"/>
      <sheetName val="PMO_Outputs"/>
      <sheetName val="9_30_BS"/>
      <sheetName val="Adj_Combined_IS"/>
      <sheetName val="PV_of_Future_Price"/>
      <sheetName val="Contribution_Analysis"/>
      <sheetName val="HOSPICE_OPSUM1"/>
      <sheetName val="HOSPICE_OPSUM_BY_MON1"/>
      <sheetName val="RN_&amp;_Aides_Graph1"/>
      <sheetName val="HOSPICE_FTE's_BY_MON1"/>
      <sheetName val="CONSOL_OPSUM1"/>
      <sheetName val="HQ_OPSUM1"/>
      <sheetName val="MAI_Plan_P&amp;L1"/>
      <sheetName val="Run_Rate_(2)1"/>
      <sheetName val="LOOKUP_TABLE1"/>
      <sheetName val="DCF_Output1"/>
      <sheetName val="All_Cash_Dil1"/>
      <sheetName val="10_yr_hist_TEV-LTM_EBITDA_data1"/>
      <sheetName val="Comp_LTM_EBITDA_data1"/>
      <sheetName val="NAFC_SPTN1"/>
      <sheetName val="case_summary1"/>
      <sheetName val="LGF_Analyst1"/>
      <sheetName val="LGF_PMO1"/>
      <sheetName val="PMO_Outputs1"/>
      <sheetName val="9_30_BS1"/>
      <sheetName val="Adj_Combined_IS1"/>
      <sheetName val="PV_of_Future_Price1"/>
      <sheetName val="Contribution_Analysis1"/>
      <sheetName val="Sheet4"/>
      <sheetName val="Roaming Synergies"/>
      <sheetName val="Matrix"/>
      <sheetName val="Assum"/>
      <sheetName val="Contrib"/>
      <sheetName val="NewCo_IS"/>
      <sheetName val="NewCo_BSCF"/>
      <sheetName val="NewCo_Rat"/>
      <sheetName val="Alltel Wireless_IS"/>
      <sheetName val="DCF Alltel Wireless"/>
      <sheetName val="Alltel PF Wireless BS"/>
      <sheetName val="Qwest Projections"/>
      <sheetName val="Qwest-IS"/>
      <sheetName val="Qwest-BSCF"/>
      <sheetName val="Qwest-Ratios"/>
      <sheetName val="Qwest Summary Financials"/>
      <sheetName val="Qwest Wireless_IS"/>
      <sheetName val="DCF Qwest Wireless"/>
      <sheetName val="Qwest PF Wireless BS"/>
      <sheetName val="Pro Forma Summary NewCo"/>
      <sheetName val="QWEST W"/>
      <sheetName val="Qwest Wireless Valuation"/>
      <sheetName val="Alltel Wireless Valuation"/>
      <sheetName val="Growth Implications"/>
      <sheetName val="Growth Implications (2)"/>
      <sheetName val="Financial Implications"/>
      <sheetName val="Financial Summary"/>
      <sheetName val="Merger Consequences PCS"/>
      <sheetName val="Merger Consequences VZW"/>
      <sheetName val="Merger Consequences Cingular"/>
      <sheetName val="Merger Cons. Qwest Alltel West"/>
      <sheetName val="Merger Cons. Qwest Alltel W (2)"/>
      <sheetName val="Merger Cons. Alltel W (3)"/>
      <sheetName val="Wireless Comps"/>
      <sheetName val="Alltel_IS"/>
      <sheetName val="Alltel_BSCF"/>
      <sheetName val="Alltel_Rat"/>
      <sheetName val="Asset Allocation"/>
      <sheetName val="Combination Analysis"/>
      <sheetName val="Analyst Avg"/>
      <sheetName val="ALLTEL W"/>
      <sheetName val="IS"/>
      <sheetName val="Op-BS"/>
      <sheetName val="BSCF"/>
      <sheetName val="Ratios"/>
      <sheetName val="Falcon Conso Summary Financials"/>
      <sheetName val="AD Summary CYCL"/>
      <sheetName val="AD Summary Combined 1"/>
      <sheetName val="AD Summary CYCL (2)"/>
      <sheetName val="Credit Summary CYCL"/>
      <sheetName val="Credit Summary Combined"/>
      <sheetName val="Cardinal-Wigeon"/>
      <sheetName val="Cardinal-Crane"/>
      <sheetName val="Con-OpSum"/>
      <sheetName val="CVS"/>
      <sheetName val="99 Contingency Analysis"/>
      <sheetName val="Section 78 Gross Up{C}"/>
      <sheetName val="Intercompany Profit{A}"/>
      <sheetName val="Political Contributions{A}"/>
      <sheetName val="Capital Loss &amp; Carryover{A}"/>
      <sheetName val="Sheet1 (2)"/>
      <sheetName val="Mapping"/>
      <sheetName val="LINK"/>
      <sheetName val="general notes"/>
      <sheetName val="SOB Summary"/>
      <sheetName val="FINANCIALS"/>
      <sheetName val="Comp. Transaction"/>
      <sheetName val="Aging"/>
      <sheetName val="Stock Price"/>
      <sheetName val="Projections"/>
      <sheetName val="graph info"/>
      <sheetName val="P&amp;L_Actual"/>
      <sheetName val="dom-salaries"/>
      <sheetName val="netherlands"/>
      <sheetName val="france"/>
      <sheetName val="uk"/>
      <sheetName val="italy"/>
      <sheetName val="China"/>
      <sheetName val="MEMBER3"/>
      <sheetName val="OWG CF"/>
      <sheetName val="BEV"/>
      <sheetName val="graph"/>
      <sheetName val="Cntmrs-Recruit"/>
      <sheetName val="AAL"/>
      <sheetName val="Leadsheet"/>
      <sheetName val="BaseVolume"/>
      <sheetName val="NewBeaconVol"/>
      <sheetName val="Analysis_File"/>
      <sheetName val="Chart_File"/>
      <sheetName val="Reference_Tables"/>
      <sheetName val="1994 PE Dots"/>
      <sheetName val="Co 4"/>
      <sheetName val="Co 3"/>
      <sheetName val="Co 2"/>
      <sheetName val="Co 1"/>
      <sheetName val="Subject Co"/>
      <sheetName val="Co 10"/>
      <sheetName val="Co 9"/>
      <sheetName val="Co 8"/>
      <sheetName val="Co 7"/>
      <sheetName val="Co 6"/>
      <sheetName val="Co 5"/>
      <sheetName val="(2) Ts.Input"/>
      <sheetName val="Total Issuance"/>
      <sheetName val="Cases"/>
      <sheetName val="Debt Maturity"/>
      <sheetName val="Tonnage"/>
      <sheetName val="Sales 2003"/>
      <sheetName val="Cover"/>
      <sheetName val="Sources_and_Uses"/>
      <sheetName val="Agenda"/>
      <sheetName val="Control"/>
      <sheetName val="COA"/>
      <sheetName val="Hardcoded"/>
      <sheetName val="Spreads"/>
      <sheetName val="3. Vectors"/>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UCx and MSx Metrics (Forecast)"/>
      <sheetName val="UCx and MSx Rev Metrics (For)"/>
      <sheetName val="Dropdowns"/>
      <sheetName val="INDEX"/>
      <sheetName val="Raw Data"/>
      <sheetName val="ASP"/>
      <sheetName val="SALES CHARTS"/>
      <sheetName val="95059D"/>
      <sheetName val="2005 FYE Estimate"/>
      <sheetName val="Lists"/>
      <sheetName val="BalanceSheet"/>
      <sheetName val="IncStmt"/>
      <sheetName val="PC Plan"/>
      <sheetName val="Chewy Act"/>
      <sheetName val="Prof Fees Jul17 &amp; after"/>
      <sheetName val="Travel Exp TTM"/>
      <sheetName val="CRO IS - Monthly"/>
      <sheetName val="Prof Fees Jan-Jun17"/>
      <sheetName val="Prof Fees 2016"/>
      <sheetName val="IPO vs Sale"/>
      <sheetName val="Recovery Waterfall"/>
      <sheetName val="Sponsor Economics"/>
      <sheetName val="Illusttrative PF Cap Table"/>
      <sheetName val="Analysis"/>
      <sheetName val="Illustrative Sources &amp; Uses"/>
      <sheetName val="IPO Analysis"/>
      <sheetName val="Cap Table"/>
      <sheetName val="PB_CACHE"/>
      <sheetName val="Cons_Financials"/>
      <sheetName val="_CIQHiddenCacheSheet"/>
      <sheetName val="J. Crew Analysis"/>
      <sheetName val="JCrew Football Field"/>
      <sheetName val="Trading Comps"/>
      <sheetName val="Precedent Transactions"/>
      <sheetName val="American Eagle Analysis==&gt;"/>
      <sheetName val="Madewell Valuatio"/>
      <sheetName val="Recovery Waterfall - $1.2bn"/>
      <sheetName val="Trading Comps-AEO"/>
      <sheetName val="Amer. Eagle Sources-Uses"/>
      <sheetName val="Amer. Eagle Sources-Uses (2)"/>
      <sheetName val="IRR Calc"/>
      <sheetName val="Football Field"/>
      <sheetName val="Cost of Equity"/>
      <sheetName val="Bond Pricing==&gt;"/>
      <sheetName val="Price Chart - Sr. Sec"/>
      <sheetName val="Price Chart - TL"/>
      <sheetName val="Operating Metrics"/>
      <sheetName val="Financial Metrics"/>
      <sheetName val="Old==&gt;"/>
      <sheetName val="PF Cap Table"/>
      <sheetName val="Sources &amp; Uses"/>
      <sheetName val="Madewell Valuation"/>
      <sheetName val="Mock PF Cap Table"/>
      <sheetName val="PROJECTIONS &gt;&gt;"/>
      <sheetName val="Drivers"/>
      <sheetName val="EXHIBITS &gt;&gt;"/>
      <sheetName val="Available Baskets"/>
      <sheetName val="Miscellaneous"/>
      <sheetName val="Covenant Spread"/>
      <sheetName val="Stores"/>
      <sheetName val="Illustrative Waterfall"/>
      <sheetName val="Illustrative Waterfall (2)"/>
      <sheetName val="M&amp;A Table"/>
      <sheetName val="HOSPICE_OPSUM2"/>
      <sheetName val="HOSPICE_OPSUM_BY_MON2"/>
      <sheetName val="RN_&amp;_Aides_Graph2"/>
      <sheetName val="HOSPICE_FTE's_BY_MON2"/>
      <sheetName val="CONSOL_OPSUM2"/>
      <sheetName val="HQ_OPSUM2"/>
      <sheetName val="Run_Rate_(2)2"/>
      <sheetName val="LOOKUP_TABLE2"/>
      <sheetName val="DCF_Output2"/>
      <sheetName val="All_Cash_Dil2"/>
      <sheetName val="10_yr_hist_TEV-LTM_EBITDA_data2"/>
      <sheetName val="Comp_LTM_EBITDA_data2"/>
      <sheetName val="NAFC_SPTN2"/>
      <sheetName val="case_summary2"/>
      <sheetName val="MAI_Plan_P&amp;L2"/>
      <sheetName val="LGF_Analyst2"/>
      <sheetName val="LGF_PMO2"/>
      <sheetName val="PMO_Outputs2"/>
      <sheetName val="Roaming_Synergies"/>
      <sheetName val="Alltel_Wireless_IS"/>
      <sheetName val="DCF_Alltel_Wireless"/>
      <sheetName val="Alltel_PF_Wireless_BS"/>
      <sheetName val="Qwest_Projections"/>
      <sheetName val="Qwest_Summary_Financials"/>
      <sheetName val="Qwest_Wireless_IS"/>
      <sheetName val="DCF_Qwest_Wireless"/>
      <sheetName val="Qwest_PF_Wireless_BS"/>
      <sheetName val="Pro_Forma_Summary_NewCo"/>
      <sheetName val="QWEST_W"/>
      <sheetName val="Qwest_Wireless_Valuation"/>
      <sheetName val="Alltel_Wireless_Valuation"/>
      <sheetName val="Growth_Implications"/>
      <sheetName val="Growth_Implications_(2)"/>
      <sheetName val="Financial_Implications"/>
      <sheetName val="Financial_Summary"/>
      <sheetName val="Contribution_Analysis2"/>
      <sheetName val="Merger_Consequences_PCS"/>
      <sheetName val="Merger_Consequences_VZW"/>
      <sheetName val="Merger_Consequences_Cingular"/>
      <sheetName val="Merger_Cons__Qwest_Alltel_West"/>
      <sheetName val="Merger_Cons__Qwest_Alltel_W_(2)"/>
      <sheetName val="Merger_Cons__Alltel_W_(3)"/>
      <sheetName val="Wireless_Comps"/>
      <sheetName val="Asset_Allocation"/>
      <sheetName val="Combination_Analysis"/>
      <sheetName val="Analyst_Avg"/>
      <sheetName val="ALLTEL_W"/>
      <sheetName val="Falcon_Conso_Summary_Financials"/>
      <sheetName val="AD_Summary_CYCL"/>
      <sheetName val="AD_Summary_Combined_1"/>
      <sheetName val="AD_Summary_CYCL_(2)"/>
      <sheetName val="Credit_Summary_CYCL"/>
      <sheetName val="Credit_Summary_Combined"/>
      <sheetName val="Adj_Combined_IS2"/>
      <sheetName val="PV_of_Future_Price2"/>
      <sheetName val="9_30_BS2"/>
      <sheetName val="Groupex_Wires_Growth_MTM"/>
      <sheetName val="99_Contingency_Analysis"/>
      <sheetName val="Section_78_Gross_Up{C}"/>
      <sheetName val="Intercompany_Profit{A}"/>
      <sheetName val="Political_Contributions{A}"/>
      <sheetName val="Capital_Loss_&amp;_Carryover{A}"/>
      <sheetName val="Sheet1_(2)"/>
      <sheetName val="Inventory_Days"/>
      <sheetName val="AR_Days"/>
      <sheetName val="Comm_Exp_per_Day"/>
      <sheetName val="MEDCO_PROFITABILITY"/>
      <sheetName val="Tables_&amp;_graphs"/>
      <sheetName val="Gross_Margin_%"/>
      <sheetName val="Orders_per_Day"/>
      <sheetName val="NEW_FINANCIALS"/>
      <sheetName val="Historical_IS"/>
      <sheetName val="Group_Ships_Per_Day"/>
      <sheetName val="Ships_per_Employee"/>
      <sheetName val="Valuation_Characteristics"/>
      <sheetName val="sales_vol_"/>
      <sheetName val="Data_Arrangement"/>
      <sheetName val="side_by_side"/>
      <sheetName val="Other_Operating_Metrics"/>
      <sheetName val="Market_valuation"/>
      <sheetName val="Pro_Forma_Income_Statement"/>
      <sheetName val="IPO_Val_Salesbook_cover"/>
      <sheetName val="Pro_Forma_Balance_Sheet"/>
      <sheetName val="Summary_of_Recent_Results"/>
      <sheetName val="Gerdau_output"/>
      <sheetName val="Pro_Forma_Cash_Flow"/>
      <sheetName val="3_16_12_IPO_math"/>
      <sheetName val="Salesbook_front"/>
      <sheetName val="Open_Platform"/>
      <sheetName val="Supply_Chain_Services_Metrics"/>
      <sheetName val="Probable_Production"/>
      <sheetName val="19_4disc"/>
      <sheetName val="Monthly_Pivots"/>
      <sheetName val="Budget_by_Site"/>
      <sheetName val="12_Month_Forecast_Project"/>
      <sheetName val="Ratio_Data"/>
      <sheetName val="VZ_PF_FCF"/>
      <sheetName val="Stryker_DIV_"/>
      <sheetName val="Ownership_Summary"/>
      <sheetName val="CREDIT_STATS"/>
      <sheetName val="Reserves___"/>
      <sheetName val="CFROI_Results"/>
      <sheetName val="VZ_Projections"/>
      <sheetName val="Broker_detail"/>
      <sheetName val="Case_manager"/>
      <sheetName val="Scenarios_&amp;_Inputs"/>
      <sheetName val="Income_Statement"/>
      <sheetName val="Trading_Update"/>
      <sheetName val="Prepaid_old"/>
      <sheetName val="graph_info"/>
      <sheetName val="general_notes"/>
      <sheetName val="OWG_CF"/>
      <sheetName val="1994_PE_Dots"/>
      <sheetName val="M&amp;A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refreshError="1"/>
      <sheetData sheetId="382" refreshError="1"/>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ctual Cal. Sales-With DRP"/>
      <sheetName val="Actual Cal. Sales-All Prods"/>
      <sheetName val="Projected Cal. Sales-All Prods"/>
      <sheetName val="Actual &amp; Proj Combined"/>
      <sheetName val="Actual Fiscal Sales Spreadsheet"/>
      <sheetName val="Proj Fiscal Sales Spreadsheet"/>
      <sheetName val="Actual vs. Projected Sales"/>
      <sheetName val="Sales vs. Offering Expiration"/>
      <sheetName val="DRP Sales"/>
      <sheetName val="APF Sales with DRP"/>
      <sheetName val="CHP Sales with DRP"/>
      <sheetName val="CRP Sales with DRP"/>
      <sheetName val="Historical Sales Prod"/>
      <sheetName val="CHP Escrow vs Mavricc"/>
      <sheetName val="CRP Escrow vs Mavricc"/>
      <sheetName val="Monthly Sales Graph - All Prods"/>
      <sheetName val="Weekly Sales Graph - All Prods"/>
      <sheetName val="APF Weekly Sales Graph"/>
      <sheetName val="APF Monthly Sales Graph"/>
      <sheetName val="APF Cum. Monthly Sales Graph"/>
      <sheetName val="CIC Weekly Sales Graph"/>
      <sheetName val="CHP Weekly Sales Graph"/>
      <sheetName val="CHP Monthly Sales Graph"/>
      <sheetName val="CHP Cum Monthly Sales Graph"/>
      <sheetName val="1999 Fiscal Proj vs Actual"/>
      <sheetName val="1998 Fiscal Proj vs Actual"/>
      <sheetName val="1997 APF Weekly Sales Graph"/>
      <sheetName val="1997 Act vs Proj Sales Graphs"/>
      <sheetName val="CRP Monthly Sales Graph old"/>
      <sheetName val="CRP Weekly Sales Graph"/>
      <sheetName val="CRP Monthly Sales"/>
      <sheetName val="CRP Cum Monthly Sales Graph"/>
      <sheetName val="Sales 1994 - 1998"/>
      <sheetName val="Data Sheet (Actual)"/>
      <sheetName val="Data Sheet (Proj)"/>
      <sheetName val="Weekly Sales (Act)"/>
      <sheetName val="DRP"/>
      <sheetName val="Hist. Data"/>
      <sheetName val="Date"/>
      <sheetName val="2003-11-30 Product Calendar"/>
      <sheetName val="Valuation DCF"/>
      <sheetName val="Reference Tab"/>
      <sheetName val="UDR"/>
      <sheetName val="DIAMOND"/>
      <sheetName val="Actual_Cal__Sales-With_DRP"/>
      <sheetName val="Data Sheet _Actual_"/>
      <sheetName val="Weekly Sales _Act_"/>
      <sheetName val="#REF"/>
      <sheetName val="Lookups"/>
      <sheetName val="Actual_Cal__Sales-With_DRP1"/>
      <sheetName val="Actual_Cal__Sales-All_Prods"/>
      <sheetName val="Projected_Cal__Sales-All_Prods"/>
      <sheetName val="Actual_&amp;_Proj_Combined"/>
      <sheetName val="Actual_Fiscal_Sales_Spreadsheet"/>
      <sheetName val="Proj_Fiscal_Sales_Spreadsheet"/>
      <sheetName val="Actual_vs__Projected_Sales"/>
      <sheetName val="Sales_vs__Offering_Expiration"/>
      <sheetName val="DRP_Sales"/>
      <sheetName val="APF_Sales_with_DRP"/>
      <sheetName val="CHP_Sales_with_DRP"/>
      <sheetName val="CRP_Sales_with_DRP"/>
      <sheetName val="Historical_Sales_Prod"/>
      <sheetName val="CHP_Escrow_vs_Mavricc"/>
      <sheetName val="CRP_Escrow_vs_Mavricc"/>
      <sheetName val="Monthly_Sales_Graph_-_All_Prods"/>
      <sheetName val="Weekly_Sales_Graph_-_All_Prods"/>
      <sheetName val="APF_Weekly_Sales_Graph"/>
      <sheetName val="APF_Monthly_Sales_Graph"/>
      <sheetName val="APF_Cum__Monthly_Sales_Graph"/>
      <sheetName val="CIC_Weekly_Sales_Graph"/>
      <sheetName val="CHP_Weekly_Sales_Graph"/>
      <sheetName val="CHP_Monthly_Sales_Graph"/>
      <sheetName val="CHP_Cum_Monthly_Sales_Graph"/>
      <sheetName val="1999_Fiscal_Proj_vs_Actual"/>
      <sheetName val="1998_Fiscal_Proj_vs_Actual"/>
      <sheetName val="1997_APF_Weekly_Sales_Graph"/>
      <sheetName val="1997_Act_vs_Proj_Sales_Graphs"/>
      <sheetName val="CRP_Monthly_Sales_Graph_old"/>
      <sheetName val="CRP_Weekly_Sales_Graph"/>
      <sheetName val="CRP_Monthly_Sales"/>
      <sheetName val="CRP_Cum_Monthly_Sales_Graph"/>
      <sheetName val="Sales_1994_-_1998"/>
      <sheetName val="Data_Sheet_(Actual)"/>
      <sheetName val="Data_Sheet_(Proj)"/>
      <sheetName val="Weekly_Sales_(Act)"/>
      <sheetName val="Hist__Data"/>
      <sheetName val="2003-11-30_Product_Calendar"/>
      <sheetName val="Valuation_DCF"/>
      <sheetName val="Reference_Tab"/>
      <sheetName val="Debt Maturity Schedule"/>
      <sheetName val="Vitals"/>
      <sheetName val="Calculation"/>
      <sheetName val="1999 BUDGET"/>
      <sheetName val="PEI Cap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2004 (2)"/>
      <sheetName val="April 04 Discussion"/>
      <sheetName val="Growth In. Worksheet (2)"/>
      <sheetName val="Growth In. Worksheet"/>
      <sheetName val="SOP Mgmt. Pres. (3)"/>
      <sheetName val="Sheet2"/>
      <sheetName val="Monthly 2003 (2)"/>
      <sheetName val="SOP Mgmt. Pres. (2)"/>
      <sheetName val="SOP Mgmt. Pres."/>
      <sheetName val="Consolidated (2)"/>
      <sheetName val="Aftermarket"/>
      <sheetName val="Engineered Systems"/>
      <sheetName val="SCB"/>
      <sheetName val="LRVP"/>
      <sheetName val="Summary Operating Performan (2)"/>
      <sheetName val="Input Page"/>
      <sheetName val="Cash &amp; Debt Free"/>
      <sheetName val="BS Summary"/>
      <sheetName val="Stat-Exhibit 2"/>
      <sheetName val="BS Stats"/>
      <sheetName val="Co. BS 2002"/>
      <sheetName val="BS-Exhibit 1"/>
      <sheetName val="Co. 2003 BS"/>
      <sheetName val="Co.-Monthly 2002"/>
      <sheetName val="Monthly 2002"/>
      <sheetName val="Quarterly 2002"/>
      <sheetName val="2003 Final"/>
      <sheetName val="Monthly 2003"/>
      <sheetName val="Consolidated"/>
      <sheetName val="Co. Pro Forma 2003"/>
      <sheetName val="Summary Add Back Schedule"/>
      <sheetName val="Pro Forma 2003"/>
      <sheetName val="Quarterly Pro Forma 2003"/>
      <sheetName val="Other COGS"/>
      <sheetName val="Quarterly 2003"/>
      <sheetName val="Adj. Monthly 2003"/>
      <sheetName val="Adj. Quarterly 2003"/>
      <sheetName val="Sheet3"/>
      <sheetName val="LTM"/>
      <sheetName val="Quarterly 2004"/>
      <sheetName val="P &amp; L  Month Sum - 2004 LE"/>
      <sheetName val="Run Rate"/>
      <sheetName val="Co.-Monthly 2004"/>
      <sheetName val="Co. Monthly 2003"/>
      <sheetName val="Monthly 2004"/>
      <sheetName val="6-10 Revised Proj."/>
      <sheetName val="6-11 Revised Proj."/>
      <sheetName val="4-8 Revised Proj."/>
      <sheetName val="IS Input (Unadj)"/>
      <sheetName val="IS Master Adjusted"/>
      <sheetName val="Summary Operating Performance"/>
      <sheetName val="Integration Savings"/>
      <sheetName val="Rev. and Headcount"/>
      <sheetName val="IS Input Add Backs"/>
      <sheetName val="Add Back Schedule"/>
      <sheetName val="Summary COGS"/>
      <sheetName val="Summary SG&amp;A"/>
      <sheetName val="Summary2"/>
      <sheetName val="Co. Nov 03 Sales by Geo."/>
      <sheetName val="2003 Sales by Geography"/>
      <sheetName val="Recaps"/>
      <sheetName val="Sales by Geography"/>
      <sheetName val="LRVP 2004"/>
      <sheetName val="SCB 2004"/>
      <sheetName val="Other Standard 2004"/>
      <sheetName val="Systems 2004"/>
      <sheetName val="Aftermkt 2004"/>
      <sheetName val="2003 Sales by Product"/>
      <sheetName val="Product Line"/>
      <sheetName val="Product Line (2)"/>
      <sheetName val="Shipments &amp; Margin - YTD"/>
      <sheetName val="Sales by Product"/>
      <sheetName val="Sales by Product CIM"/>
      <sheetName val="GIP 2004"/>
      <sheetName val="Paper 2004"/>
      <sheetName val="Power 2004"/>
      <sheetName val="Chemical 2004"/>
      <sheetName val="OEM 2004"/>
      <sheetName val="03 Co. Sales by Industry"/>
      <sheetName val="Sales by Industry"/>
      <sheetName val="Sales Breakdown"/>
      <sheetName val="CapEx"/>
      <sheetName val="CapEx by Geography"/>
      <sheetName val="Sheet1"/>
      <sheetName val="A-R (2)"/>
      <sheetName val="Net Inventory"/>
      <sheetName val="Net Inventory (2)"/>
      <sheetName val="Net Inventory (3)"/>
      <sheetName val="Inventory Breakdown (2)"/>
      <sheetName val="Dbl X Axis"/>
      <sheetName val="Dbl X Axis %"/>
      <sheetName val="2 Column"/>
      <sheetName val="Exhibit 6"/>
      <sheetName val="Co_ BS 2002"/>
      <sheetName val="Co__Monthly 2002"/>
      <sheetName val="Shipments _ Margin _ YTD"/>
      <sheetName val="Ownership"/>
      <sheetName val="Contico - Jani CY03"/>
      <sheetName val="YTDTables"/>
      <sheetName val="Inventory For Offices"/>
      <sheetName val="Sales 2003"/>
      <sheetName val="L"/>
      <sheetName val="GROCS"/>
      <sheetName val="France - 2004"/>
      <sheetName val="WIP 3-02"/>
      <sheetName val="YTD"/>
      <sheetName val="CompStore"/>
      <sheetName val="1-21"/>
      <sheetName val="Comp Inputs"/>
      <sheetName val="Control"/>
      <sheetName val="Calculations"/>
      <sheetName val="Forecast"/>
      <sheetName val="Sheet01S"/>
      <sheetName val="Data"/>
      <sheetName val=" SI &amp; 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HR"/>
      <sheetName val="CAPEX"/>
      <sheetName val="Bank Ratios"/>
      <sheetName val="Long Term"/>
      <sheetName val="NEW AP Analytics"/>
      <sheetName val="Inventory"/>
      <sheetName val="&gt;120days accounts"/>
      <sheetName val="AR Analytics"/>
      <sheetName val="Blue Book"/>
      <sheetName val="YTD Sales in Liters"/>
      <sheetName val="Top 10 Customers"/>
      <sheetName val="Sales in Liters"/>
      <sheetName val="Sales 2003"/>
      <sheetName val="Comparative Monthly Sales Repor"/>
      <sheetName val="Sales 2004"/>
      <sheetName val="Brian's Copy"/>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SSUMPTIONS"/>
      <sheetName val="TITLE"/>
      <sheetName val="1998 SALES VOLUME"/>
      <sheetName val="1998 QTR P&amp;L"/>
      <sheetName val="1998 PERIOD P&amp;L "/>
      <sheetName val="98-97 PERIOD P&amp;L"/>
      <sheetName val="ROA"/>
      <sheetName val="BAL SHEET"/>
      <sheetName val="BAL SHEET GL"/>
      <sheetName val="CASH FLOW"/>
      <sheetName val="FIXED ASSETS CASH FLOW"/>
      <sheetName val="98-97 DIRECT MFG"/>
      <sheetName val="1998 DIRECT MFG"/>
      <sheetName val="1998 INDIRECT MFG"/>
      <sheetName val="1998 SELLING"/>
      <sheetName val="1998 SHIPPING EXP"/>
      <sheetName val="1998 G&amp;A"/>
      <sheetName val="Sheet9"/>
      <sheetName val="Sheet7"/>
      <sheetName val="1997 BS FOR ROA"/>
      <sheetName val="GRAPH DATA"/>
      <sheetName val="1998 INC STMT"/>
      <sheetName val="1998 INC STMT GL"/>
      <sheetName val="1197 YTD EXPENSES"/>
      <sheetName val="1997 DETAIL INC STMT "/>
      <sheetName val="98-97 DETAIL INC STMT"/>
      <sheetName val="1998 PERIOD P&amp;L  (3)"/>
      <sheetName val="1998 PERIOD P&amp;L  (2)"/>
      <sheetName val="1998 QTR LANCE P&amp;L (2)"/>
      <sheetName val="1997 PERIOD P&amp;L"/>
      <sheetName val=" 1997 PERIOD 11 YTD P&amp;L"/>
      <sheetName val="1997 QTR P&amp;L"/>
      <sheetName val="MAJOR ACCRUALS"/>
      <sheetName val="RESTRUCTURE"/>
      <sheetName val="DEPRECIATION"/>
      <sheetName val="EQUIP LABOR SAVINGS"/>
      <sheetName val="AUTOS"/>
      <sheetName val="1997 CIP"/>
      <sheetName val="1997 FA DEPR"/>
      <sheetName val="Sheet3"/>
      <sheetName val="Sheet4"/>
      <sheetName val="1997 PERIOD LANCE P&amp;L  (2)"/>
      <sheetName val="1997 INC STMT (2)"/>
      <sheetName val="1997 OTHER INCOME"/>
      <sheetName val="1997 COL EXPENSES"/>
      <sheetName val="1996 LANCE P&amp;L"/>
      <sheetName val="1996 PRODUCTION"/>
      <sheetName val="Sheet2"/>
      <sheetName val="Don't print beyond this sheet"/>
      <sheetName val="Sheet8"/>
      <sheetName val="SALES Deptdone"/>
      <sheetName val="98-97 QTR P&amp;L "/>
      <sheetName val="Sheet6"/>
      <sheetName val="SELL PRICEdone"/>
      <sheetName val="1998 PRODUCTION"/>
      <sheetName val="ING PRICE VARIANCEdone"/>
      <sheetName val="Var OH"/>
      <sheetName val="SHIFTS"/>
      <sheetName val="STD COST"/>
      <sheetName val="ING PKG USAGE"/>
      <sheetName val="ING PKG COSTdone"/>
      <sheetName val="old HEADCOUNT"/>
      <sheetName val="headcount"/>
      <sheetName val="STD LABOR RATE"/>
      <sheetName val="STD LABOR RECAP"/>
      <sheetName val="LINE 1"/>
      <sheetName val="LINE 2"/>
      <sheetName val="LINE 3"/>
      <sheetName val="LINE 4"/>
      <sheetName val="LINE 5"/>
      <sheetName val="LINE 6"/>
      <sheetName val="LINE 7"/>
      <sheetName val="VACDONE"/>
      <sheetName val="SHIP"/>
      <sheetName val="MFG SUPER"/>
      <sheetName val="RECEIVING"/>
      <sheetName val="SANITATION"/>
      <sheetName val="MAINTENANCE"/>
      <sheetName val="MFG SVC"/>
      <sheetName val="QC"/>
      <sheetName val="SALES"/>
      <sheetName val="ADMIN"/>
      <sheetName val="PURCHASING"/>
      <sheetName val="HR"/>
      <sheetName val="TOTAL INCENTIVE PAY"/>
      <sheetName val="HRLY INCENT SAVINGS"/>
      <sheetName val="BROKER FRT"/>
      <sheetName val="IND MFG TOTAL"/>
      <sheetName val="LINE 1 EXP"/>
      <sheetName val="LINE 4 EXP"/>
      <sheetName val="LINE 7 EXP"/>
      <sheetName val="LINE 6 EXP"/>
      <sheetName val="LINE 2 EXP"/>
      <sheetName val="LINE 3 EXP"/>
      <sheetName val="LINE 5 EXP"/>
      <sheetName val="QC EXPENSES"/>
      <sheetName val="EXPENSES"/>
      <sheetName val="SANITATION EXPENSES"/>
      <sheetName val="MAINT EXPENSES"/>
      <sheetName val="RECEIVING EXPENSES"/>
      <sheetName val="HR PLANT EXP"/>
      <sheetName val="SELLING EXP"/>
      <sheetName val=" SHIPPING EXP"/>
      <sheetName val="TOTAL ADMIN EXP"/>
      <sheetName val="ADMIN EXP"/>
      <sheetName val="PURCHASING EXP"/>
      <sheetName val="HR ADMIN EXP"/>
      <sheetName val="OTHER INCOME"/>
      <sheetName val="COL EXP"/>
      <sheetName val="sheets beyond this are from 797"/>
      <sheetName val="O"/>
      <sheetName val="P"/>
      <sheetName val="OLD DRIVER"/>
      <sheetName val="OLD COS"/>
      <sheetName val="GO EXPENSES"/>
      <sheetName val="1997 HR EXPENSES"/>
      <sheetName val="SEASONALITY"/>
      <sheetName val="1998 VOLUME (3)"/>
      <sheetName val="1998 VOLUME (2)"/>
      <sheetName val="Q"/>
      <sheetName val="1998 PRODUCTION (2)"/>
      <sheetName val="STD PRODUCT COST"/>
      <sheetName val="STD FORMULA"/>
      <sheetName val="PRODUCT MIX %"/>
      <sheetName val="PRODUCT MIX"/>
      <sheetName val="STD LABR RATE FROM 797"/>
      <sheetName val="MFG SUPER 797"/>
      <sheetName val="MAINT 797"/>
      <sheetName val="OFFICE 797"/>
      <sheetName val="SHIPPING 797"/>
      <sheetName val="SANI 797"/>
      <sheetName val="REC 797"/>
      <sheetName val="QC 797"/>
      <sheetName val="HOURLY 797"/>
      <sheetName val="ADMIN EXP 797"/>
      <sheetName val="SELLING EXP 797"/>
      <sheetName val="REC EXP 797"/>
      <sheetName val="DP 797"/>
      <sheetName val="bs for lance bp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BALANCE SHEET"/>
      <sheetName val="FORMATTED HISTORIC PERT BAL SHE"/>
      <sheetName val="FORMATTED HIST INCOME STATEMENT"/>
    </sheetNames>
    <sheetDataSet>
      <sheetData sheetId="0" refreshError="1"/>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mportant Notice"/>
      <sheetName val="Introduction"/>
      <sheetName val="Navigation"/>
      <sheetName val="Summary&amp;Cases"/>
      <sheetName val="OCP Options"/>
      <sheetName val="Sensitivity"/>
      <sheetName val="Tarapoa"/>
      <sheetName val="Block 15"/>
      <sheetName val="Block 14"/>
      <sheetName val="Block 17"/>
      <sheetName val="Shiripuno"/>
      <sheetName val="OCP+B15 PL"/>
      <sheetName val="Assumptions"/>
      <sheetName val="Pricing"/>
      <sheetName val="Oil Prod'n"/>
      <sheetName val=" Opex"/>
      <sheetName val="Capex"/>
      <sheetName val="Tech EBITDA"/>
      <sheetName val="Comm EBITDA"/>
      <sheetName val="Cash Flow"/>
      <sheetName val=" OCP Cash Flow"/>
      <sheetName val="Tax"/>
      <sheetName val="DD&amp;A"/>
      <sheetName val="Loans"/>
      <sheetName val="Block 15 PL"/>
      <sheetName val="Index"/>
      <sheetName val="Information Source"/>
      <sheetName val="Throughput Forecast"/>
      <sheetName val="IM Production"/>
      <sheetName val="IM Opex"/>
      <sheetName val="IM Capex"/>
      <sheetName val="Master Budget"/>
      <sheetName val="Operating  Cost"/>
      <sheetName val="Capital Cost "/>
      <sheetName val="Operating Taxes"/>
      <sheetName val="Debt Financing"/>
      <sheetName val="Equity Financing"/>
      <sheetName val="Income Statement"/>
      <sheetName val="Balance Sheet"/>
      <sheetName val="Tariff"/>
      <sheetName val="Assumptions OCP"/>
      <sheetName val="Tariff Chart"/>
      <sheetName val="Fuel Tariff"/>
      <sheetName val="Revenue Calculation"/>
      <sheetName val="Future Budget Adjustments"/>
      <sheetName val="Unlevered Cash Flow"/>
      <sheetName val="Quality Bank"/>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elivery"/>
      <sheetName val="Instructions"/>
      <sheetName val="User"/>
      <sheetName val="Settings"/>
      <sheetName val="Orientation"/>
      <sheetName val="RptClose"/>
      <sheetName val="Hidden"/>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VAL MATRIX"/>
      <sheetName val="S&amp;U"/>
      <sheetName val="Stock Data"/>
      <sheetName val="Shareholders"/>
      <sheetName val="1yr Sh.Act."/>
      <sheetName val="BuyersSellers"/>
      <sheetName val="Shrs Traded 1yr"/>
      <sheetName val="EVcompChart"/>
      <sheetName val="IndexChart(6M)"/>
      <sheetName val="Media Transactions"/>
      <sheetName val="EV-EBITDA"/>
      <sheetName val="Large Cap"/>
      <sheetName val="ANR"/>
      <sheetName val="History RAW"/>
      <sheetName val="In-Market"/>
      <sheetName val="Map Rider"/>
      <sheetName val="IndexChart (2Y)"/>
      <sheetName val="Beasley"/>
      <sheetName val="COMPS"/>
      <sheetName val="Sheet4"/>
      <sheetName val=""/>
      <sheetName val="Salem Pitch Rider v12"/>
      <sheetName val="Valuation 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Key Financials"/>
      <sheetName val="Index"/>
      <sheetName val="EV.EBITDA LTM"/>
      <sheetName val="BHS"/>
      <sheetName val="Shareholders"/>
      <sheetName val="Target price"/>
      <sheetName val="CIQChart3Data"/>
    </sheetNames>
    <sheetDataSet>
      <sheetData sheetId="0"/>
      <sheetData sheetId="1" refreshError="1"/>
      <sheetData sheetId="2" refreshError="1"/>
      <sheetData sheetId="3"/>
      <sheetData sheetId="4"/>
      <sheetData sheetId="5"/>
      <sheetData sheetId="6"/>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
      <sheetName val="Dana Graph"/>
      <sheetName val="Steel Profit Impact"/>
      <sheetName val="Q3 EBITDA Bridge"/>
      <sheetName val="JohnDoe"/>
    </sheetNames>
    <sheetDataSet>
      <sheetData sheetId="0" refreshError="1"/>
      <sheetData sheetId="1" refreshError="1"/>
      <sheetData sheetId="2" refreshError="1"/>
      <sheetData sheetId="3"/>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LC"/>
      <sheetName val="Summary Output"/>
      <sheetName val="Stock Price"/>
      <sheetName val="Historical PE"/>
    </sheetNames>
    <sheetDataSet>
      <sheetData sheetId="0"/>
      <sheetData sheetId="1" refreshError="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sheetName val="PV Chart"/>
      <sheetName val="TEV-EBITDA"/>
      <sheetName val="Valuation Table"/>
      <sheetName val="Ownership"/>
      <sheetName val="Historical Outputs"/>
      <sheetName val="Shrs Traded"/>
      <sheetName val="TV Equity Input"/>
    </sheetNames>
    <sheetDataSet>
      <sheetData sheetId="0" refreshError="1"/>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Graph"/>
      <sheetName val="Graph data"/>
      <sheetName val="CIQChart2Data"/>
      <sheetName val="CIQ_ChartParameters"/>
      <sheetName val="CIQChart1Data"/>
      <sheetName val="RECENT IPO"/>
      <sheetName val="FWD PE"/>
      <sheetName val="FWD TEV MULT"/>
      <sheetName val="Operating Growth"/>
      <sheetName val="Master"/>
      <sheetName val="Margin Matrix"/>
      <sheetName val="Avgo &amp; MRV"/>
      <sheetName val="Competitors"/>
      <sheetName val="AccDilut"/>
      <sheetName val="Diluted Shares"/>
      <sheetName val="Backup"/>
      <sheetName val="Systems Profitability Output"/>
      <sheetName val="Revenue by Market Seg"/>
      <sheetName val="Total Addressable Market"/>
      <sheetName val="Optical Components CAGR"/>
      <sheetName val="Screening"/>
      <sheetName val="Systems Consolidation"/>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sheetData sheetId="2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Chart"/>
      <sheetName val="Model Comp"/>
      <sheetName val="A&amp;M"/>
      <sheetName val="Cover"/>
      <sheetName val="Legal Language"/>
      <sheetName val="Base Control Panel"/>
      <sheetName val="13 Week Forecast"/>
      <sheetName val="Sources and Uses"/>
      <sheetName val="notes"/>
      <sheetName val="Output"/>
      <sheetName val="Summary"/>
      <sheetName val="Supporting Schedules ---&gt;"/>
      <sheetName val="Professional Fees"/>
      <sheetName val="FY12 Cash Flow Actuals"/>
      <sheetName val="Cash Flow Actuals (FY11)"/>
      <sheetName val="Borrowing Base Forecast"/>
      <sheetName val="Inventory Projection (Weekly)"/>
      <sheetName val="Borrowing Base Est. (Monthly)"/>
      <sheetName val="Borrowing Base Est. (Weekly)"/>
      <sheetName val="Chart1"/>
      <sheetName val="Summary May Cash"/>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4"/>
      <sheetName val="CIQChart4Data"/>
      <sheetName val="CIQ_ChartParameters"/>
      <sheetName val="CONTROL"/>
      <sheetName val="Sheet1"/>
      <sheetName val="Comps"/>
      <sheetName val="Syn"/>
      <sheetName val="TUNE FINANCIALS"/>
      <sheetName val="Contrib (TUNE)"/>
      <sheetName val="ANAD v TUNE"/>
      <sheetName val="Exch Ratio"/>
      <sheetName val="CSR Price 1yr"/>
      <sheetName val="ValComp (Transaction)"/>
      <sheetName val="Product"/>
      <sheetName val="Bench Analysis"/>
      <sheetName val="RevEBITDA"/>
      <sheetName val="Shareholdings"/>
      <sheetName val="Trans Comps"/>
      <sheetName val="Tech M&amp;A Deals"/>
      <sheetName val="ValComp (Public)"/>
      <sheetName val="Path to Profit"/>
      <sheetName val="ANAD"/>
      <sheetName val="Valuation Summ."/>
      <sheetName val="TUNE"/>
      <sheetName val="NASDAQ"/>
      <sheetName val="CSR"/>
      <sheetName val="Contrib (ANEN)"/>
      <sheetName val="ANEN"/>
      <sheetName val="ANEN Stock Pr"/>
      <sheetName val="1 yr Index"/>
      <sheetName val="3 yr Index"/>
      <sheetName val="OCLR"/>
      <sheetName val="Scr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Output"/>
      <sheetName val="Model"/>
      <sheetName val="A.D."/>
      <sheetName val="Equl Mult"/>
      <sheetName val="Valuation"/>
      <sheetName val="PF Cap"/>
      <sheetName val="Matrix"/>
      <sheetName val="Purchase Matrix"/>
      <sheetName val="IVGN"/>
      <sheetName val="ABI"/>
    </sheetNames>
    <sheetDataSet>
      <sheetData sheetId="0"/>
      <sheetData sheetId="1"/>
      <sheetData sheetId="2" refreshError="1"/>
      <sheetData sheetId="3" refreshError="1"/>
      <sheetData sheetId="4"/>
      <sheetData sheetId="5" refreshError="1"/>
      <sheetData sheetId="6"/>
      <sheetData sheetId="7"/>
      <sheetData sheetId="8"/>
      <sheetData sheetId="9"/>
      <sheetData sheetId="1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 Price Trading"/>
      <sheetName val="Sheet2"/>
      <sheetName val="Sheet3"/>
      <sheetName val="Operating_Metrics"/>
      <sheetName val="Quarterly Performance"/>
      <sheetName val="Summary_Ind_Growth"/>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Providers Charts"/>
      <sheetName val="Output"/>
      <sheetName val="EVcompChart"/>
      <sheetName val="Chart"/>
      <sheetName val="Output2"/>
      <sheetName val="CMLS"/>
      <sheetName val="EMMS"/>
      <sheetName val="CDL"/>
      <sheetName val="CXR"/>
      <sheetName val="ETM"/>
      <sheetName val="SALM"/>
      <sheetName val="BBGI"/>
      <sheetName val="CCU"/>
      <sheetName val="RGCI"/>
      <sheetName val="SGA"/>
      <sheetName val="ROIAK"/>
      <sheetName val="Old"/>
      <sheetName val="xxx"/>
      <sheetName val="AZR"/>
      <sheetName val="__FDSCACHE__"/>
      <sheetName val="All Ownership"/>
    </sheetNames>
    <sheetDataSet>
      <sheetData sheetId="0"/>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PF--&gt;"/>
      <sheetName val="Profitability"/>
      <sheetName val="Sheet1"/>
      <sheetName val="Bars"/>
      <sheetName val="IS (PF)"/>
      <sheetName val="2009 Syn"/>
      <sheetName val="2010 Syn"/>
      <sheetName val="Hdct Det + Chrt"/>
      <sheetName val="Rev Per Agt"/>
      <sheetName val="Bars ('09-'10 Rev)"/>
      <sheetName val="Chrts ('09 Rev, Agt Exp)"/>
      <sheetName val="Chrts ('10 Rev, Agt Exp)"/>
      <sheetName val="Chrts (Hdct)"/>
      <sheetName val="Cntrb Anlys"/>
      <sheetName val="IS (Norm)"/>
      <sheetName val="Benefits"/>
      <sheetName val="I--&gt;"/>
      <sheetName val="IS (I)"/>
      <sheetName val="Rev by Grp (I)"/>
      <sheetName val="Agnt Hdct (I)"/>
      <sheetName val="GP by Grp (I)"/>
      <sheetName val="OpEx Detail (I)"/>
      <sheetName val="U--&gt;"/>
      <sheetName val="IS (U)"/>
      <sheetName val="Rev by Grp (U)"/>
      <sheetName val="Hdct (U)"/>
      <sheetName val="GP by Grp (U)"/>
      <sheetName val="OpEx Detail (U)"/>
      <sheetName val="src--&gt;"/>
      <sheetName val="Iowa IS Detailed"/>
      <sheetName val="Iowa IS Summary"/>
      <sheetName val="Utah IS Detailed"/>
      <sheetName val="Utah IS Summary"/>
      <sheetName val="Utah BS"/>
      <sheetName val="Utah Comm by Dept"/>
      <sheetName val="Utah Comm by Dept DETAIL"/>
      <sheetName val="Projections - SSL"/>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V-EBITDA"/>
      <sheetName val="Large Cap"/>
      <sheetName val="MidCap"/>
      <sheetName val="Spanish"/>
      <sheetName val="BuyersSellers"/>
      <sheetName val="Shrs Traded 6mos"/>
      <sheetName val="Shrs Traded 1yr"/>
    </sheetNames>
    <sheetDataSet>
      <sheetData sheetId="0"/>
      <sheetData sheetId="1" refreshError="1"/>
      <sheetData sheetId="2"/>
      <sheetData sheetId="3"/>
      <sheetData sheetId="4"/>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Relative Stock Performance"/>
      <sheetName val="Stock Performance"/>
      <sheetName val="Shares Traded"/>
      <sheetName val="Ownership Overview"/>
      <sheetName val="Institutional Ownership"/>
      <sheetName val="Ownership Data"/>
      <sheetName val="Analyst Ratings"/>
      <sheetName val="PF Analysis"/>
      <sheetName val="Various Prices"/>
      <sheetName val="Research Targets"/>
      <sheetName val="All Ownership_New"/>
      <sheetName val="Sheet2"/>
      <sheetName val="Cont (not lin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NZ"/>
      <sheetName val="Forecasts 1-NZ"/>
      <sheetName val="Input Coch"/>
      <sheetName val="Forecasts Coch"/>
      <sheetName val="DCF"/>
      <sheetName val="LBO"/>
      <sheetName val="Football field"/>
      <sheetName val="Historical FISCAL 2-Chr. H "/>
      <sheetName val="FISCAL Forecasts 2-Chr. H"/>
      <sheetName val="Calender Forecasts 2-Chr. H (2)"/>
      <sheetName val="Merger model - NZ"/>
      <sheetName val="Merger model - DSM"/>
      <sheetName val="Outputs - NZ"/>
      <sheetName val="Outputs - DSM"/>
      <sheetName val="Outputs - Dan"/>
      <sheetName val="Output for pres - NZ"/>
      <sheetName val="Output syn"/>
      <sheetName val="Output for pres - DSM"/>
      <sheetName val="Output for pres - DSM (2)"/>
      <sheetName val="Output for pres - Dan"/>
      <sheetName val="Top 20 shareholders"/>
      <sheetName val="Shareholders"/>
      <sheetName val="Shareholders 2 classes"/>
      <sheetName val="Shareholders output"/>
      <sheetName val="Key Financials"/>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Market Riders"/>
      <sheetName val="Systems Consolidation"/>
      <sheetName val="Systems Consolidation (2)"/>
      <sheetName val="Systems Profitability"/>
      <sheetName val="Systems Profitability Output"/>
      <sheetName val="Historical PE Chart"/>
      <sheetName val="Cabling PE"/>
      <sheetName val="Connector PE"/>
      <sheetName val="Network PE"/>
      <sheetName val="ADCT PE"/>
      <sheetName val="ADCT Stock Price Performance"/>
      <sheetName val="Public Financial Summary"/>
      <sheetName val="Private Financial Summary"/>
      <sheetName val="3"/>
      <sheetName val="4"/>
      <sheetName val="5"/>
      <sheetName val="6"/>
      <sheetName val="TBU Spend bar charts"/>
      <sheetName val="TBU spend graphs"/>
      <sheetName val="TBU Large Cap Restruc"/>
      <sheetName val="Relative Stock Price Per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N"/>
      <sheetName val="TUNE"/>
      <sheetName val="ANAD"/>
      <sheetName val="TQNT"/>
      <sheetName val="SWKS"/>
      <sheetName val="RFMD"/>
      <sheetName val="TI"/>
      <sheetName val="INFIN"/>
      <sheetName val="2008E Sales"/>
      <sheetName val="2008E EBITDA"/>
      <sheetName val="2009E EV-EBITDA"/>
    </sheetNames>
    <sheetDataSet>
      <sheetData sheetId="0"/>
      <sheetData sheetId="1"/>
      <sheetData sheetId="2"/>
      <sheetData sheetId="3"/>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Bad Debt Charts"/>
      <sheetName val="Summary Financial Output"/>
      <sheetName val="LBO Output"/>
      <sheetName val="Football"/>
      <sheetName val="Model"/>
      <sheetName val="Summary"/>
      <sheetName val="IS-Consolidated"/>
      <sheetName val="IS-Merg"/>
      <sheetName val="BS-Merg"/>
      <sheetName val="CF-Merg"/>
      <sheetName val="EBITDA Bridge"/>
      <sheetName val="IS-GTL"/>
      <sheetName val="BS-GTL"/>
      <sheetName val="CF-GTL"/>
      <sheetName val="GTL PF Adj"/>
      <sheetName val="IS-MCI"/>
      <sheetName val="BS-MCI"/>
      <sheetName val="CF-MCI"/>
      <sheetName val="Debt-Merg"/>
      <sheetName val="Taxes-Merg"/>
      <sheetName val="Opening BS"/>
      <sheetName val="GTL Historicals--&gt;"/>
      <sheetName val="qtrs"/>
      <sheetName val="2004"/>
      <sheetName val="fin statement"/>
      <sheetName val="NPM Stub"/>
      <sheetName val="Pro Forma Analysis--&gt;"/>
      <sheetName val="MCI PF Adj"/>
      <sheetName val="PF Bridge"/>
      <sheetName val="FTI Analysis"/>
      <sheetName val="old"/>
      <sheetName val="M-D"/>
      <sheetName val="Ownership"/>
      <sheetName val="TEV-EBITDA"/>
      <sheetName val="Segment"/>
      <sheetName val="PV Chart"/>
      <sheetName val="Valuation Table"/>
      <sheetName val="Historical Outputs"/>
      <sheetName val="EV-EBITDA"/>
      <sheetName val="Financial Projections"/>
      <sheetName val="M&amp;A Comps Output"/>
      <sheetName val="Public Comp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
      <sheetName val="Noble"/>
      <sheetName val="Accuride"/>
      <sheetName val="American Axle"/>
      <sheetName val="ArvinMeritor"/>
      <sheetName val="Dana"/>
      <sheetName val="Navistar"/>
      <sheetName val="Oshkosh"/>
      <sheetName val="Trimas"/>
      <sheetName val="Visteon"/>
      <sheetName val="Directed Electronics"/>
      <sheetName val="Pep Boys"/>
      <sheetName val="Penske"/>
      <sheetName val="Sonic"/>
      <sheetName val="Hertz"/>
      <sheetName val="Avis Budget"/>
      <sheetName val="Dollar Thrifty"/>
      <sheetName val="Cooper-Standard Bond"/>
      <sheetName val="Affinia Bond"/>
      <sheetName val="United Components Bond"/>
      <sheetName val="Hayes"/>
      <sheetName val="Sonic - SEE SEPERATE SHEET"/>
      <sheetName val="Hayes Graph"/>
      <sheetName val="Bridge Chart B"/>
      <sheetName val="Slide 12"/>
      <sheetName val="Slide 16"/>
      <sheetName val="Slide 9"/>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Sheets Final"/>
      <sheetName val="Monthly Amortization Analysis"/>
      <sheetName val="Quarterly Amortization Analysis"/>
      <sheetName val="Cap Table"/>
      <sheetName val="Historical Liquidity Analysis"/>
      <sheetName val="Annual Historical Financials"/>
      <sheetName val="Covenant Analysis"/>
      <sheetName val="Transaction Overview"/>
      <sheetName val=" Bridge"/>
      <sheetName val="EBITDA Bridge"/>
      <sheetName val="EBITDA Bridge (2)"/>
      <sheetName val="By Segment"/>
      <sheetName val="All Ownership_New"/>
      <sheetName val="Institutional Ownership"/>
      <sheetName val="Shares Traded"/>
      <sheetName val="Various Prices"/>
      <sheetName val="Analyst Ratings"/>
      <sheetName val="Stock Performance"/>
      <sheetName val="Geography"/>
      <sheetName val="Net Operating Incom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Chart"/>
      <sheetName val="__FDSCACHE__"/>
      <sheetName val="Market"/>
      <sheetName val="Revenue"/>
      <sheetName val="EPS"/>
      <sheetName val="Valuation"/>
      <sheetName val="Operating"/>
      <sheetName val="Margins"/>
      <sheetName val="Balance Sheet"/>
      <sheetName val="IPO"/>
      <sheetName val="Summary-M&amp;A"/>
      <sheetName val="Summary"/>
      <sheetName val="Precedents"/>
      <sheetName val="Operating Performance"/>
      <sheetName val="Operating_Metrics"/>
      <sheetName val="Summary_Ind_Growth"/>
      <sheetName val="Quarterly Performance"/>
      <sheetName val="Charts"/>
      <sheetName val="Data"/>
      <sheetName val="Sheet3"/>
      <sheetName val="Sheet2"/>
      <sheetName val="Comps Summary"/>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1 (2)"/>
      <sheetName val="Table 1"/>
      <sheetName val="Chart 1"/>
    </sheetNames>
    <sheetDataSet>
      <sheetData sheetId="0" refreshError="1"/>
      <sheetData sheetId="1" refreshError="1"/>
      <sheetData sheetId="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Shermen"/>
      <sheetName val="EDEN Bio"/>
      <sheetName val="M-WAVE"/>
      <sheetName val="Allegro"/>
      <sheetName val="Phosphate Hlds"/>
      <sheetName val="Covenant Analysis"/>
      <sheetName val="Transaction Overview"/>
      <sheetName val="Historical Liquidity Analysis"/>
      <sheetName val="Annual Historical Financials"/>
      <sheetName val=" Bridge"/>
      <sheetName val="Quarterly Amortization Analysis"/>
      <sheetName val="Term Sheets Final"/>
      <sheetName val="EBITDA Bridge (2)"/>
      <sheetName val="By Segment"/>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yersSellers"/>
      <sheetName val="Shareholders"/>
      <sheetName val="Shrs Traded 6mos"/>
      <sheetName val="Shrs Traded 1yr"/>
      <sheetName val="Stock Data"/>
      <sheetName val="Insiders"/>
      <sheetName val="Inst."/>
      <sheetName val="THOMSON"/>
      <sheetName val="ShsTraded"/>
      <sheetName val="S&amp;U"/>
      <sheetName val="1yr Sh.Act."/>
      <sheetName val="Map Rider"/>
      <sheetName val="EV-EBITDA"/>
      <sheetName val="EVcompChart"/>
      <sheetName val="Media Transactions"/>
      <sheetName val="ANR"/>
      <sheetName val="IndexChart(6M)"/>
      <sheetName val="In-Market"/>
      <sheetName val="IndexChart (2Y)"/>
      <sheetName val="VAL MATRIX"/>
      <sheetName val="Financial Summary"/>
      <sheetName val="Historical Liquidity Analysis"/>
    </sheetNames>
    <sheetDataSet>
      <sheetData sheetId="0" refreshError="1"/>
      <sheetData sheetId="1"/>
      <sheetData sheetId="2" refreshError="1"/>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outputs---&gt;"/>
      <sheetName val="FINANCIAL SUMMARY"/>
      <sheetName val="RETURNS"/>
      <sheetName val="DCF"/>
      <sheetName val="S&amp;U"/>
      <sheetName val="Football"/>
      <sheetName val="#REF"/>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ch OUTPUT"/>
      <sheetName val="Output"/>
      <sheetName val="Screening"/>
      <sheetName val="Output_List_Closed"/>
      <sheetName val="pp_Closed"/>
      <sheetName val="Search Criteria_Closed"/>
      <sheetName val="Output_List_All"/>
      <sheetName val="pp_ALL"/>
      <sheetName val="Search Criteria_ALL"/>
    </sheetNames>
    <sheetDataSet>
      <sheetData sheetId="0" refreshError="1"/>
      <sheetData sheetId="1"/>
      <sheetData sheetId="2"/>
      <sheetData sheetId="3" refreshError="1"/>
      <sheetData sheetId="4"/>
      <sheetData sheetId="5"/>
      <sheetData sheetId="6"/>
      <sheetData sheetId="7"/>
      <sheetData sheetId="8"/>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__FDSCACHE__"/>
      <sheetName val="COMPS"/>
      <sheetName val="Float"/>
      <sheetName val="FCF"/>
      <sheetName val="At Issue HY Comps"/>
      <sheetName val="Debt Comps"/>
      <sheetName val="EVcompChart"/>
      <sheetName val="Beasley"/>
      <sheetName val="ClearChannel"/>
      <sheetName val="Citadel"/>
      <sheetName val="Cumulus"/>
      <sheetName val="Cox"/>
      <sheetName val="Emmis"/>
      <sheetName val="Emmis_CY"/>
      <sheetName val="Emmis wo proforma"/>
      <sheetName val="Entravision"/>
      <sheetName val="Entercom"/>
      <sheetName val="RadioOne"/>
      <sheetName val="Regent"/>
      <sheetName val="Saga"/>
      <sheetName val="Salem"/>
      <sheetName val="Spanish"/>
      <sheetName val="Westwood"/>
      <sheetName val="Lamar"/>
      <sheetName val="Nextmedia"/>
      <sheetName val="LBI"/>
      <sheetName val="Output2"/>
      <sheetName val="Output"/>
      <sheetName val="Map Rider"/>
      <sheetName val="EV-EBITDA"/>
      <sheetName val="IndexChart"/>
      <sheetName val="In-Market"/>
      <sheetName val="WAFER COST FAB1"/>
      <sheetName val="WAFER COST FAB2"/>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_EV.EBITDA"/>
      <sheetName val="LTM_PE"/>
      <sheetName val="Target price"/>
      <sheetName val="BHS"/>
      <sheetName val="Share Price"/>
      <sheetName val="Multiples"/>
      <sheetName val="Comments Share Price"/>
      <sheetName val="ToBeUpdated&gt;&gt;"/>
      <sheetName val="TSR"/>
      <sheetName val="BHS (2)"/>
      <sheetName val="SOTP"/>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Analysis"/>
      <sheetName val="Chart 1 Data"/>
      <sheetName val="Stock Price"/>
      <sheetName val="Stock Price (2)"/>
      <sheetName val="Summary Financials"/>
      <sheetName val="Ownership"/>
      <sheetName val="Detailed"/>
      <sheetName val="Detailed (2)"/>
      <sheetName val="AVP"/>
    </sheetNames>
    <sheetDataSet>
      <sheetData sheetId="0" refreshError="1"/>
      <sheetData sheetId="1" refreshError="1"/>
      <sheetData sheetId="2"/>
      <sheetData sheetId="3"/>
      <sheetData sheetId="4" refreshError="1"/>
      <sheetData sheetId="5" refreshError="1"/>
      <sheetData sheetId="6"/>
      <sheetData sheetId="7"/>
      <sheetData sheetId="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Chart Annotations"/>
      <sheetName val="Stock Performance"/>
      <sheetName val="Shares Traded"/>
      <sheetName val="Ownership Overview"/>
      <sheetName val="Institutional Ownership"/>
      <sheetName val="Institutional Ownership Data"/>
      <sheetName val="All Ownership"/>
      <sheetName val="All Ownership Data"/>
      <sheetName val="Analyst Ratings"/>
      <sheetName val="PF Analysis"/>
      <sheetName val="Various Prices"/>
      <sheetName val="Research Target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sheetData sheetId="9" refreshError="1"/>
      <sheetData sheetId="10"/>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3"/>
      <sheetName val="CIQChart3Data"/>
      <sheetName val="Output &gt;&gt;&gt;"/>
      <sheetName val="CIQChart2Data"/>
      <sheetName val="CIQ_ChartParameters"/>
      <sheetName val="Mktcap"/>
      <sheetName val="TSR"/>
      <sheetName val="BHS"/>
      <sheetName val="Input &gt;&gt;&gt;"/>
      <sheetName val="CIQChart2"/>
      <sheetName val="Share pric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3 year"/>
      <sheetName val="CIQ_ChartParameters"/>
      <sheetName val="Capitalization"/>
      <sheetName val="Trading Analysis"/>
      <sheetName val="Segment Financials"/>
      <sheetName val="Ownership"/>
      <sheetName val="S&amp;P Graph"/>
      <sheetName val="Stock Price Graph"/>
      <sheetName val="Segment"/>
      <sheetName val="Volume Analysis 2"/>
      <sheetName val="Premiums"/>
      <sheetName val="Fin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areholders"/>
      <sheetName val="Shrs Traded 6mos"/>
      <sheetName val="Shrs Traded 1yr"/>
      <sheetName val="Stock Data"/>
      <sheetName val="Insiders"/>
      <sheetName val="Inst."/>
    </sheetNames>
    <sheetDataSet>
      <sheetData sheetId="0" refreshError="1"/>
      <sheetData sheetId="1" refreshError="1"/>
      <sheetData sheetId="2" refreshError="1"/>
      <sheetData sheetId="3"/>
      <sheetData sheetId="4"/>
      <sheetData sheetId="5" refreshError="1"/>
      <sheetData sheetId="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sheetName val="Forecasts"/>
      <sheetName val="DCF"/>
      <sheetName val="LBO"/>
      <sheetName val="Pro forma"/>
      <sheetName val="AVP"/>
      <sheetName val="Share data"/>
      <sheetName val="Precedents"/>
      <sheetName val="Share Ownership"/>
      <sheetName val="Output syn"/>
      <sheetName val="Shareholders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orporate Timeline"/>
      <sheetName val="Financials"/>
      <sheetName val="Valuation and Shareholders"/>
      <sheetName val="ANR"/>
      <sheetName val="CRO Market Segments"/>
      <sheetName val="CRO Market Share"/>
      <sheetName val="Model"/>
      <sheetName val="LBO Output"/>
      <sheetName val="Summary Financial Output"/>
      <sheetName val="Bad Debt Charts"/>
      <sheetName val="Control"/>
      <sheetName val="HLFChart1"/>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2)"/>
      <sheetName val="OUTPUT"/>
      <sheetName val="Screening"/>
    </sheetNames>
    <sheetDataSet>
      <sheetData sheetId="0" refreshError="1"/>
      <sheetData sheetId="1"/>
      <sheetData sheetId="2"/>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Selected Brokers"/>
      <sheetName val="Target price"/>
      <sheetName val="VWAP"/>
      <sheetName val="EV.EBITDA"/>
      <sheetName val="PE"/>
      <sheetName val="Share Ownership"/>
      <sheetName val="BHS_vpeer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ings"/>
      <sheetName val="NAX x"/>
      <sheetName val="BHS"/>
    </sheetNames>
    <sheetDataSet>
      <sheetData sheetId="0"/>
      <sheetData sheetId="1"/>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Individual"/>
      <sheetName val="Software Index"/>
      <sheetName val="PriceVolume"/>
    </sheetNames>
    <sheetDataSet>
      <sheetData sheetId="0"/>
      <sheetData sheetId="1"/>
      <sheetData sheetId="2"/>
      <sheetData sheetId="3"/>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rans Control"/>
      <sheetName val="LBO"/>
      <sheetName val="Summary Tabs --&gt;"/>
      <sheetName val="Comp Outputs"/>
      <sheetName val="Guidance"/>
      <sheetName val="Region Guidance"/>
      <sheetName val="Press Release"/>
      <sheetName val="Fin Stmt Output"/>
      <sheetName val="Credit Stats"/>
      <sheetName val="Covenants"/>
      <sheetName val="Hedge Summ"/>
      <sheetName val="Financial Model Tabs --&gt;"/>
      <sheetName val="Buildup"/>
      <sheetName val="FinStmt"/>
      <sheetName val="G&amp;A Buildup"/>
      <sheetName val="Sr Mgmt LTIP"/>
      <sheetName val="Hedge Tabs --&gt;"/>
      <sheetName val="Hedge_Assump"/>
      <sheetName val="Hedges"/>
      <sheetName val="Int. Rate Swaps"/>
      <sheetName val="Trans Tabs --&gt;"/>
      <sheetName val="Trans Overview"/>
      <sheetName val="Trans Summary"/>
      <sheetName val="Typical_Acq"/>
      <sheetName val="Input Tabs ---&gt;"/>
      <sheetName val="EastCoyote"/>
      <sheetName val="Orcutt"/>
      <sheetName val="OrcuttDiatomite"/>
      <sheetName val="Sawtelle"/>
      <sheetName val="StockerJV"/>
      <sheetName val="WestPico"/>
      <sheetName val="Acq_Oil"/>
      <sheetName val="Acq_Gas"/>
      <sheetName val="Acq_A"/>
      <sheetName val="Acq_B"/>
      <sheetName val="Acq_C"/>
      <sheetName val="Acq_D"/>
      <sheetName val="Acq_E"/>
      <sheetName val="Acq_F"/>
      <sheetName val="Acq_G"/>
      <sheetName val="Acq_H"/>
      <sheetName val="Acq_I"/>
      <sheetName val="Acq_J"/>
      <sheetName val="Input_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ANK OP"/>
      <sheetName val="Scenario"/>
      <sheetName val="DRIVE"/>
      <sheetName val="MODEL"/>
      <sheetName val="PRINT"/>
      <sheetName val="LBO OP"/>
      <sheetName val="AVP"/>
      <sheetName val="&lt;RBP&gt;"/>
      <sheetName val="&lt;Scranton&gt;"/>
      <sheetName val="&lt;Vycom&gt;"/>
      <sheetName val="&lt;Corp&gt;"/>
      <sheetName val="&lt;Synergies&gt;"/>
      <sheetName val="Fcst_Synergies"/>
      <sheetName val="Fcst_Consolidated"/>
      <sheetName val="Decking"/>
      <sheetName val="Trim"/>
      <sheetName val="Rail"/>
      <sheetName val="Moulding"/>
      <sheetName val="Pavers"/>
      <sheetName val="Siding"/>
      <sheetName val="Partitions"/>
      <sheetName val="Lockers"/>
      <sheetName val="Vycom"/>
      <sheetName val="Working Capital (R)"/>
      <sheetName val="Monthly Summary (R)"/>
      <sheetName val="CAPEX NEW"/>
      <sheetName val="BURNS"/>
      <sheetName val="&lt;TAX&gt;"/>
      <sheetName val="detail"/>
      <sheetName val="Summary consolidated"/>
      <sheetName val="Timber Tech Tax Benefits"/>
      <sheetName val="CPG - Tax Attributes"/>
      <sheetName val="OPEN"/>
      <sheetName val="&lt;4.1.3.1.30 - 31&gt;"/>
      <sheetName val="Sheet1 (2)"/>
      <sheetName val="Sheet1"/>
      <sheetName val="&lt;IRC&gt;"/>
      <sheetName val="2013 Detail"/>
      <sheetName val="2013 Summary"/>
      <sheetName val="Quarterly Summary (R)"/>
      <sheetName val="Unit Econ"/>
      <sheetName val="Monthly"/>
      <sheetName val="Product Overview"/>
      <sheetName val="Org vs Acq"/>
      <sheetName val="PF As"/>
      <sheetName val="H As"/>
      <sheetName val="Tables"/>
      <sheetName val="Rev As"/>
      <sheetName val="SOTP"/>
      <sheetName val="Bridges"/>
      <sheetName val="LTM EBITDA (R)"/>
      <sheetName val="&lt;4.8.1&gt;"/>
      <sheetName val="Fcst_RBP"/>
      <sheetName val="Fcst_SP"/>
      <sheetName val="Fcst_Vycom"/>
      <sheetName val="Hist_Consolidated"/>
      <sheetName val="Hist_Azek"/>
      <sheetName val="Hist_TT"/>
      <sheetName val="Hist_SP"/>
      <sheetName val="Hist_Vycom"/>
      <sheetName val="Mkt_Macro"/>
      <sheetName val="Mkt_PVCDeck"/>
      <sheetName val="Mkt_CappedDeck"/>
      <sheetName val="Mkt_CompositeDeck"/>
      <sheetName val="Mkt_Rail"/>
      <sheetName val="Mkt_Trim"/>
      <sheetName val="Mkt_Moulding"/>
      <sheetName val="Mkt_Pavers"/>
      <sheetName val="Mkt_Siding"/>
      <sheetName val="Mkt_Partitions"/>
      <sheetName val="Mkt_Lockers"/>
      <sheetName val="Mkt_Vycom"/>
      <sheetName val="&lt;13.2&gt;"/>
      <sheetName val="Historical Financials"/>
      <sheetName val="PF Financial Projections"/>
      <sheetName val="Mar. Apr. Actuals vs Forecasts"/>
      <sheetName val="Capex"/>
      <sheetName val="BalanceSheet"/>
      <sheetName val="Monthly Summary"/>
      <sheetName val="Quarterly Summary"/>
      <sheetName val="Synergies"/>
      <sheetName val="LTM EBITDA"/>
      <sheetName val="Addbacks"/>
      <sheetName val="Tax Attributes"/>
      <sheetName val="&lt;13.5&gt;"/>
      <sheetName val="HDPE Negotiations"/>
      <sheetName val="PVC Blend Savings"/>
      <sheetName val="Summary (R)"/>
      <sheetName val="Graphics"/>
      <sheetName val="Working Capital"/>
      <sheetName val="vs Q1 Frcst"/>
      <sheetName val="PVC Negotiations"/>
      <sheetName val="Plant Consolidation"/>
      <sheetName val="Core Colorant Savings"/>
      <sheetName val="TeraCycle Savings"/>
      <sheetName val="Strategic Vendor"/>
      <sheetName val="Nonstrategic Vendors"/>
      <sheetName val="Salesforce Integ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BITDA Bridge"/>
      <sheetName val="JohnDoe"/>
      <sheetName val="Sheet2"/>
      <sheetName val="Sheet1"/>
      <sheetName val="Sheet3"/>
    </sheetNames>
    <sheetDataSet>
      <sheetData sheetId="0"/>
      <sheetData sheetId="1" refreshError="1"/>
      <sheetData sheetId="2" refreshError="1"/>
      <sheetData sheetId="3" refreshError="1"/>
      <sheetData sheetId="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 val="Instructions &amp; Information"/>
      <sheetName val="WHITTEMORE ARENA LED BID FORM 1"/>
      <sheetName val="ANC OEM "/>
      <sheetName val="VIDEO REPLAY - Bid Form"/>
      <sheetName val="WHITTEMORE ARENA LED BID FORM"/>
      <sheetName val="MARGIN ANALYSIS"/>
      <sheetName val="Translux Quote"/>
      <sheetName val="Cost Sheet"/>
      <sheetName val="LH Sizing"/>
      <sheetName val="LH Indoor"/>
      <sheetName val="T-L Sizes"/>
      <sheetName val="ANC - Install "/>
      <sheetName val="VSV Summary"/>
      <sheetName val="OES Scoring"/>
      <sheetName val="Travel (ANC)"/>
      <sheetName val="Cables and Panels (ANC)"/>
      <sheetName val="ANC Resource Tracking"/>
      <sheetName val="Evertz Rackmount Fiber"/>
      <sheetName val="Broadcast Items"/>
      <sheetName val="UNH Cost Analysis 062415 BAFO"/>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s>
    <sheetDataSet>
      <sheetData sheetId="0" refreshError="1"/>
      <sheetData sheetId="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amp; Mktg"/>
      <sheetName val="Variance"/>
      <sheetName val="Actual"/>
      <sheetName val="LE 0131"/>
      <sheetName val="Budget 1108"/>
      <sheetName val="JDE 01"/>
      <sheetName val="Bdgt 1108"/>
      <sheetName val="Tables and Check Data"/>
      <sheetName val="Summary - LE 200601"/>
      <sheetName val="S&amp;M Tracking 200601"/>
      <sheetName val="IS-6 Mo. Analysis .5"/>
      <sheetName val="JDE issues"/>
      <sheetName val="QA-Metoprolol"/>
      <sheetName val="Key Assumptions"/>
      <sheetName val="P PL"/>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al"/>
      <sheetName val="Functional Contract Amounts"/>
      <sheetName val="Labor"/>
      <sheetName val="New Bid Check List"/>
      <sheetName val="General Notes"/>
    </sheetNames>
    <sheetDataSet>
      <sheetData sheetId="0"/>
      <sheetData sheetId="1"/>
      <sheetData sheetId="2"/>
      <sheetData sheetId="3"/>
      <sheetData sheetId="4"/>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atility"/>
      <sheetName val="Dividend Yield"/>
      <sheetName val="Dribble (2)"/>
      <sheetName val="Dribble"/>
      <sheetName val="Block Size %"/>
      <sheetName val="Block Size Shares"/>
      <sheetName val="Block Size $"/>
      <sheetName val="A"/>
      <sheetName val="Valuation DCF"/>
      <sheetName val="Input"/>
      <sheetName val="Dividend_Yield"/>
      <sheetName val="Dribble_(2)"/>
      <sheetName val="Block_Size_%"/>
      <sheetName val="Block_Size_Shares"/>
      <sheetName val="Block_Size_$"/>
      <sheetName val="Valuation_DCF"/>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sheetData sheetId="13"/>
      <sheetData sheetId="14"/>
      <sheetData sheetId="1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yersburg Corporation"/>
      <sheetName val="Val Sum (2)"/>
      <sheetName val="Input"/>
      <sheetName val="Notes"/>
      <sheetName val="SCIS"/>
      <sheetName val="SCBS"/>
      <sheetName val="1"/>
      <sheetName val="2"/>
      <sheetName val="3"/>
      <sheetName val="4"/>
      <sheetName val="5"/>
      <sheetName val="6"/>
      <sheetName val="7"/>
      <sheetName val="8"/>
      <sheetName val="9"/>
      <sheetName val="10"/>
      <sheetName val="Cover"/>
      <sheetName val="&quot;Val. Summ.&quot;"/>
      <sheetName val="Val Sum"/>
      <sheetName val="&quot;Mkt. Mult. App.&quot;"/>
      <sheetName val="MM (2)"/>
      <sheetName val="MM"/>
      <sheetName val="Hist Reps"/>
      <sheetName val="Mults"/>
      <sheetName val="Risk"/>
      <sheetName val="&quot;Disc. Cash Fl. App.&quot;"/>
      <sheetName val="DCF"/>
      <sheetName val="WACC"/>
      <sheetName val="Back-up WACC"/>
      <sheetName val="WACOD"/>
      <sheetName val="WC"/>
      <sheetName val="&quot;Comp. Trans. App.&quot;"/>
      <sheetName val="AccSum (2)"/>
      <sheetName val="AccSum"/>
      <sheetName val="QUICKTransactions (2)"/>
      <sheetName val="Select Deals"/>
      <sheetName val="T1"/>
      <sheetName val="T2"/>
      <sheetName val="T3"/>
      <sheetName val="T4"/>
      <sheetName val="T5"/>
      <sheetName val="T6"/>
      <sheetName val="T7"/>
      <sheetName val="T8"/>
      <sheetName val="T9"/>
      <sheetName val="T10"/>
      <sheetName val="All Deals"/>
      <sheetName val="&quot;Supp. Ex.&quot;"/>
      <sheetName val="CFA"/>
      <sheetName val="Select Deals1"/>
      <sheetName val="Johnston"/>
      <sheetName val="JPS"/>
      <sheetName val="Concord fabrics"/>
      <sheetName val="St. John Knits"/>
      <sheetName val="Bibb"/>
      <sheetName val="Dominion"/>
      <sheetName val="Fieldcrest"/>
      <sheetName val="Alamac"/>
      <sheetName val="New Cherok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Sheet1"/>
      <sheetName val="All Reserves"/>
      <sheetName val="#REF"/>
      <sheetName val="Reserves"/>
      <sheetName val="Par"/>
      <sheetName val="July06"/>
      <sheetName val="Aug06"/>
      <sheetName val="Sept06"/>
      <sheetName val="JDE 01"/>
      <sheetName val="PL"/>
      <sheetName val="QA-Metoprolol"/>
      <sheetName val="Average"/>
      <sheetName val="Tables and Check Data"/>
      <sheetName val="lot specific by conc lot #"/>
      <sheetName val="IS-6 Mo. Analysis .5"/>
      <sheetName val="SEC Template"/>
      <sheetName val="Summary - LE 200601"/>
      <sheetName val="End"/>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July06"/>
      <sheetName val="Aug06"/>
      <sheetName val="Sept06"/>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b Counts"/>
      <sheetName val="97"/>
      <sheetName val="98"/>
      <sheetName val="99"/>
      <sheetName val="00"/>
      <sheetName val="TV HH"/>
      <sheetName val="HH"/>
      <sheetName val="PT ratings"/>
      <sheetName val="primetimeHH"/>
      <sheetName val="TD ra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s>
    <sheetDataSet>
      <sheetData sheetId="0" refreshError="1"/>
      <sheetData sheetId="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__FDSCACHE__"/>
      <sheetName val="ValMatrixFair"/>
      <sheetName val="ValMatrixMemo"/>
      <sheetName val="Deal"/>
      <sheetName val="Acquiror"/>
      <sheetName val="Target"/>
      <sheetName val="ValuationT"/>
      <sheetName val="ValuationA"/>
      <sheetName val="Warrants"/>
      <sheetName val="sumtable"/>
      <sheetName val="Model Assumptions"/>
      <sheetName val="Deal Summary"/>
      <sheetName val="Sensitivities"/>
      <sheetName val="Cap Tables"/>
      <sheetName val="Global"/>
      <sheetName val="TermCharts"/>
      <sheetName val="ArrivalCharts"/>
      <sheetName val="ValMatrix"/>
      <sheetName val="Corporate"/>
      <sheetName val="Paint"/>
      <sheetName val="Batteries"/>
      <sheetName val="Scales"/>
      <sheetName val="AvExGrn2000"/>
      <sheetName val="AvExGrn2000.1"/>
      <sheetName val="AvExLa2000"/>
      <sheetName val="AvExLa2000.1"/>
      <sheetName val="AvExPdx2000"/>
      <sheetName val="AvExPdx2000.1"/>
      <sheetName val="TargetCan"/>
      <sheetName val="Multimedia"/>
      <sheetName val="Trvl_Prod"/>
      <sheetName val="Trvl_Dist"/>
      <sheetName val="800"/>
      <sheetName val="Tech"/>
      <sheetName val="G&amp;Aexcl"/>
      <sheetName val="Shareholders"/>
      <sheetName val="2000"/>
      <sheetName val="1999"/>
      <sheetName val="1998"/>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refreshError="1"/>
      <sheetData sheetId="1"/>
      <sheetData sheetId="2"/>
      <sheetData sheetId="3"/>
      <sheetData sheetId="4"/>
      <sheetData sheetId="5"/>
      <sheetData sheetId="6"/>
      <sheetData sheetId="7"/>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Amort"/>
      <sheetName val="Content EITF 0025"/>
      <sheetName val="Summary X-cbc"/>
      <sheetName val="RETRIEVE SUMMARY"/>
      <sheetName val="RETRIEVE DIVISION DETAIL"/>
      <sheetName val="Cash Taxes"/>
      <sheetName val="CASH INTEREST EXPENSE"/>
      <sheetName val="Investment Income"/>
      <sheetName val="Fundings"/>
      <sheetName val="Acquisitions"/>
      <sheetName val="Stock Repos"/>
      <sheetName val="BORROWINGS"/>
      <sheetName val="REPAYMENTS"/>
      <sheetName val="Investments"/>
      <sheetName val="CORPORATE"/>
      <sheetName val="FAIR VALUE PUBLIC INVEST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P&amp;L Summary"/>
      <sheetName val="OP Chg"/>
      <sheetName val="Bal Sheet &amp; Cash Flow"/>
      <sheetName val="Return %'s"/>
      <sheetName val="Prdvty-Infl"/>
      <sheetName val="Headcount"/>
      <sheetName val="Line Utilization"/>
      <sheetName val="Capital Expenditures (7)"/>
      <sheetName val="MajorProjCash Yr1(4)"/>
      <sheetName val="MajorProjCash Yr2(5)"/>
      <sheetName val="MajorProjCash Yr3(6)"/>
      <sheetName val="Following Analytical Support"/>
      <sheetName val="$ GrossSales (1)"/>
      <sheetName val="Cost of Sales(2)"/>
      <sheetName val="P&amp;L Detail(3)"/>
      <sheetName val="Interest"/>
      <sheetName val="Ignore beyond this sheet"/>
      <sheetName val="Graphs"/>
      <sheetName val="Instructions"/>
      <sheetName val="Sheet1"/>
      <sheetName val="Prdvty-Infl  Graph"/>
      <sheetName val="Detail P&amp;L Forecast Done"/>
      <sheetName val="Sales Forecast done"/>
      <sheetName val="Bal Sht Forecast"/>
      <sheetName val="Cost of Sales for Productivity"/>
      <sheetName val="Mfg Cos Forecast done"/>
      <sheetName val="Fixed Assets Forecast"/>
      <sheetName val="Assumptions Forecast"/>
      <sheetName val="Ind Mfg Forecast"/>
      <sheetName val="Purchased Cos Forecast"/>
      <sheetName val="AVG ING AND PKG Forecas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DUM"/>
      <sheetName val="Average"/>
      <sheetName val="RM"/>
      <sheetName val="D-1"/>
      <sheetName val="Reserves"/>
    </sheetNames>
    <definedNames>
      <definedName name="aah5lin"/>
      <definedName name="ah5lin"/>
      <definedName name="al5lin"/>
      <definedName name="all5lin"/>
      <definedName name="dum5lin"/>
      <definedName name="duprint"/>
      <definedName name="fc5lin"/>
      <definedName name="fcduprint"/>
      <definedName name="ip5lin"/>
      <definedName name="ipduprint"/>
      <definedName name="pickalc"/>
    </definedNames>
    <sheetDataSet>
      <sheetData sheetId="0" refreshError="1"/>
      <sheetData sheetId="1" refreshError="1"/>
      <sheetData sheetId="2" refreshError="1"/>
      <sheetData sheetId="3" refreshError="1"/>
      <sheetData sheetId="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APO"/>
      <sheetName val="QA-Metoprolol"/>
    </sheetNames>
    <definedNames>
      <definedName name="aahosprint"/>
      <definedName name="fcosprint"/>
      <definedName name="iposprint"/>
    </definedNames>
    <sheetDataSet>
      <sheetData sheetId="0" refreshError="1"/>
      <sheetData sheetId="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CASH"/>
    </sheetNames>
    <definedNames>
      <definedName name="aahprint"/>
      <definedName name="ahprint"/>
      <definedName name="alprint"/>
      <definedName name="dumprint"/>
      <definedName name="fcprint"/>
      <definedName name="ipprint"/>
      <definedName name="vcopy"/>
    </defined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 "/>
      <sheetName val="GP"/>
      <sheetName val="eV"/>
      <sheetName val="Access IA"/>
      <sheetName val="Access GP"/>
      <sheetName val="Optional-New Client Data Backup"/>
      <sheetName val="Summary"/>
      <sheetName val="Input Sheet"/>
      <sheetName val="Paciolan ROI"/>
      <sheetName val="Pac Current vs Proposed"/>
      <sheetName val="CC Fees"/>
      <sheetName val="Client ROI"/>
      <sheetName val="Paciolan-Client eV"/>
      <sheetName val="Paciolan View"/>
      <sheetName val="Loan Table - Access"/>
      <sheetName val="Loan Table - Mgd Sv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Cost Centers"/>
      <sheetName val="Documentation"/>
      <sheetName val="Design Notes"/>
      <sheetName val="Unit Testing"/>
    </sheetNames>
    <sheetDataSet>
      <sheetData sheetId="0" refreshError="1"/>
      <sheetData sheetId="1"/>
      <sheetData sheetId="2" refreshError="1"/>
      <sheetData sheetId="3"/>
      <sheetData sheetId="4" refreshError="1"/>
      <sheetData sheetId="5" refreshError="1"/>
      <sheetData sheetId="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1596478756405"/>
      <sheetName val="Sheet1"/>
      <sheetName val="Sheet3"/>
      <sheetName val="Job - Account pivot"/>
      <sheetName val="Job - Acct Lookup"/>
      <sheetName val="Labor Allocation "/>
      <sheetName val="Sheet6"/>
      <sheetName val="Sheet7"/>
      <sheetName val="Services P&amp;L with SF data"/>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
    </sheetNames>
    <sheetDataSet>
      <sheetData sheetId="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97"/>
      <sheetName val="Feb 97"/>
      <sheetName val="Mar 97"/>
      <sheetName val="Apr 97"/>
      <sheetName val="May 97"/>
      <sheetName val="Jun 97"/>
      <sheetName val="Jul 97"/>
      <sheetName val="Aug 97"/>
      <sheetName val="Sep 97"/>
      <sheetName val="Oct 97"/>
      <sheetName val="Nov 97"/>
      <sheetName val="Dec 97"/>
      <sheetName val="Jan 98"/>
      <sheetName val="Feb 98"/>
      <sheetName val="Mar 98"/>
      <sheetName val="Apr 98"/>
      <sheetName val="May 98"/>
      <sheetName val="Jun 98"/>
      <sheetName val="Jul 98"/>
      <sheetName val="Aug 98"/>
      <sheetName val="Sep 98"/>
      <sheetName val="Oct 98"/>
      <sheetName val="Nov 98"/>
      <sheetName val="Dec 98"/>
      <sheetName val="Jan 99"/>
      <sheetName val="Feb 99"/>
      <sheetName val="Mar 99"/>
      <sheetName val="Apr 99"/>
      <sheetName val="May 99"/>
      <sheetName val="1997-98 Integrated"/>
      <sheetName val="WI"/>
      <sheetName val="Tax Credit"/>
      <sheetName val="ANTONELINE"/>
      <sheetName val="Livings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_Model"/>
      <sheetName val="Summary"/>
    </sheetNames>
    <sheetDataSet>
      <sheetData sheetId="0" refreshError="1"/>
      <sheetData sheetId="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ebt"/>
      <sheetName val="06.26 Forecast"/>
      <sheetName val="Rec - UK Retail"/>
      <sheetName val="Manf. - Ire"/>
      <sheetName val="RecoveryChecklist"/>
      <sheetName val="data"/>
      <sheetName val="Expenses"/>
      <sheetName val="Adv &amp; On-site Mgt."/>
      <sheetName val="A"/>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F"/>
      <sheetName val="G"/>
      <sheetName val="I"/>
      <sheetName val="J"/>
      <sheetName val="K"/>
      <sheetName val="L"/>
      <sheetName val="Sheet4"/>
      <sheetName val="Season"/>
      <sheetName val="Ven"/>
      <sheetName val="2005"/>
      <sheetName val="200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e 2002 2003"/>
      <sheetName val="vs USD"/>
      <sheetName val="Sheet3"/>
      <sheetName val="Sheet4"/>
      <sheetName val="Sheet5"/>
      <sheetName val="Sheet6"/>
      <sheetName val="FX 2001 vs 2003 Analysis"/>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1"/>
      <sheetName val="AVAILABILITY"/>
      <sheetName val="Debt"/>
      <sheetName val="06.26 Forecast"/>
      <sheetName val="Inputs"/>
      <sheetName val="Summary"/>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mp;L Summary"/>
      <sheetName val="QTRCO"/>
      <sheetName val="Bal Sheet &amp; Cash Flow"/>
      <sheetName val="QTR CFWC"/>
      <sheetName val="Return %'s"/>
      <sheetName val="Headcount"/>
      <sheetName val="Period P&amp;L"/>
      <sheetName val="$ GrossSales (1)"/>
      <sheetName val="Cost of Sales(2)"/>
      <sheetName val="Period BS-CF"/>
      <sheetName val="Capital Instructions"/>
      <sheetName val="cipConsol 2"/>
      <sheetName val="cipCashConsol 3"/>
      <sheetName val="cip depreciation 12 PDS Consol4"/>
      <sheetName val="cip&gt;100K 5"/>
      <sheetName val="cipCash&gt;100k 6"/>
      <sheetName val="cip depreciation 12 PDS&gt;100k 7"/>
      <sheetName val="cip&lt;100K 8 "/>
      <sheetName val="cipCash&lt;100k 9"/>
      <sheetName val="cip depreciation 12 PDS&lt;100 10"/>
      <sheetName val="MajorProjCash2000 (11)"/>
      <sheetName val="Sheet1"/>
      <sheetName val="2000 SALES VOLUME"/>
      <sheetName val="Fixed Asset 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
      <sheetName val="Compare V"/>
      <sheetName val="COMPCO V"/>
      <sheetName val="COMPAQ V"/>
      <sheetName val="DCF"/>
      <sheetName val="WACC"/>
      <sheetName val="Premium and Beta"/>
      <sheetName val="IS--Annual"/>
      <sheetName val="IS--Quarterly"/>
      <sheetName val="Dilution"/>
      <sheetName val="Competitors"/>
      <sheetName val="Graphs for Bus Se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Assumptions"/>
      <sheetName val="Summary"/>
      <sheetName val="P&amp;L"/>
      <sheetName val="Subs"/>
      <sheetName val="Capex"/>
      <sheetName val="Dig Box Capex"/>
      <sheetName val="Network Capex"/>
      <sheetName val="Stats"/>
      <sheetName val="Detail ARPU"/>
      <sheetName val="Detail Subs"/>
      <sheetName val="Fin Retrieve"/>
      <sheetName val="Subs Retrieve"/>
      <sheetName val="Capex Retrie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3"/>
      <sheetName val="O2"/>
      <sheetName val="O1"/>
      <sheetName val="Drivers"/>
      <sheetName val="RAP"/>
      <sheetName val="Model-M"/>
      <sheetName val="Model-Y"/>
      <sheetName val="Model-Q"/>
      <sheetName val="START"/>
      <sheetName val="Asset Sales"/>
      <sheetName val="Permian"/>
      <sheetName val="Rockies"/>
      <sheetName val="MidCon"/>
      <sheetName val="WPX"/>
      <sheetName val="Celero"/>
      <sheetName val="Eastern"/>
      <sheetName val="Jupiter"/>
      <sheetName val="END"/>
      <sheetName val="Total"/>
      <sheetName val="Hedges"/>
      <sheetName val="CO2 Cost at Active Deck"/>
      <sheetName val="Int Hedges"/>
      <sheetName val="Drilling Wedge"/>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Reduction (cont)"/>
      <sheetName val="Cost Reduction"/>
      <sheetName val="2016 Capital Program"/>
      <sheetName val="Asset Overview"/>
      <sheetName val="Cap Table"/>
      <sheetName val="Hedging Graphs"/>
      <sheetName val="trading highlights"/>
      <sheetName val="Sources &amp; Uses"/>
      <sheetName val="Capitalization (Simple)"/>
      <sheetName val="Capitalization (Detailed)"/>
      <sheetName val="Quad Graphs"/>
      <sheetName val="Hedge Table"/>
      <sheetName val="__FDSCACHE__"/>
      <sheetName val="Perm Production"/>
      <sheetName val="Debt Graphs"/>
      <sheetName val="Hedging Detail"/>
      <sheetName val="Hedging &amp; Quarterly EBITDA"/>
      <sheetName val="Distribution History"/>
      <sheetName val="Distribution - Legend Only"/>
      <sheetName val="Historical Financials"/>
      <sheetName val="peer graphs"/>
      <sheetName val="EBITDA DCF"/>
      <sheetName val="WFS Outputs"/>
      <sheetName val="Sample Well Reversion"/>
      <sheetName val="Sample Well Reversion Program"/>
      <sheetName val="Capex"/>
      <sheetName val="Historical Acquisitions"/>
      <sheetName val="15 guidance"/>
      <sheetName val="Historical LGCY"/>
      <sheetName val="Sheet2"/>
      <sheetName val="Reserves Group"/>
      <sheetName val="C-Corps"/>
      <sheetName val="MLPs"/>
      <sheetName val="EIA"/>
      <sheetName val="WP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1"/>
      <sheetName val="O2"/>
      <sheetName val="O3"/>
      <sheetName val="O4"/>
      <sheetName val="O5"/>
      <sheetName val="O6"/>
      <sheetName val="O7-SQ"/>
      <sheetName val="O7-PF"/>
      <sheetName val="O8-Comp"/>
      <sheetName val="Drivers"/>
      <sheetName val="RAP"/>
      <sheetName val="Model-Y"/>
      <sheetName val="Model-M"/>
      <sheetName val="Model-Q"/>
      <sheetName val="START"/>
      <sheetName val="Asset Sales"/>
      <sheetName val="Permian"/>
      <sheetName val="Rockies"/>
      <sheetName val="MidCon"/>
      <sheetName val="WPX"/>
      <sheetName val="Celero"/>
      <sheetName val="Eastern"/>
      <sheetName val="Jupiter"/>
      <sheetName val="JupiterStop"/>
      <sheetName val="END"/>
      <sheetName val="Total"/>
      <sheetName val="Hedges"/>
      <sheetName val="CO2 Cost at Active Deck"/>
      <sheetName val="Int Hedges"/>
      <sheetName val="Drilling Wedge"/>
      <sheetName val="Other&gt;&gt;&gt;"/>
      <sheetName val="Decline + Wedges"/>
      <sheetName val="summary"/>
      <sheetName val="DevCo"/>
      <sheetName val="Marlin"/>
      <sheetName val="placeholder"/>
      <sheetName val="placeholder2"/>
      <sheetName val="Workovers"/>
      <sheetName val="PDP Acq"/>
      <sheetName val="PDP Acq GasHeavy"/>
      <sheetName val="PDP Acq Short"/>
      <sheetName val="PDP Acq ShortGas"/>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G Summary"/>
      <sheetName val="AZEK Consol"/>
      <sheetName val="Scranton Products"/>
      <sheetName val="Vycom"/>
      <sheetName val="Adjustments"/>
      <sheetName val="BBC"/>
    </sheetNames>
    <sheetDataSet>
      <sheetData sheetId="0"/>
      <sheetData sheetId="1" refreshError="1"/>
      <sheetData sheetId="2" refreshError="1"/>
      <sheetData sheetId="3" refreshError="1"/>
      <sheetData sheetId="4"/>
      <sheetData sheetId="5"/>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L Qrtly"/>
      <sheetName val="date"/>
      <sheetName val="f-PL"/>
      <sheetName val="f-GM"/>
      <sheetName val="f-NS"/>
      <sheetName val="COO"/>
      <sheetName val="a-PL"/>
      <sheetName val="a-ns"/>
      <sheetName val="a-gm"/>
      <sheetName val="PL"/>
      <sheetName val="WC"/>
      <sheetName val="Sheet1 (2)"/>
      <sheetName val="V"/>
      <sheetName val="AR"/>
      <sheetName val="Other"/>
      <sheetName val="I"/>
      <sheetName val="D%"/>
      <sheetName val="DN"/>
      <sheetName val="COS"/>
      <sheetName val="M"/>
      <sheetName val="GM%"/>
      <sheetName val="KG's"/>
      <sheetName val="I KG"/>
      <sheetName val="DN KG"/>
      <sheetName val="GM KG"/>
      <sheetName val="PV Gross"/>
      <sheetName val="PV DN"/>
      <sheetName val="PV M"/>
      <sheetName val="Sheet3"/>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sheetData sheetId="10"/>
      <sheetData sheetId="11" refreshError="1"/>
      <sheetData sheetId="12" refreshError="1"/>
      <sheetData sheetId="13" refreshError="1"/>
      <sheetData sheetId="14"/>
      <sheetData sheetId="15"/>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ournal 1"/>
      <sheetName val="Journal 2"/>
      <sheetName val="Journal 3"/>
      <sheetName val="Journal 4"/>
      <sheetName val="Summary"/>
      <sheetName val="902 0082"/>
      <sheetName val="905 0082"/>
      <sheetName val="907 0082 "/>
      <sheetName val="909 0082"/>
      <sheetName val="902 0082 (2)"/>
      <sheetName val="905 0082 (2)"/>
      <sheetName val="907 0082  (2)"/>
      <sheetName val="909 0082 (2)"/>
      <sheetName val="905 0082 (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vn 999 - O.I."/>
      <sheetName val="v_headers"/>
      <sheetName val="DaySelector"/>
      <sheetName val="COS"/>
      <sheetName val="DN"/>
      <sheetName val="WC"/>
      <sheetName val="PL"/>
      <sheetName val="M"/>
      <sheetName val="PV Gross"/>
      <sheetName val="Other"/>
      <sheetName val="a-g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ata"/>
      <sheetName val="Working Capital Data"/>
      <sheetName val="Capitalization and BS data"/>
      <sheetName val="Bondholders-NA"/>
      <sheetName val="Beneficial Ownership"/>
      <sheetName val="Analyst Coverag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JA"/>
      <sheetName val="Moved to IS"/>
      <sheetName val="CIP Template"/>
      <sheetName val="References"/>
      <sheetName val="FA Template"/>
      <sheetName val="Bal JE"/>
      <sheetName val="Asset Master Upload"/>
      <sheetName val="Average"/>
      <sheetName val="DaySelector"/>
      <sheetName val="Divn 999 - O.I."/>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RM"/>
      <sheetName val="Reserves"/>
      <sheetName val="References"/>
      <sheetName val="PL"/>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Budget 1"/>
      <sheetName val="Actuals 1"/>
      <sheetName val="CRITERIA1"/>
      <sheetName val="k_x0000__x0000__x0000__x0000_Budget 1_x0009__x0000__x0000_Actual"/>
      <sheetName val="Average"/>
    </sheetNames>
    <sheetDataSet>
      <sheetData sheetId="0" refreshError="1"/>
      <sheetData sheetId="1"/>
      <sheetData sheetId="2"/>
      <sheetData sheetId="3" refreshError="1"/>
      <sheetData sheetId="4" refreshError="1"/>
      <sheetData sheetId="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Buildup"/>
      <sheetName val="Structure Analysis"/>
      <sheetName val="New Stuff"/>
      <sheetName val="Module1"/>
    </sheetNames>
    <sheetDataSet>
      <sheetData sheetId="0"/>
      <sheetData sheetId="1"/>
      <sheetData sheetId="2" refreshError="1"/>
      <sheetData sheetId="3" refreshError="1"/>
      <sheetData sheetId="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Rev Summary"/>
      <sheetName val="Rev Summary - Sold.Commit"/>
      <sheetName val="Rev Summary vs. AOP"/>
      <sheetName val="Sales Quota"/>
      <sheetName val="Rev Walks"/>
      <sheetName val="Renewals"/>
      <sheetName val="Maint"/>
      <sheetName val="Hosted Summary"/>
      <sheetName val="PM CAIP Summary"/>
      <sheetName val="Non-Recurring Summary"/>
      <sheetName val="Contracts"/>
      <sheetName val="Sell In Rev Var"/>
      <sheetName val="Transaction"/>
      <sheetName val="Hosting"/>
      <sheetName val="Maintenance"/>
      <sheetName val="CA over IP"/>
      <sheetName val="NR Rev"/>
      <sheetName val="NR Rev HW"/>
      <sheetName val="NR Rev SW"/>
      <sheetName val="NR Rev Serv"/>
      <sheetName val="NR Input"/>
      <sheetName val="Access Sub"/>
      <sheetName val="PacMail"/>
      <sheetName val="Enterprise"/>
      <sheetName val="DB Mktg"/>
      <sheetName val="Plan Backup&gt;&gt;"/>
      <sheetName val="Bobcats"/>
      <sheetName val="Bobcats Detail"/>
      <sheetName val="New Era Ticket Volumes"/>
      <sheetName val="Trans AOP"/>
      <sheetName val="Host AOP"/>
      <sheetName val="Maint AOP"/>
      <sheetName val="NR HW AOP"/>
      <sheetName val="NR SW AOP"/>
      <sheetName val="NR Serv AOP"/>
      <sheetName val="CAIP AOP"/>
      <sheetName val="Access AOP"/>
      <sheetName val="PM AOP"/>
      <sheetName val="DB Mktg A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Sensitivities"/>
    </sheetNames>
    <sheetDataSet>
      <sheetData sheetId="0"/>
      <sheetData sheetId="1"/>
      <sheetData sheetId="2"/>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__FDSCACHE__"/>
      <sheetName val="model"/>
      <sheetName val="switches"/>
      <sheetName val="FCF output"/>
      <sheetName val="S&amp;U PF cap table"/>
      <sheetName val="DCF"/>
    </sheetNames>
    <sheetDataSet>
      <sheetData sheetId="0"/>
      <sheetData sheetId="1"/>
      <sheetData sheetId="2"/>
      <sheetData sheetId="3"/>
      <sheetData sheetId="4"/>
      <sheetData sheetId="5"/>
      <sheetData sheetId="6"/>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Charts&gt;&gt;"/>
      <sheetName val="BHS"/>
      <sheetName val="Key Financails"/>
      <sheetName val="Benchmarking Hardcoded"/>
      <sheetName val="Benchmarking"/>
      <sheetName val="Outputs&gt;&gt;&gt;"/>
      <sheetName val="Valuation - Auto"/>
      <sheetName val="Valuation - Truck"/>
      <sheetName val="Valuation - Suppliers"/>
      <sheetName val="Operating Metrics-Trucks"/>
      <sheetName val="Operating Metrics-Auto"/>
      <sheetName val="Credit Metrics-Truck"/>
      <sheetName val="Credit Metrics-Auto"/>
      <sheetName val="Share Price"/>
      <sheetName val="CapIQ"/>
      <sheetName val="Inputs&gt;&gt;&gt;"/>
      <sheetName val="Autos&gt;&gt; "/>
      <sheetName val="BMW"/>
      <sheetName val="Daimler"/>
      <sheetName val="Fiat"/>
      <sheetName val="Peugeot"/>
      <sheetName val="Renault"/>
      <sheetName val="VW"/>
      <sheetName val="Ford"/>
      <sheetName val="GM"/>
      <sheetName val="Honda"/>
      <sheetName val="Nissan"/>
      <sheetName val="Toyota"/>
      <sheetName val="Trucks&gt;&gt;"/>
      <sheetName val="PACCAR"/>
      <sheetName val="Navistar"/>
      <sheetName val="Volvo"/>
      <sheetName val="MAN"/>
      <sheetName val="Scania"/>
      <sheetName val="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Key"/>
      <sheetName val="Travel &amp; Entertainment"/>
      <sheetName val="Jul FY 2012"/>
      <sheetName val="Aug FY 2012"/>
    </sheetNames>
    <sheetDataSet>
      <sheetData sheetId="0" refreshError="1"/>
      <sheetData sheetId="1"/>
      <sheetData sheetId="2" refreshError="1"/>
      <sheetData sheetId="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Budget"/>
      <sheetName val="IsLanceInc"/>
      <sheetName val="IsLanceCo"/>
      <sheetName val="IsVista"/>
      <sheetName val="IsRisk"/>
      <sheetName val="QTRINC"/>
      <sheetName val="QTRCO"/>
      <sheetName val="QTRVISTA"/>
      <sheetName val="QTRRISK"/>
      <sheetName val="98to97"/>
      <sheetName val="QBYQ"/>
      <sheetName val="QBYCO"/>
      <sheetName val="ISbudpd"/>
      <sheetName val="ISfcstpd"/>
      <sheetName val="Bgt Lance Co - Prd"/>
      <sheetName val="Fcst Lance Co - Prd"/>
      <sheetName val="Bgt Vista - Prd"/>
      <sheetName val="Fcst Vista - Prd"/>
      <sheetName val="Sales By Prd (97, 98, 99 PLN)"/>
      <sheetName val="full year summary"/>
      <sheetName val="quarterly"/>
      <sheetName val="forecast"/>
      <sheetName val="budget"/>
      <sheetName val="headcount"/>
      <sheetName val="Heads_Comp"/>
      <sheetName val="AppdxF"/>
      <sheetName val="G&amp;A Reconciliat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DropDownLists"/>
    </sheetNames>
    <sheetDataSet>
      <sheetData sheetId="0" refreshError="1"/>
      <sheetData sheetId="1"/>
      <sheetData sheetId="2"/>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QTR"/>
      <sheetName val="YTD,QTR (2)"/>
      <sheetName val="vs BUD"/>
      <sheetName val="vs PY"/>
      <sheetName val="vs PY (2)"/>
      <sheetName val="vs PY (3)"/>
      <sheetName val="Elims"/>
      <sheetName val="exec summ"/>
      <sheetName val="exec summ (2)"/>
      <sheetName val="Cal YTD"/>
      <sheetName val="Cal YTD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PERSIST"/>
      <sheetName val="Data"/>
      <sheetName val="Pivot"/>
      <sheetName val="Seasonality"/>
      <sheetName val="Sheet3"/>
      <sheetName val="Sheet1"/>
      <sheetName val="Sheet2"/>
    </sheetNames>
    <sheetDataSet>
      <sheetData sheetId="0"/>
      <sheetData sheetId="1"/>
      <sheetData sheetId="2"/>
      <sheetData sheetId="3"/>
      <sheetData sheetId="4"/>
      <sheetData sheetId="5" refreshError="1"/>
      <sheetData sheetId="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assets"/>
      <sheetName val="liabilities"/>
      <sheetName val="eliminations"/>
      <sheetName val="elim2"/>
    </sheetNames>
    <sheetDataSet>
      <sheetData sheetId="0"/>
      <sheetData sheetId="1"/>
      <sheetData sheetId="2"/>
      <sheetData sheetId="3"/>
      <sheetData sheetId="4"/>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SD Data"/>
      <sheetName val="Input"/>
    </sheetNames>
    <sheetDataSet>
      <sheetData sheetId="0" refreshError="1"/>
      <sheetData sheetId="1" refreshError="1"/>
      <sheetData sheetId="2" refreshError="1"/>
      <sheetData sheetId="3" refreshError="1"/>
      <sheetData sheetId="4"/>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CRITERIA1"/>
      <sheetName val="u.s."/>
      <sheetName val="Average"/>
      <sheetName val="DaySelector"/>
      <sheetName val="date"/>
      <sheetName val="Looku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e"/>
      <sheetName val="Summary OCF "/>
      <sheetName val="Revenue and OCF "/>
      <sheetName val="Expenses "/>
      <sheetName val="Exp Per Subs"/>
      <sheetName val="Subscribers"/>
      <sheetName val="Subscribers 2"/>
      <sheetName val="Hist Comcast Rev and OCF"/>
      <sheetName val="Historical Comcast Exp"/>
      <sheetName val="Historical Cmcst Subs"/>
      <sheetName val="Historical Subscribers 2"/>
      <sheetName val="New Comcast Rev and OCF"/>
      <sheetName val="New Comcast Exp"/>
      <sheetName val="New Comcast Subs"/>
      <sheetName val="Revenue and OCF Recon"/>
      <sheetName val="Expenses  Recon"/>
      <sheetName val="New Comcast Subs 2"/>
      <sheetName val="Subscribers Recon"/>
      <sheetName val="Ending Subs"/>
      <sheetName val="2001 ENDING SUBS"/>
      <sheetName val="ARBS TEST"/>
      <sheetName val="Hist ARBS Revised"/>
      <sheetName val="New ARBS Revised"/>
      <sheetName val="SEG ARBS Revised"/>
      <sheetName val="SEG ARBS Revised 4Q03"/>
      <sheetName val="ARBS Subs 4Q03"/>
      <sheetName val="Tele Marketable Homes"/>
      <sheetName val="Hist Comcast ARBS 4Q03"/>
      <sheetName val="New Comcast ARBS"/>
      <sheetName val="ENDING  SUBS 4Q03"/>
      <sheetName val="Net Adds 4Q03"/>
      <sheetName val="Net Adds 4Q03 (2)"/>
      <sheetName val="Avg Subs 4Q03"/>
      <sheetName val="HISPANIC SUBS 4Q03"/>
      <sheetName val="Net Adds"/>
      <sheetName val="Calc Avg Subs"/>
      <sheetName val="BASIC Churn% 4Q03"/>
      <sheetName val="Comcast Churn% 4Q03"/>
      <sheetName val="New Comcast Churn% 4Q03"/>
      <sheetName val="Combined ARBS"/>
      <sheetName val="3Q03 Subscribers 2 Recon"/>
      <sheetName val="Revenue and OCF '000 4Q03"/>
      <sheetName val="Revenue and OCF '000 4Q03 (2)"/>
      <sheetName val="Expenses  '000 4Q03"/>
      <sheetName val="4Q03 Revenue and OCF Recon"/>
      <sheetName val="4Q03 Expenses Recon"/>
      <sheetName val="3Q03 Subscribers Recon"/>
      <sheetName val="4Q Cable Ops"/>
      <sheetName val="Average Subs"/>
      <sheetName val="Comcast Average Subs"/>
      <sheetName val="New Comcast Average Subs"/>
      <sheetName val="Homes Passe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 Sale"/>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ch plank"/>
      <sheetName val="Chart2"/>
      <sheetName val="moulding"/>
      <sheetName val="District"/>
      <sheetName val="Summary"/>
      <sheetName val="Data"/>
      <sheetName val="Brennan"/>
      <sheetName val="Phillips"/>
      <sheetName val="Sessinger"/>
      <sheetName val="Farina"/>
      <sheetName val="Zimmerman"/>
      <sheetName val="Bruce"/>
      <sheetName val="Kunard"/>
      <sheetName val="King"/>
      <sheetName val="Schlagheck"/>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S Summary"/>
      <sheetName val="IS Notes"/>
      <sheetName val="Income statement"/>
      <sheetName val="Balance sheet"/>
      <sheetName val="Shareholders Equity"/>
      <sheetName val="SOCF"/>
      <sheetName val="Balance Sheet Detail"/>
      <sheetName val="Distribution"/>
      <sheetName val="Copy of VDC Management Report B"/>
      <sheetName val="Copy%20of%20VDC%20Management%20"/>
    </sheetNames>
    <definedNames>
      <definedName name="Data.Top.Lef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Fixed Rate Loan Amortization"/>
      <sheetName val="Biweekly Loan Amortization"/>
      <sheetName val="Adjustable Rate Amortization"/>
      <sheetName val="Balloon Loan Amortization"/>
      <sheetName val="Fixed Rate Interest Only "/>
      <sheetName val="Adjustable Rate Interest Only"/>
      <sheetName val="Line of Credit (Fixed Rate)"/>
      <sheetName val="Auto Lease Calculator"/>
      <sheetName val="Extra Payment"/>
      <sheetName val="Lease Implicit Rate"/>
      <sheetName val="Loan Payment Calculator"/>
      <sheetName val="Loan Payoff Amount"/>
      <sheetName val="Add-On Interest Loan"/>
      <sheetName val="Single Payment Discount Loan"/>
      <sheetName val="Effective Rate "/>
      <sheetName val="Interest Penalty"/>
      <sheetName val="Maximum Loan"/>
      <sheetName val="Fixed Rate Loan Valuation"/>
      <sheetName val="Refinance Calculator"/>
      <sheetName val="Loan Consolidation"/>
      <sheetName val="Home Equity Qualification"/>
      <sheetName val="Mortgage Qualification"/>
      <sheetName val="ARM Comparison"/>
      <sheetName val="Fixed Rate Loan Comparison"/>
      <sheetName val="PV - Single Amount"/>
      <sheetName val="PV - Mixed Stream"/>
      <sheetName val="PV of Annuity"/>
      <sheetName val="FV - Single Amount"/>
      <sheetName val="FV - Annuity"/>
      <sheetName val="variable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sheetName val="1999 BUDGET"/>
      <sheetName val="Summary"/>
      <sheetName val="Sheet3"/>
    </sheetNames>
    <sheetDataSet>
      <sheetData sheetId="0" refreshError="1"/>
      <sheetData sheetId="1"/>
      <sheetData sheetId="2"/>
      <sheetData sheetId="3"/>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 P&amp;L"/>
      <sheetName val="Balance Sheet"/>
      <sheetName val="Cash Flows"/>
      <sheetName val="Prov IS"/>
      <sheetName val="Prov BS"/>
      <sheetName val="Prov CFS"/>
      <sheetName val="Rights Fee Share"/>
      <sheetName val="Intangibles-Subsidy Payments"/>
    </sheetNames>
    <sheetDataSet>
      <sheetData sheetId="0" refreshError="1"/>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 buyers"/>
      <sheetName val="Telecasts"/>
      <sheetName val="Rights Payments"/>
      <sheetName val="Rights Fees"/>
      <sheetName val="Same Prop Sales"/>
      <sheetName val="Adj. EBITDA"/>
      <sheetName val="Adj. EBITDA Margin"/>
      <sheetName val="Multi-Year Bookings"/>
      <sheetName val="Conference breakdown"/>
      <sheetName val="Sponsor Relationshi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CONTROL"/>
      <sheetName val="EBITDA Multiple"/>
      <sheetName val="Comps"/>
      <sheetName val="Scratch"/>
    </sheetNames>
    <sheetDataSet>
      <sheetData sheetId="0"/>
      <sheetData sheetId="1"/>
      <sheetData sheetId="2"/>
      <sheetData sheetId="3"/>
      <sheetData sheetId="4"/>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Vendors"/>
      <sheetName val="Payables"/>
      <sheetName val="Receivables"/>
      <sheetName val="PM BUDGET TRACKING"/>
      <sheetName val="Project Timeline"/>
      <sheetName val="Chart Data"/>
      <sheetName val="IONA BBAll-PL JUNE2019 (002)"/>
    </sheetNames>
    <sheetDataSet>
      <sheetData sheetId="0"/>
      <sheetData sheetId="1"/>
      <sheetData sheetId="2"/>
      <sheetData sheetId="3"/>
      <sheetData sheetId="4"/>
      <sheetData sheetId="5"/>
      <sheetData sheetId="6"/>
      <sheetData sheetId="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dger 10445 (FG)"/>
      <sheetName val="FG Inv $xDesc'n (Nov-Dec)"/>
      <sheetName val="FinishedGoods"/>
      <sheetName val="Perpetuals by Lot, 587.01.1"/>
      <sheetName val="Inv Acct Tranaxns, Dec 587.01.1"/>
      <sheetName val="Compare Perp. Balances"/>
      <sheetName val="JDE issues"/>
      <sheetName val="date"/>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RECAP"/>
      <sheetName val="2000 CIP Additions"/>
      <sheetName val="PC"/>
      <sheetName val="BLDG"/>
      <sheetName val="MACH"/>
      <sheetName val="FURNITURE"/>
      <sheetName val="AUTOS"/>
      <sheetName val="LANDIMP"/>
      <sheetName val="PACKDESIGN"/>
      <sheetName val="IGNORE BEYOND THIS WORKSHEET"/>
      <sheetName val="FORKLIFTS"/>
      <sheetName val="FINAL DEPR"/>
      <sheetName val="1997 ADDITIONS"/>
      <sheetName val="FULL DEPR"/>
      <sheetName val="Sheet1"/>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AB"/>
      <sheetName val="AC"/>
      <sheetName val="AD"/>
      <sheetName val="AE"/>
      <sheetName val="AF"/>
      <sheetName val="AG"/>
      <sheetName val="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__FDSCACHE__"/>
      <sheetName val="comps (2)"/>
    </sheetNames>
    <sheetDataSet>
      <sheetData sheetId="0" refreshError="1"/>
      <sheetData sheetId="1" refreshError="1"/>
      <sheetData sheetId="2"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te"/>
      <sheetName val="lookups"/>
      <sheetName val="CRITERIA1"/>
      <sheetName val="Compare Perp. Balances"/>
      <sheetName val="JDE 01"/>
      <sheetName val="v_headers"/>
      <sheetName val="Lookup"/>
      <sheetName val="References"/>
      <sheetName val="u.s."/>
      <sheetName val="FLORIDAADDITION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Comp"/>
      <sheetName val="InvComp-Loc"/>
      <sheetName val="InvComp-Loc (2)"/>
      <sheetName val="graph"/>
      <sheetName val="aging"/>
      <sheetName val="Vendor-UK"/>
      <sheetName val="Vendor"/>
      <sheetName val="Vendor (2)"/>
    </sheetNames>
    <sheetDataSet>
      <sheetData sheetId="0"/>
      <sheetData sheetId="1"/>
      <sheetData sheetId="2"/>
      <sheetData sheetId="3" refreshError="1"/>
      <sheetData sheetId="4"/>
      <sheetData sheetId="5" refreshError="1"/>
      <sheetData sheetId="6"/>
      <sheetData sheetId="7"/>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OLAP Report"/>
    </sheetNames>
    <sheetDataSet>
      <sheetData sheetId="0"/>
      <sheetData sheetId="1"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Nov Revenue Wk"/>
      <sheetName val="Nov Rev"/>
      <sheetName val="Nov School Share Wk"/>
      <sheetName val="Nov School Share"/>
      <sheetName val="NOV Prefer EOS JE"/>
      <sheetName val="Nov Billed Rev Rec"/>
      <sheetName val="2292"/>
      <sheetName val="Kiel's Report"/>
      <sheetName val="Games per Mo"/>
      <sheetName val="Home Games"/>
      <sheetName val="SchoolName"/>
      <sheetName val="Pacing"/>
      <sheetName val="Aug-Oct GL43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ITLE"/>
      <sheetName val="99-98 PERIOD P&amp;L-1"/>
      <sheetName val="1999 QTR P&amp;L-2"/>
      <sheetName val="1999 PERIOD P&amp;L-3 "/>
      <sheetName val="ROA-4"/>
      <sheetName val="BAL SHEET-5"/>
      <sheetName val="CASH FLOW-6"/>
      <sheetName val="DEPRECIATION-7"/>
      <sheetName val="1999 SALES VOLUME-8"/>
      <sheetName val="98-97 DIRECT MFG-9"/>
      <sheetName val="1999 DIRECT MFG-10"/>
      <sheetName val="1999 PRODUCTION-11"/>
      <sheetName val="ING PRICE VARIANCE-12"/>
      <sheetName val="EQUIP LABOR SAVINGS-13"/>
      <sheetName val="Var OH-14"/>
      <sheetName val="STD COST-15"/>
      <sheetName val="STD LABOR RATE-16"/>
      <sheetName val="1999 INDIRECT MFG-17"/>
      <sheetName val="1999 SELLING-18"/>
      <sheetName val="1999 SHIPPING EXP-19"/>
      <sheetName val="BROKER FRT-20"/>
      <sheetName val="1999 G&amp;A-21"/>
      <sheetName val="TOTAL INCENTIVE PAY-22"/>
      <sheetName val="Preceeding are for Budget Book"/>
      <sheetName val="1999 INC STMT"/>
      <sheetName val="99-98 DETAIL INC STMT"/>
      <sheetName val="1998 Financial Stmts Follow"/>
      <sheetName val="12 PERIOD INC STMT 1998"/>
      <sheetName val="1998 12 PERIOD P&amp;L"/>
      <sheetName val="13 PERIOD INC STMT 1998"/>
      <sheetName val="QTR 4 98 DETAIL INC STMT "/>
      <sheetName val="Projected 1998 "/>
      <sheetName val="1998 ACTUAL PERIOD INC STMT"/>
      <sheetName val="1098 YTD DETAIL INC STMT"/>
      <sheetName val="Prior are 1998 Fin Stmt"/>
      <sheetName val="MAJOR ACCRUALS"/>
      <sheetName val="MAJOR PREPAIDS"/>
      <sheetName val="OTHER INCOME"/>
      <sheetName val="Fixed Asset Support Follows"/>
      <sheetName val="FIXED ASSETS CASH FLOW"/>
      <sheetName val="1998 CIP"/>
      <sheetName val="1998 FA DEPR"/>
      <sheetName val="Fixed Asset Support Preceeds"/>
      <sheetName val="SELL PRICE"/>
      <sheetName val="COS Support"/>
      <sheetName val="STD LABOR RECAP"/>
      <sheetName val="ING %"/>
      <sheetName val="LINE 1 99"/>
      <sheetName val="LINE 2 99"/>
      <sheetName val="LINE 3 99"/>
      <sheetName val="LINE 4 99"/>
      <sheetName val="LINE 5 99"/>
      <sheetName val="LINE 6 99"/>
      <sheetName val="LINE 7 99"/>
      <sheetName val="LINE 8 99"/>
      <sheetName val="COS Support Preceeds"/>
      <sheetName val="EXPENSES"/>
      <sheetName val="Slotting Amort"/>
      <sheetName val="VAC"/>
      <sheetName val="ADMIN EXP"/>
      <sheetName val="Payroll Follows"/>
      <sheetName val="headcount"/>
      <sheetName val="QC 99"/>
      <sheetName val="Mfg Super 99"/>
      <sheetName val="Sanitation 99"/>
      <sheetName val="RECEIVING 99"/>
      <sheetName val="Maintenance 99"/>
      <sheetName val="MFG SVC 99"/>
      <sheetName val="SHIP 99"/>
      <sheetName val="SALES 99"/>
      <sheetName val="Admin 99"/>
      <sheetName val="Purchasing 99"/>
      <sheetName val="HR 99"/>
      <sheetName val="DEAN 99"/>
      <sheetName val="BILL 99"/>
      <sheetName val="HRLY INCENT SAVINGS"/>
      <sheetName val="1999 INC STMT GL"/>
      <sheetName val="1999BAL SHEET GL"/>
      <sheetName val="Plan 9"/>
      <sheetName val="following sheets are for later"/>
      <sheetName val="Sheet22"/>
      <sheetName val="Sheet21"/>
      <sheetName val="Sheet20"/>
      <sheetName val="Sheet19"/>
      <sheetName val="Sheet18"/>
      <sheetName val="Sheet17"/>
      <sheetName val="Sheet16"/>
      <sheetName val="Sheet15"/>
      <sheetName val="Sheet14"/>
      <sheetName val="Sheet13"/>
      <sheetName val="Sheet12"/>
      <sheetName val="Sheet11"/>
      <sheetName val="Sheet10"/>
      <sheetName val="Sheets beyond are only for 1998"/>
      <sheetName val="IND MFG TOTAL"/>
      <sheetName val="LINE 1 EXP"/>
      <sheetName val="LINE 4 EXP"/>
      <sheetName val="LINE 7 EXP"/>
      <sheetName val="LINE 6 EXP"/>
      <sheetName val="LINE 2 EXP"/>
      <sheetName val="LINE 3 EXP"/>
      <sheetName val="LINE 5 EXP"/>
      <sheetName val="QC EXPENSES"/>
      <sheetName val="SANITATION EXPENSES"/>
      <sheetName val="MAINT EXPENSES"/>
      <sheetName val="RECEIVING EXPENSES"/>
      <sheetName val="HR PLANT EXP"/>
      <sheetName val="SELLING EXP"/>
      <sheetName val=" SHIPPING EXP"/>
      <sheetName val="TOTAL ADMIN EXP"/>
      <sheetName val="PURCHASING EXP"/>
      <sheetName val="HR ADMIN EXP"/>
      <sheetName val="LINE 1 98"/>
      <sheetName val="LINE 2 98"/>
      <sheetName val="LINE 3 98"/>
      <sheetName val="LINE 4 98"/>
      <sheetName val="LINE 5 98"/>
      <sheetName val="LINE 6 98"/>
      <sheetName val="LINE 7 98"/>
      <sheetName val="SHIP 98"/>
      <sheetName val="MFG SUPER 98"/>
      <sheetName val="RECEIVING 98"/>
      <sheetName val="SANITATION 98"/>
      <sheetName val="MAINTENANCE 98"/>
      <sheetName val="MFG SVC 98"/>
      <sheetName val="QC 98"/>
      <sheetName val="SALES 98"/>
      <sheetName val="ADMIN 98"/>
      <sheetName val="PURCHASING 98"/>
      <sheetName val="HR98"/>
      <sheetName val="VAC98"/>
      <sheetName val="COL EXP"/>
      <sheetName val="STD FORMULA"/>
      <sheetName val="ING PKG USAGE"/>
      <sheetName val="ING PKG COST"/>
      <sheetName val="sheets beyond this are from 797"/>
      <sheetName val="SEASONALITY"/>
      <sheetName val="1998 VOLUME (3)"/>
      <sheetName val="1998 VOLUME (2)"/>
      <sheetName val="Q"/>
      <sheetName val="STD PRODUCT COST"/>
      <sheetName val="Sheet2"/>
      <sheetName val="PRODUCT MIX %"/>
      <sheetName val="PRODUCT MIX"/>
      <sheetName val="bs for lance bpics"/>
      <sheetName val="1997 BS FOR ROA"/>
      <sheetName val="GRAPH DATA"/>
      <sheetName val="1998 QTR LANCE P&amp;L (2)"/>
      <sheetName val=" 1997 PERIOD 11 YTD P&amp;L"/>
      <sheetName val="1997 QTR P&amp;L"/>
      <sheetName val="1997 PERIOD LANCE P&amp;L  (2)"/>
      <sheetName val="RESTRUCTURE"/>
      <sheetName val="1997 INC STMT (2)"/>
      <sheetName val="1997 OTHER INCOME"/>
      <sheetName val="1997 COL EXPENSES"/>
      <sheetName val="98-97 QTR P&amp;L "/>
      <sheetName val="SALES Dept"/>
      <sheetName val="old HEADCOUNT"/>
      <sheetName val="Sheet6"/>
      <sheetName val="SHIFTS"/>
      <sheetName val="Fixed Asset Support Procee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sheetData sheetId="140"/>
      <sheetData sheetId="141" refreshError="1"/>
      <sheetData sheetId="142"/>
      <sheetData sheetId="143"/>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d To Respond Instructions"/>
      <sheetName val="Submit Response Instructions"/>
      <sheetName val="DV_sheet_"/>
      <sheetName val="2 INSTRUCTIONS TO BIDDERS"/>
    </sheetNames>
    <sheetDataSet>
      <sheetData sheetId="0" refreshError="1"/>
      <sheetData sheetId="1" refreshError="1"/>
      <sheetData sheetId="2"/>
      <sheetData sheetId="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rell VPs"/>
      <sheetName val="Farrell Dir &amp; Mgrs"/>
      <sheetName val="Group Final"/>
      <sheetName val="Farrell Group Summary"/>
      <sheetName val="Marchio"/>
      <sheetName val="Campbell,Jeffrey S"/>
      <sheetName val="Campbell"/>
      <sheetName val="Cella Owings Mills"/>
      <sheetName val="Cella Europe"/>
      <sheetName val="Cella"/>
      <sheetName val="Finance VP"/>
      <sheetName val="Finance Dir &amp; Mgr"/>
      <sheetName val="End"/>
      <sheetName val="Farrell VP &amp; Dir Summary"/>
      <sheetName val="u.s."/>
      <sheetName val="Average"/>
      <sheetName val="Compare Perp. Bala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 - QTR Performance"/>
      <sheetName val="2 - Working Capital"/>
      <sheetName val="3 - Operating Cash Flow"/>
      <sheetName val="4 - Non-Financial Data"/>
      <sheetName val="Datasheet"/>
      <sheetName val="May"/>
      <sheetName val="Apr"/>
      <sheetName val="Mar"/>
      <sheetName val="Dec04"/>
      <sheetName val="FP Mar A05 at Dec A2004"/>
      <sheetName val="FP Apr A05 at Dec A2004"/>
      <sheetName val="FP May A05 at Dec A2004"/>
      <sheetName val="FP Jun ME05 at Dec A2004"/>
      <sheetName val="FP Sep ME05 at Dec A2004"/>
      <sheetName val="FP Dec ME05 at Dec A2004"/>
      <sheetName val="End"/>
      <sheetName val="May Operations Review - IGx"/>
      <sheetName val="Average"/>
      <sheetName val="JDE 01"/>
      <sheetName val="u.s."/>
      <sheetName val="date"/>
      <sheetName val="Summary - LE 2006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Wiring Instructions"/>
      <sheetName val="INTERNAL S&amp;U"/>
      <sheetName val="LRG Wiring Instructions"/>
      <sheetName val="LRG S&amp;U"/>
      <sheetName val="Sidearm S&amp;U"/>
      <sheetName val="Sidearm Wiring Instructions"/>
      <sheetName val="Debt Funds Flow----&gt;"/>
      <sheetName val="Funds Flow"/>
      <sheetName val="Calcs"/>
      <sheetName val="Accrued Interest"/>
      <sheetName val="LRG Closing Statements----&gt;"/>
      <sheetName val="Estimated Purchase Price_LRG"/>
      <sheetName val="Net Working Capital Adjust_LRG"/>
      <sheetName val="Cash and Cash Equivalents_LRG"/>
      <sheetName val="Seller Expenses_LRG"/>
      <sheetName val="Indebtedness_LRG"/>
      <sheetName val="Sidearm Closing Statements----&gt;"/>
      <sheetName val="Estimated Purchase Price_SDM"/>
      <sheetName val="Net Working Capital Adjust_SDM"/>
      <sheetName val="Cash and Cash Equivalents_SDM"/>
      <sheetName val="Seller Expenses_SDM"/>
      <sheetName val="Indebtedness_SDM"/>
      <sheetName val="Learfield 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ENUE CENTERS"/>
      <sheetName val="SALES SUMMARY"/>
      <sheetName val="EVENT TYPES"/>
      <sheetName val="SALES BRIDGE"/>
      <sheetName val="MATRIX"/>
      <sheetName val="OCT"/>
      <sheetName val="NOV"/>
      <sheetName val="DEC"/>
      <sheetName val="JAN"/>
      <sheetName val="FEB"/>
      <sheetName val="MAR"/>
      <sheetName val="APR"/>
      <sheetName val="MAY"/>
      <sheetName val="JUN"/>
      <sheetName val="JUL"/>
      <sheetName val="AUG"/>
      <sheetName val="SEP"/>
      <sheetName val="CALCUL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ies"/>
      <sheetName val="Perpetual after fix"/>
      <sheetName val="Perpetual after fix (2)"/>
      <sheetName val="Reserves"/>
      <sheetName val="En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Lines (for F-U)"/>
      <sheetName val="Lev's &quot;issues&quot; lots"/>
      <sheetName val="Perpetual after fix"/>
      <sheetName val="Issues Eliminated"/>
      <sheetName val="Outserts"/>
      <sheetName val="Labels"/>
      <sheetName val="BRITE 01-22-05"/>
      <sheetName val="Supplies"/>
      <sheetName val="BULK"/>
      <sheetName val="Raw Mat'ls"/>
      <sheetName val="Reserves Balance, NOVEMBER"/>
      <sheetName val="FinishedGoods"/>
      <sheetName val="Tables and Check Data"/>
      <sheetName val="Lev's Nov FG Reserves"/>
      <sheetName val="Reserves "/>
      <sheetName val="Average"/>
      <sheetName val="lot only"/>
      <sheetName val="Summary - LE 200601"/>
      <sheetName val="End"/>
      <sheetName val="Lookup"/>
      <sheetName val="RM"/>
      <sheetName val="PL"/>
      <sheetName val="lookups"/>
      <sheetName val="IS-6 Mo. Analysis .5"/>
      <sheetName val="SEC Template"/>
      <sheetName val="Par"/>
      <sheetName val="Sheet1"/>
      <sheetName val="DaySelector"/>
      <sheetName val="u.s."/>
      <sheetName val="date"/>
      <sheetName val="Key Assumptions"/>
      <sheetName val="Tables"/>
      <sheetName val="P P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6"/>
      <sheetName val="J-7"/>
      <sheetName val="J s-8"/>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gression Charts"/>
      <sheetName val="M&amp;A Comps"/>
      <sheetName val="Comps"/>
      <sheetName val="AVP"/>
      <sheetName val="WBSN FDSO"/>
      <sheetName val="SidebySide"/>
      <sheetName val="Trend Financials"/>
      <sheetName val="WBSN Financial Snapshot"/>
      <sheetName val="LBO"/>
      <sheetName val="Citi Mode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 LABOR RATE"/>
      <sheetName val="LINE 1"/>
      <sheetName val="LINE 2"/>
      <sheetName val="LINE 3"/>
      <sheetName val="LINE 4"/>
      <sheetName val="LINE 5"/>
      <sheetName val="LINE 6"/>
      <sheetName val="LINE 7"/>
      <sheetName val="WEISS"/>
      <sheetName val="all labor"/>
      <sheetName val="BHAYMAN"/>
      <sheetName val="JALMACK"/>
      <sheetName val="ALMACK"/>
      <sheetName val="GAGNON"/>
      <sheetName val="CRANDALL"/>
      <sheetName val="JDC"/>
      <sheetName val="THOMAS"/>
      <sheetName val="SMITH"/>
      <sheetName val="TYLER COOK"/>
      <sheetName val="GEN OFFICE"/>
      <sheetName val="BILL HAYMAN"/>
      <sheetName val="IND MFG TOTAL"/>
      <sheetName val="LINE 1 EXP"/>
      <sheetName val="LINE 4 EXP"/>
      <sheetName val="LINE 7 EXP"/>
      <sheetName val="LINE 6 EXP"/>
      <sheetName val="LINE 2 EXP"/>
      <sheetName val="LINE 3 EXP"/>
      <sheetName val="LINE 5 EXP"/>
      <sheetName val=" SHIPPING EXP"/>
      <sheetName val="QC EXPENSES"/>
      <sheetName val="SANITATION EXPENSES"/>
      <sheetName val="MAINT EXPENSES"/>
      <sheetName val="RECEIVING EXPENSES"/>
      <sheetName val="HR PLANT EXP"/>
      <sheetName val="ADMIN EXP"/>
      <sheetName val="PURCHASING EXP"/>
      <sheetName val="HR ADMIN EXP"/>
      <sheetName val="SELLING 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Document Mangement"/>
      <sheetName val="Control"/>
      <sheetName val="Assumptions"/>
      <sheetName val="Calculations&gt;&gt;&gt;"/>
      <sheetName val="Burun calcs"/>
      <sheetName val="M'Boundi calcs"/>
      <sheetName val="Kouakouala calcs"/>
      <sheetName val="Loufika calcs"/>
      <sheetName val="Exploration "/>
      <sheetName val="HOEC"/>
      <sheetName val="Shipping"/>
      <sheetName val="Corporate Costs"/>
      <sheetName val="Inputs&gt;&gt;&gt;"/>
      <sheetName val="Burun inputs"/>
      <sheetName val="M'Boundi inputs"/>
      <sheetName val="Kouakouala inputs"/>
      <sheetName val="Loufika inputs"/>
      <sheetName val="Outputs&gt;&gt;&gt;"/>
      <sheetName val="DB case build up"/>
      <sheetName val="Sensitivity analysis"/>
      <sheetName val="Net daily production"/>
      <sheetName val="Net opex"/>
      <sheetName val="Net capex"/>
      <sheetName val="Net FCF"/>
      <sheetName val="Graph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1"/>
      <sheetName val="BS 3 mo ended .2 "/>
      <sheetName val="BS 6 mo ended .3"/>
      <sheetName val="IS-3 Mo. Analysis .4"/>
      <sheetName val="IS-6 Mo. Analysis .5"/>
      <sheetName val="Sales vs COS .6"/>
      <sheetName val="COS % Explanation .7"/>
      <sheetName val="Tickmarks"/>
      <sheetName val="Tables and Check Data"/>
      <sheetName val="SEC Template"/>
      <sheetName val="RM"/>
      <sheetName val="Average"/>
      <sheetName val="DaySelector"/>
      <sheetName val="End"/>
      <sheetName val="lot only"/>
      <sheetName val="Tables"/>
      <sheetName val="u.s."/>
      <sheetName val="QA-Metoprolol"/>
      <sheetName val="Key Assumptions"/>
      <sheetName val="P PL"/>
      <sheetName val="Par"/>
      <sheetName val="Reserves"/>
      <sheetName val="PL"/>
      <sheetName val="lookups"/>
      <sheetName val="date"/>
      <sheetName val="Summary - LE 20060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eck Request"/>
      <sheetName val="Personal Exp"/>
      <sheetName val="START"/>
      <sheetName val="Module1"/>
    </sheetNames>
    <sheetDataSet>
      <sheetData sheetId="0"/>
      <sheetData sheetId="1"/>
      <sheetData sheetId="2"/>
      <sheetData sheetId="3"/>
      <sheetData sheetId="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Toggles"/>
      <sheetName val="CONTROL"/>
      <sheetName val="INPUT"/>
    </sheetNames>
    <definedNames>
      <definedName name="GOTOCommentary"/>
      <definedName name="GotoCover"/>
      <definedName name="GOTODetail"/>
      <definedName name="GOTOFootnotes"/>
      <definedName name="GOTOGraph"/>
      <definedName name="GOTOTrend"/>
      <definedName name="PrintGraph"/>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2)"/>
      <sheetName val="calcs"/>
    </sheetNames>
    <sheetDataSet>
      <sheetData sheetId="0"/>
      <sheetData sheetId="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Open Issues"/>
      <sheetName val="Summary"/>
      <sheetName val="Rev Summary - Sold.Commit"/>
      <sheetName val="Rev Summary vs. AOP"/>
      <sheetName val="Sales Quota"/>
      <sheetName val="Rev Walks"/>
      <sheetName val="Renewals"/>
      <sheetName val="Rev &amp; Imp"/>
      <sheetName val="Transaction"/>
      <sheetName val="Hosting"/>
      <sheetName val="Maintenance"/>
      <sheetName val="CA over IP"/>
      <sheetName val="PacMail"/>
      <sheetName val="DBM"/>
      <sheetName val="Access"/>
      <sheetName val="Enterprise"/>
      <sheetName val="Advantage"/>
      <sheetName val="NR"/>
      <sheetName val="NR HW"/>
      <sheetName val="NR SW"/>
      <sheetName val="NR PS &amp; Reim"/>
      <sheetName val="NR Input"/>
      <sheetName val="Apple"/>
      <sheetName val="PT"/>
      <sheetName val="Plan Backup&gt;&gt;"/>
      <sheetName val="CData"/>
      <sheetName val="access sellin"/>
      <sheetName val="Def eVenue"/>
      <sheetName val="Purdue Access"/>
      <sheetName val="gettix mi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isco"/>
      <sheetName val="Share Price"/>
      <sheetName val="Target price"/>
      <sheetName val="BHS"/>
      <sheetName val="Selected Brokers"/>
      <sheetName val="TSR"/>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en Items"/>
      <sheetName val="Closed Items"/>
      <sheetName val="Summaries"/>
      <sheetName val="Sales"/>
      <sheetName val="CP"/>
      <sheetName val="Reps"/>
      <sheetName val="PT 2007"/>
      <sheetName val="PT Summary"/>
      <sheetName val="PT Detail"/>
      <sheetName val="Reps Quota"/>
      <sheetName val="QuotabyItem"/>
      <sheetName val="CPs"/>
      <sheetName val="PT 5YGM"/>
      <sheetName val="PT Trans"/>
      <sheetName val="PT HM"/>
      <sheetName val="Trans Quota"/>
      <sheetName val="H&amp;M  Quota"/>
      <sheetName val="Backup--&gt;"/>
      <sheetName val="Maint  Quota"/>
      <sheetName val="Hosting Quota"/>
      <sheetName val="ClientList"/>
      <sheetName val="PLS"/>
      <sheetName val="hh access"/>
      <sheetName val="gettix mi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urity prices2"/>
      <sheetName val="Financial Overview  - NLC"/>
      <sheetName val="Sheet1"/>
      <sheetName val="RCN Volume Charts"/>
      <sheetName val="TELU Ownership"/>
      <sheetName val="OpTel Ownership"/>
      <sheetName val="RSPN Ownership"/>
      <sheetName val="CTC Ownership"/>
      <sheetName val="stock prices"/>
      <sheetName val="fin. summary"/>
      <sheetName val="Market Caps"/>
      <sheetName val="RCN Public Market Overview"/>
      <sheetName val="CTC Public Market Overview"/>
      <sheetName val="Comparable Traded Companies"/>
      <sheetName val="Comps Sum_Pg_1"/>
      <sheetName val="Comps Sum_Pg_2"/>
      <sheetName val="WACC II"/>
      <sheetName val="Comp_Cos Summary_Bar Charts"/>
      <sheetName val="Comparable M&amp;A Transactions"/>
      <sheetName val="WACC Calculation"/>
      <sheetName val="Valuation Summary"/>
      <sheetName val="list"/>
      <sheetName val="Ratings"/>
      <sheetName val="Overview"/>
      <sheetName val="52-week"/>
      <sheetName val="Sales &amp; EBITDA Multiples"/>
      <sheetName val="Price Data 2-Yr "/>
      <sheetName val="Rel. Price Graph"/>
      <sheetName val="Comps Summary (2)"/>
      <sheetName val="Debt Output"/>
      <sheetName val="OUTPUT 1 Segmented"/>
      <sheetName val="INPUT"/>
      <sheetName val="STIKE OUTPUT"/>
      <sheetName val="Graphs"/>
      <sheetName val="PhilipMor Nabis."/>
      <sheetName val="ConAgraIHF"/>
      <sheetName val="HORSESHOE OUTPUT"/>
      <sheetName val="STIKE OUTPUT (2)"/>
      <sheetName val="Unilever Options"/>
      <sheetName val="Trading Comps_Capacity"/>
      <sheetName val="june transaction comps"/>
      <sheetName val="transactionComps_Capacity"/>
      <sheetName val="Replacement Cost"/>
      <sheetName val="Football Data"/>
      <sheetName val="Football Chart Mackenzie"/>
      <sheetName val="Football ChartTasman"/>
      <sheetName val="Harmac Details"/>
      <sheetName val="#REF"/>
      <sheetName val="CREDIT STATS"/>
      <sheetName val="Operating Model"/>
      <sheetName val="Interest Rate"/>
      <sheetName val="Forec."/>
      <sheetName val="Introduction"/>
      <sheetName val="Interm. Calc."/>
      <sheetName val="IS_BS"/>
      <sheetName val="Ratios"/>
      <sheetName val="ValSum"/>
      <sheetName val="HEADLAND FOODS"/>
      <sheetName val="Workings Onshore"/>
      <sheetName val="TOC"/>
      <sheetName val="Assumptions"/>
      <sheetName val="Financials"/>
      <sheetName val="Debt amortization"/>
      <sheetName val="Valuation"/>
      <sheetName val="Organo"/>
      <sheetName val="Darby"/>
      <sheetName val="Memo Tables"/>
      <sheetName val="Return Analysis"/>
      <sheetName val="Sum. DCF"/>
      <sheetName val="Consolidated_BS_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C Breakout"/>
      <sheetName val="MARGIN ANALYSIS"/>
      <sheetName val="Gomez 10mm"/>
      <sheetName val="Translux Quote"/>
      <sheetName val="ANC - Install "/>
      <sheetName val="AJP Matrix"/>
      <sheetName val="Cost Sheet"/>
      <sheetName val="LH Sizing"/>
      <sheetName val="LH Pricing"/>
      <sheetName val="LH Indoor"/>
      <sheetName val="LH Outdoor"/>
      <sheetName val="T-L Sizes"/>
      <sheetName val="VSV Summary"/>
      <sheetName val="OES Scoring"/>
      <sheetName val="Travel (ANC)"/>
      <sheetName val="Cables and Panels (ANC)"/>
      <sheetName val="ANC Resource Tracking"/>
      <sheetName val="Evertz Rackmount Fiber"/>
      <sheetName val="Broadcast Items"/>
      <sheetName val="Boise State Cost Sheet_FINAL CO"/>
      <sheetName val="Boise%20State%20Cost%20Sheet_F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s Sum"/>
      <sheetName val="01PDP ALLOC"/>
      <sheetName val="02PDNP ALLOC"/>
      <sheetName val="03PDSI ALLOC"/>
      <sheetName val="04PUD ALLOC"/>
      <sheetName val="05PROB ALLOC"/>
      <sheetName val="06POSS ALLOC"/>
      <sheetName val="PDP-CF"/>
      <sheetName val="PDNP-CF"/>
      <sheetName val="PDSI-CF"/>
      <sheetName val="PUD-CF"/>
      <sheetName val="PROB-CF"/>
      <sheetName val="POSS-CF"/>
      <sheetName val="OGPrice"/>
      <sheetName val="WACC"/>
      <sheetName val="MARKET VAL"/>
      <sheetName val="WEST ANADARKO Deals"/>
      <sheetName val="SCOOP STACK Deal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gt;Title&gt;&gt;"/>
      <sheetName val="&gt;&gt;Assumptions and Drivers&gt;&gt;"/>
      <sheetName val="Assumption Description"/>
      <sheetName val="Assumptions"/>
      <sheetName val="DIP Assumptions"/>
      <sheetName val="&gt;&gt;Budget vs. Actuals&gt;&gt;"/>
      <sheetName val="wk37 comp"/>
      <sheetName val="wk37 sales.rec.AR"/>
      <sheetName val="wk37 payroll"/>
      <sheetName val="AP &amp; Other Disp Roll Forwards"/>
      <sheetName val="wk37 ach_wires"/>
      <sheetName val="wk37 mailed checks"/>
      <sheetName val="wk37 daily cf summary"/>
      <sheetName val="WEEK DETAILS PIVOT"/>
      <sheetName val="&gt;&gt;Model Output and Bridge&gt;&gt;"/>
      <sheetName val="Debt Bridge"/>
      <sheetName val="DIP Adjusted Summary"/>
      <sheetName val="Base Case Before DIP Adj"/>
      <sheetName val="Disbursements - Wkly"/>
      <sheetName val="Borrowing Base Calc - Base"/>
      <sheetName val="Borrowing Base Calc -DIP"/>
      <sheetName val="&gt;&gt;Calculations&gt;&gt;"/>
      <sheetName val="AR &amp; Inv Roll Forwards"/>
      <sheetName val="Debt Roll - Base"/>
      <sheetName val="Debt Roll - DIP"/>
      <sheetName val="&gt;&gt;STOP PRINT&gt;&gt;"/>
      <sheetName val="Rent_Thomasville"/>
      <sheetName val="SG&amp;A and COS savings"/>
      <sheetName val="not used"/>
      <sheetName val="Pro Fees"/>
      <sheetName val="Pro Fees Summary"/>
      <sheetName val="Pro Fees Detail"/>
      <sheetName val="Availability Bridge"/>
      <sheetName val="wk38 comp"/>
      <sheetName val="Sheet4"/>
      <sheetName val="wk38 ach_wires"/>
      <sheetName val="wk38 mailed checks"/>
      <sheetName val="Daily Cash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Control"/>
      <sheetName val="Public Comps - Input"/>
      <sheetName val="_CIQHiddenCacheSheet"/>
      <sheetName val="Public Comps - Output"/>
      <sheetName val="M&amp;A Comps"/>
      <sheetName val="Valuation Summary Table"/>
      <sheetName val="Valuation Summary Chart"/>
      <sheetName val="Benchm."/>
      <sheetName val="Multiple Compression"/>
      <sheetName val="PeerGroupM&amp;A"/>
      <sheetName val="Stock Chart"/>
      <sheetName val="Peer Group Research"/>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M DCF Template"/>
      <sheetName val="DCF"/>
      <sheetName val="Control"/>
      <sheetName val="Model"/>
      <sheetName val="Sensitivities"/>
      <sheetName val="         "/>
      <sheetName val="Prov financials"/>
      <sheetName val="S&amp;U (1)"/>
      <sheetName val="FCF (1)"/>
      <sheetName val="Comparison"/>
      <sheetName val="KM (1)"/>
      <sheetName val="Grid"/>
      <sheetName val="UWC"/>
      <sheetName val="__FDSCACHE__"/>
      <sheetName val="Cap Tabl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and Check Data"/>
      <sheetName val="Recap R&amp;D materials NOVEMBER"/>
      <sheetName val="JDE issues"/>
      <sheetName val="Supplies"/>
      <sheetName val="Outserts"/>
      <sheetName val="Labels"/>
      <sheetName val="Raw Mat'l"/>
      <sheetName val="Bulks"/>
      <sheetName val="Write Offs"/>
      <sheetName val="Fin Goods"/>
      <sheetName val="Sheet1"/>
      <sheetName val="Bright"/>
      <sheetName val="Sorted by PAGE"/>
      <sheetName val="Subtotals by PAGE"/>
      <sheetName val="Re-Costed List"/>
      <sheetName val="Sorted by Fmly &amp; Lot#"/>
      <sheetName val="Raw Data less zero qty lots"/>
      <sheetName val="Double Zero Lots"/>
      <sheetName val="Zero Qty but NON-ZERO Dollars!"/>
      <sheetName val="R55410006_PARIM00_2786118_PDF"/>
      <sheetName val="IS-6 Mo. Analysis .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_BTL"/>
      <sheetName val="JDE 01"/>
      <sheetName val="Reserve vlookup"/>
      <sheetName val="JDE issues"/>
    </sheetNames>
    <sheetDataSet>
      <sheetData sheetId="0" refreshError="1"/>
      <sheetData sheetId="1" refreshError="1"/>
      <sheetData sheetId="2" refreshError="1"/>
      <sheetData sheetId="3"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LEASE"/>
      <sheetName val="Master"/>
      <sheetName val="Auto_M"/>
    </sheetNames>
    <sheetDataSet>
      <sheetData sheetId="0"/>
      <sheetData sheetId="1" refreshError="1"/>
      <sheetData sheetId="2" refreshError="1"/>
      <sheetData sheetId="3"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FO"/>
      <sheetName val="a-PL"/>
      <sheetName val="a-ns"/>
      <sheetName val="a-gm"/>
      <sheetName val="PL"/>
      <sheetName val="V"/>
      <sheetName val="WC"/>
      <sheetName val="AR"/>
      <sheetName val="Other"/>
      <sheetName val="I"/>
      <sheetName val="D%"/>
      <sheetName val="DN"/>
      <sheetName val="COS"/>
      <sheetName val="GM%"/>
      <sheetName val="M"/>
      <sheetName val="Pharma PL"/>
      <sheetName val="Aug Actual Sept Forecast Origin"/>
      <sheetName val="Lookup"/>
      <sheetName val="Summary - LE 200601"/>
      <sheetName val="PV Gross"/>
      <sheetName val="CRITERIA1"/>
      <sheetName val="v_headers"/>
      <sheetName val="IS-6 Mo. Analysis .5"/>
      <sheetName val="lot only"/>
      <sheetName val="RM_B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lot only"/>
      <sheetName val="Par"/>
      <sheetName val="u.s."/>
      <sheetName val="Lookup"/>
      <sheetName val="JDE 01"/>
      <sheetName val="Summary - LE 200601"/>
      <sheetName val="SEC Template"/>
      <sheetName val="PL"/>
      <sheetName val="Tables"/>
      <sheetName val="Average"/>
      <sheetName val="Reserves"/>
      <sheetName val="COS"/>
      <sheetName val="DN"/>
      <sheetName val="WC"/>
      <sheetName val="M"/>
      <sheetName val="PV Gross"/>
      <sheetName val="Other"/>
      <sheetName val="a-gm"/>
      <sheetName val="IS-6 Mo. Analysis .5"/>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Summary - LE 200601"/>
      <sheetName val="RM"/>
      <sheetName val="SEC Template"/>
      <sheetName val="IS-6 Mo. Analysis .5"/>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Average"/>
      <sheetName val="Summary - LE 200601"/>
      <sheetName val="SEC Template"/>
      <sheetName val="DaySelector"/>
      <sheetName val="R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nsolidated BS"/>
      <sheetName val="Consolidating BS"/>
      <sheetName val="Cash Flow"/>
      <sheetName val="Cash Flow 10Q"/>
      <sheetName val="CF Support"/>
      <sheetName val="Comp BS"/>
      <sheetName val="Comp BSs"/>
    </sheetNames>
    <sheetDataSet>
      <sheetData sheetId="0" refreshError="1"/>
      <sheetData sheetId="1"/>
      <sheetData sheetId="2"/>
      <sheetData sheetId="3"/>
      <sheetData sheetId="4"/>
      <sheetData sheetId="5"/>
      <sheetData sheetId="6"/>
      <sheetData sheetId="7"/>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chedules Form"/>
      <sheetName val="Summary Balance Sheet"/>
      <sheetName val="Cash &amp; Equiv"/>
      <sheetName val="Investments"/>
      <sheetName val="ScDataWorksheet"/>
      <sheetName val="Receivables"/>
      <sheetName val="Accr Intr Recv"/>
      <sheetName val="Inventories"/>
      <sheetName val="Fixed Assets"/>
      <sheetName val="Other Assets"/>
      <sheetName val="Intercompany Accounts"/>
      <sheetName val="Accts Payable"/>
      <sheetName val="Accrued Compensation"/>
      <sheetName val="Other Current Liablilities"/>
      <sheetName val="Non-Current Liabilities"/>
      <sheetName val="Equity"/>
      <sheetName val="Query Download"/>
      <sheetName val="Data"/>
      <sheetName val="Comp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lookups"/>
      <sheetName val="date"/>
      <sheetName val="Tables and Check Data"/>
      <sheetName val="lot only"/>
      <sheetName val="u.s."/>
      <sheetName val="Summary - LE 200601"/>
      <sheetName val="Lookup"/>
      <sheetName val="Main Info"/>
      <sheetName val="Main Tax Wksht"/>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Requests"/>
      <sheetName val="Development Requests (backup)"/>
      <sheetName val="Request Type Key"/>
      <sheetName val="Roadmap"/>
      <sheetName val="Sprint Calandar"/>
      <sheetName val="Changelog LiveSync (1 month)"/>
      <sheetName val="Changelog LiveSync Cloud"/>
    </sheetNames>
    <sheetDataSet>
      <sheetData sheetId="0"/>
      <sheetData sheetId="1"/>
      <sheetData sheetId="2"/>
      <sheetData sheetId="3"/>
      <sheetData sheetId="4"/>
      <sheetData sheetId="5"/>
      <sheetData sheetId="6"/>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otes, Definitions &amp; Overview"/>
      <sheetName val="SensitivityTables"/>
      <sheetName val="Summary"/>
      <sheetName val="Dashboard"/>
      <sheetName val="LenderSubmission"/>
      <sheetName val="Comp Cert Adj EBITDA"/>
      <sheetName val="Bank Budget FCF"/>
      <sheetName val="Lender_CF_3Mos"/>
      <sheetName val="Outputs"/>
      <sheetName val="Consol_P&amp;L_Roll"/>
      <sheetName val="Consol_CF_Direct"/>
      <sheetName val="Consol_CF_Indirect"/>
      <sheetName val="Consol_BS_DRAFT"/>
      <sheetName val="Drivers"/>
      <sheetName val="BS_Driver"/>
      <sheetName val="Driver_P&amp;L"/>
      <sheetName val="DebtSchedule"/>
      <sheetName val="Non-Recurring"/>
      <sheetName val="FA&amp;CapEx"/>
      <sheetName val="JVForecast"/>
      <sheetName val="Driver_MMRSensitivity"/>
      <sheetName val="VarianceAnalysis"/>
      <sheetName val="BaselineVariance_BS"/>
      <sheetName val="VarianceBaseline_BS_Driver"/>
      <sheetName val="BaselineVariance_P&amp;L"/>
      <sheetName val="BaselineVarianc_CF_Indirect"/>
      <sheetName val="Model"/>
      <sheetName val="P&amp;LRoll"/>
      <sheetName val="Roll_Begin"/>
      <sheetName val="Roll_MMR"/>
      <sheetName val="Roll_ConsolLicensing"/>
      <sheetName val="Roll_ANC"/>
      <sheetName val="Roll_Paciolan"/>
      <sheetName val="Roll_Seating"/>
      <sheetName val="Roll_TicketSolutions"/>
      <sheetName val="Roll_Mogo"/>
      <sheetName val="Roll_Neulion"/>
      <sheetName val="Roll_Sidearm"/>
      <sheetName val="Roll_SME"/>
      <sheetName val="Roll_Corporate"/>
      <sheetName val="Roll_End"/>
      <sheetName val="P&amp;LForecast"/>
      <sheetName val="Fcst_Consol_P&amp;L"/>
      <sheetName val="Fcst_Begin"/>
      <sheetName val="Fcst_MMR"/>
      <sheetName val="Fcst_ConsolLicensing"/>
      <sheetName val="Fcst_ANC"/>
      <sheetName val="Fcst_Paciolan"/>
      <sheetName val="Fcst_Seating"/>
      <sheetName val="Fcst_TicketSolutions"/>
      <sheetName val="Fcst_Mogo"/>
      <sheetName val="Fcst_Sidearm"/>
      <sheetName val="Fcst_SME"/>
      <sheetName val="Fcst_Neulion"/>
      <sheetName val="Fcst_Corporate"/>
      <sheetName val="Fcst_End"/>
      <sheetName val="P&amp;L Adjust"/>
      <sheetName val="Adj_Begin"/>
      <sheetName val="Adj_MMR"/>
      <sheetName val="Adj_Mogo"/>
      <sheetName val="Adj_ANC"/>
      <sheetName val="Adj_ConsolLicensing"/>
      <sheetName val="Adj_Paciolan"/>
      <sheetName val="Adj_Seating"/>
      <sheetName val="Adj_TicketSolutions"/>
      <sheetName val="Adj_Sidearm"/>
      <sheetName val="Adj_SME"/>
      <sheetName val="Adj_Neulion"/>
      <sheetName val="Adj_Corporate"/>
      <sheetName val="Adj_End"/>
      <sheetName val="Actuals"/>
      <sheetName val="ACT_BS"/>
      <sheetName val="Act_Consol_P&amp;L"/>
      <sheetName val="Act_P&amp;L_Begin"/>
      <sheetName val="Act_MMR"/>
      <sheetName val="Act_ConsolLicensing"/>
      <sheetName val="Act_ANC"/>
      <sheetName val="Act_Paciolan"/>
      <sheetName val="Act_Seating"/>
      <sheetName val="Act_TicketSolutions"/>
      <sheetName val="Act_Mogo"/>
      <sheetName val="Act_Sidearm"/>
      <sheetName val="Act_SME"/>
      <sheetName val="Act_Neulion"/>
      <sheetName val="Act_Corporate"/>
      <sheetName val="Act_P&amp;L_End"/>
      <sheetName val="xholdover"/>
      <sheetName val="Other"/>
      <sheetName val="LooksUps"/>
      <sheetName val="Outline_P&amp;LFcst"/>
      <sheetName val="Template_P&amp;L"/>
      <sheetName val="WorkPapers&gt;"/>
      <sheetName val="BoDExhibits"/>
      <sheetName val="Board_Indirect_Summary"/>
      <sheetName val="Board_CF_Direct_Q+9"/>
      <sheetName val="CF_Compare_1204vs1030"/>
      <sheetName val="Board_P&amp;L_Summary"/>
      <sheetName val="VoV_Board_CF_BU_Q+9"/>
      <sheetName val="Board_CF_BU_Q+9"/>
      <sheetName val="Board_CF_BU_Monthly"/>
      <sheetName val="Support_WorkingCapital"/>
      <sheetName val="X1204CFExhibit"/>
      <sheetName val="ExhibitSupport"/>
      <sheetName val="Support_Board_4+8_P&amp;L_TrueUp"/>
      <sheetName val="Support_Board_TWCF_Bridge"/>
      <sheetName val="Support_CF_BU_vs1030"/>
      <sheetName val="Support_BoardtoLenderBridge"/>
      <sheetName val="TWCF_EndingCash_1204Sync"/>
      <sheetName val="Support_CF_BU_vsScenarioM"/>
      <sheetName val="TWCF_OverrideSync"/>
      <sheetName val="Support_FY21Addbacks"/>
      <sheetName val="Support_OtherEBITDAAdj"/>
      <sheetName val="Support_WC"/>
      <sheetName val="Baseline"/>
      <sheetName val="Baseline_BS_DRAFT"/>
      <sheetName val="Baseline_P&amp;L_Roll"/>
      <sheetName val="Baseline_CF_Indirect"/>
      <sheetName val="Baseline_BS_Driver"/>
      <sheetName val="Baseline_MMR"/>
      <sheetName val="Baseline_ANC"/>
      <sheetName val="Baseline_ConsolLicensing"/>
      <sheetName val="Baseline_Paciolan"/>
      <sheetName val="Baseline_Seating"/>
      <sheetName val="Baseline_TicketSolutions"/>
      <sheetName val="Baseline_Mogo"/>
      <sheetName val="Baseline_Neulion"/>
      <sheetName val="Baseline_Sidearm"/>
      <sheetName val="Baseline_SME"/>
      <sheetName val="Baseline_Corporate"/>
      <sheetName val="OtherSource&gt;"/>
      <sheetName val="Addbacks_UnprofitableContracts"/>
      <sheetName val="TPS_Raw_Data"/>
      <sheetName val="JVRF_TPS Raw Data"/>
      <sheetName val="Inacti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ySelector"/>
      <sheetName val="Report"/>
      <sheetName val="Average"/>
      <sheetName val="v_headers"/>
      <sheetName val="u.s."/>
      <sheetName val="Daily Sales- 04-27-2005"/>
      <sheetName val="CRITERIA1"/>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ySelector"/>
      <sheetName val="lookups"/>
      <sheetName val="Par"/>
      <sheetName val="lot only"/>
      <sheetName val="RM"/>
      <sheetName val="SEC Template"/>
      <sheetName val="u.s."/>
      <sheetName val="QA-Metoprolol"/>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Sheet1"/>
      <sheetName val="Sheet2"/>
    </sheetNames>
    <sheetDataSet>
      <sheetData sheetId="0"/>
      <sheetData sheetId="1"/>
      <sheetData sheetId="2"/>
      <sheetData sheetId="3"/>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Cover"/>
      <sheetName val="Summary"/>
      <sheetName val="P&amp;L"/>
      <sheetName val=" P&amp;L Trailing 12 months"/>
      <sheetName val="P&amp;L Without Comps"/>
      <sheetName val="Balance Sheet"/>
      <sheetName val="Cash Flow"/>
      <sheetName val="COGS Analysis"/>
      <sheetName val="                               "/>
      <sheetName val="                         "/>
      <sheetName val=" P&amp;L Trend"/>
      <sheetName val="Balance Sheet Trend"/>
      <sheetName val="Cash Flow Trend"/>
      <sheetName val="Budget P&amp;L Trend"/>
      <sheetName val="Last Year P&amp;L Trend"/>
      <sheetName val="Last Year Balance Sheet Trend"/>
      <sheetName val="2 Last Year Balance Sheet Trend"/>
      <sheetName val="Last Year Cash Flow Trend"/>
      <sheetName val="COGS Analysis Trend"/>
      <sheetName val="COGS Analysis Trend - Budget"/>
      <sheetName val="COGS Analysis Trend - LY"/>
      <sheetName val="                        "/>
      <sheetName val="                     "/>
      <sheetName val="P&amp;L - Inputs 2006"/>
      <sheetName val="P&amp;L - Inputs 2005"/>
      <sheetName val="P&amp;L - Inputs 2004"/>
      <sheetName val="GP Rounding"/>
      <sheetName val="Budget P&amp;L - Inputs 2006"/>
      <sheetName val="Bal Sht - Inputs 2006"/>
      <sheetName val="Bal Sht - Inputs 2005"/>
      <sheetName val="Bal Sht - Inputs 2004"/>
      <sheetName val="Bgt Bal Sht - Inputs 2006"/>
      <sheetName val="COGS Analysis - 2006"/>
      <sheetName val="COGS Analysis - Input 2005"/>
      <sheetName val="Bgt COGS Analysis - Input 2006"/>
      <sheetName val="COGS Analysis - Input 2004"/>
      <sheetName val="Covenant Worksheet"/>
      <sheetName val="Covenant Addbacks"/>
      <sheetName val="T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 Template"/>
      <sheetName val="Brand"/>
      <sheetName val="Generic"/>
      <sheetName val="2006 Actual"/>
      <sheetName val="2005 Actual"/>
      <sheetName val="DaySelector"/>
      <sheetName val="Average"/>
      <sheetName val="lookups"/>
      <sheetName val="Lookup"/>
      <sheetName val="lot only"/>
      <sheetName val="Tables"/>
      <sheetName val="u.s."/>
      <sheetName val="Par"/>
      <sheetName val="Reserve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sheetName val="13 Week Forecast"/>
      <sheetName val="Cover"/>
      <sheetName val="Legal Language"/>
      <sheetName val="Base Control Panel"/>
      <sheetName val="Sheet1"/>
      <sheetName val="Sources and Uses"/>
      <sheetName val="Output"/>
      <sheetName val="Summary"/>
      <sheetName val="Supporting Schedules ---&gt;"/>
      <sheetName val="FY12 Forecast Adj"/>
      <sheetName val="Professional Fees"/>
      <sheetName val="Borrowing Base Assumptions"/>
      <sheetName val="FY12 Cash Flow Actuals"/>
      <sheetName val="BB Assumptions"/>
      <sheetName val="Borrowing Base Est. (Monthly)"/>
      <sheetName val="FY11 to FY12 Adj"/>
      <sheetName val="Cash Flow Actuals (FY11)"/>
      <sheetName val="AP Change"/>
      <sheetName val="Combined"/>
      <sheetName val="Consolidated - CheckDateCURRENT"/>
      <sheetName val="Consolidated - Inv Dat CURRENT"/>
      <sheetName val="Consolidated - Check Date PAST"/>
      <sheetName val="Consolidated - Inv Dat PAST"/>
      <sheetName val="Borrowing Base Forecast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workingcap"/>
      <sheetName val="dep"/>
      <sheetName val="amort"/>
      <sheetName val="other"/>
      <sheetName val="equity"/>
      <sheetName val="debt"/>
      <sheetName val="interest"/>
      <sheetName val="FCF"/>
      <sheetName val="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Par"/>
      <sheetName val="RM"/>
      <sheetName val="SEC Template"/>
      <sheetName val="u.s."/>
      <sheetName val="Average"/>
      <sheetName val="Tables and Check Data"/>
      <sheetName val="DaySelector"/>
      <sheetName val="Tables"/>
      <sheetName val="IS-6 Mo. Analysis .5"/>
      <sheetName val="lookups"/>
      <sheetName val="QA-Metoprolol"/>
      <sheetName val="Key Assumptions"/>
      <sheetName val="P PL"/>
      <sheetName val="RM_BTL"/>
      <sheetName val="JDE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Lease Sale"/>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5"/>
      <sheetName val="Sheet1"/>
      <sheetName val="CIQChart5Data"/>
      <sheetName val="CIQChart4"/>
      <sheetName val="CIQChart4Data"/>
      <sheetName val="CIQ_ChartParameters"/>
      <sheetName val="TSR"/>
      <sheetName val="BHS"/>
      <sheetName val="AVP"/>
      <sheetName val="DCF"/>
      <sheetName val="LBO"/>
      <sheetName val="Historical and brokers"/>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refreshError="1"/>
      <sheetData sheetId="11"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 I"/>
      <sheetName val="Sch II"/>
      <sheetName val="Sch III"/>
      <sheetName val="Sch IV"/>
      <sheetName val="Sch V"/>
      <sheetName val="Depr"/>
      <sheetName val="true u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amp;U Assumptions_Returns"/>
      <sheetName val="Bell Promotion"/>
      <sheetName val="Fees &amp; Goodwill"/>
      <sheetName val="P&amp;L"/>
      <sheetName val="Cash Taxes"/>
      <sheetName val="Cash Flow"/>
      <sheetName val="Balance Sheet"/>
      <sheetName val="Debt Schedule"/>
      <sheetName val="Operating Buildup"/>
      <sheetName val="LQA EBITDA"/>
      <sheetName val="E&amp;Y Tax Worksheet"/>
      <sheetName val="Covena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s>
    <sheetDataSet>
      <sheetData sheetId="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Ta"/>
    </sheetNames>
    <sheetDataSet>
      <sheetData sheetId="0"/>
      <sheetData sheetId="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Tampa%20RJS%20Cost%20Sheet%200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
      <sheetName val="u.s."/>
      <sheetName val="eucan"/>
      <sheetName val="jlafe"/>
      <sheetName val="Printing"/>
      <sheetName val="Global"/>
      <sheetName val="Reserves"/>
      <sheetName val="Tables"/>
      <sheetName val="SEC Template"/>
      <sheetName val="Average"/>
      <sheetName val="3Q04"/>
      <sheetName val="date"/>
      <sheetName val="v_headers"/>
      <sheetName val="DaySelector"/>
      <sheetName val="Summary - LE 200601"/>
      <sheetName val="CRITERIA1"/>
      <sheetName val="End"/>
      <sheetName val="IS-6 Mo. Analysis .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sheetName val="u.s."/>
      <sheetName val="Summary - LE 200601"/>
      <sheetName val="Lookup"/>
      <sheetName val="lookups"/>
      <sheetName val="SEC Template"/>
      <sheetName val="vlookup table"/>
      <sheetName val="Average"/>
      <sheetName val="Tables"/>
      <sheetName val="IS-6 Mo. Analysis .5"/>
      <sheetName val="DaySelector"/>
      <sheetName val="lot only"/>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by type_prod "/>
      <sheetName val="lot specific by conc lot #"/>
      <sheetName val="Par"/>
      <sheetName val="RM"/>
      <sheetName val="End"/>
      <sheetName val="Reserves"/>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Reserves"/>
      <sheetName val="lot specific by conc lot #"/>
      <sheetName val="Tables and Check Data"/>
      <sheetName val="End"/>
      <sheetName val="lot only"/>
      <sheetName val="Par"/>
      <sheetName val="JDE issues"/>
      <sheetName val="DaySelector"/>
      <sheetName val="D-1"/>
      <sheetName val="IS-6 Mo. Analysis .5"/>
      <sheetName val="Lookup"/>
      <sheetName val="SEC Template"/>
      <sheetName val="3Q04"/>
      <sheetName val="Average"/>
      <sheetName val="Tables"/>
      <sheetName val="v_headers"/>
      <sheetName va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 vlookup"/>
      <sheetName val="lot only"/>
      <sheetName val="#REF"/>
      <sheetName val="RM"/>
      <sheetName val="lot specific by conc lot #"/>
    </sheetNames>
    <sheetDataSet>
      <sheetData sheetId="0" refreshError="1"/>
      <sheetData sheetId="1"/>
      <sheetData sheetId="2" refreshError="1"/>
      <sheetData sheetId="3" refreshError="1"/>
      <sheetData sheetId="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Detail &amp; Excess"/>
      <sheetName val="Lot Specific Reserve only"/>
      <sheetName val="New 032908 with WIP"/>
      <sheetName val="Reserve vlookup"/>
      <sheetName val="FinishedGoods"/>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Lot Specific Reserve only"/>
      <sheetName val="Par Reserves"/>
    </sheetNames>
    <sheetDataSet>
      <sheetData sheetId="0" refreshError="1"/>
      <sheetData sheetId="1" refreshError="1"/>
      <sheetData sheetId="2"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Reserves"/>
      <sheetName val="Kali Reserves"/>
      <sheetName val="Reserves"/>
      <sheetName val="vlookup table"/>
    </sheetNames>
    <sheetDataSet>
      <sheetData sheetId="0" refreshError="1"/>
      <sheetData sheetId="1"/>
      <sheetData sheetId="2" refreshError="1"/>
      <sheetData sheetId="3"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Reserves"/>
      <sheetName val="vlookup table"/>
      <sheetName val="vlookup table v2"/>
      <sheetName val="Par Reserves"/>
      <sheetName val="RM_BTL"/>
    </sheetNames>
    <sheetDataSet>
      <sheetData sheetId="0"/>
      <sheetData sheetId="1" refreshError="1"/>
      <sheetData sheetId="2"/>
      <sheetData sheetId="3" refreshError="1"/>
      <sheetData sheetId="4"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Email"/>
      <sheetName val="SampleData"/>
      <sheetName val="Questionnaire"/>
      <sheetName val="IA"/>
      <sheetName val="IA (Internal)"/>
      <sheetName val="GP"/>
      <sheetName val="P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ps Summary"/>
      <sheetName val="NewSouth Best Comps"/>
      <sheetName val="Removed Comps"/>
      <sheetName val="NewSouth OK Comps"/>
      <sheetName val="Prec M&amp;A Summary"/>
      <sheetName val="Prec M&amp;A"/>
      <sheetName val="DCF Summary"/>
      <sheetName val="DCF Discount Rates"/>
      <sheetName val="DCF Income Stmts"/>
      <sheetName val="DCF Margins"/>
      <sheetName val="Ownership"/>
      <sheetName val="Ownership (2)"/>
      <sheetName val="Financing History"/>
      <sheetName val="Comparable Info"/>
      <sheetName val="Sales Fo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Comps Summary"/>
      <sheetName val="Final Comps"/>
      <sheetName val="Prec M&amp;A Summary"/>
      <sheetName val="Prec M&amp;A"/>
      <sheetName val="DCF Summary"/>
      <sheetName val="DCF Discount Rates"/>
      <sheetName val="DCF Income Stmts"/>
      <sheetName val="Ownership Final"/>
      <sheetName val="Net Asset Value Nov 2001"/>
      <sheetName val="Net Asset Value Dec 2001"/>
      <sheetName val="Wt Avg AntiDil"/>
      <sheetName val="Telecom Deals by Month"/>
      <sheetName val="Deal Sheet"/>
      <sheetName val="DCF Margins"/>
      <sheetName val="Ownership"/>
      <sheetName val="Financing History"/>
      <sheetName val="Removed Comps"/>
      <sheetName val="NewSouth OK Comps"/>
      <sheetName val="Comparable Info"/>
      <sheetName val="Sales Force"/>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1"/>
      <sheetName val="pg2"/>
      <sheetName val="pg3"/>
      <sheetName val="pg3A"/>
      <sheetName val="Mo Var"/>
      <sheetName val="YTD Var"/>
      <sheetName val="YTD"/>
      <sheetName val="YTD (2)"/>
      <sheetName val="Month"/>
      <sheetName val="Month (2)"/>
      <sheetName val="OFS"/>
      <sheetName val="Elims"/>
      <sheetName val="Graphs"/>
      <sheetName val="Cash Flow"/>
      <sheetName val="Cash Flow Q"/>
      <sheetName val="Change in 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OO"/>
      <sheetName val="a-PL"/>
      <sheetName val="a-PL Qrtly"/>
      <sheetName val="a-ns"/>
      <sheetName val="a-gm"/>
      <sheetName val="PL"/>
      <sheetName val="WC"/>
      <sheetName val="V"/>
      <sheetName val="AR"/>
      <sheetName val="Other"/>
      <sheetName val="I"/>
      <sheetName val="D%"/>
      <sheetName val="DN"/>
      <sheetName val="COS"/>
      <sheetName val="GM%"/>
      <sheetName val="M"/>
      <sheetName val="KG's"/>
      <sheetName val="I KG"/>
      <sheetName val="DN KG"/>
      <sheetName val="GM KG"/>
      <sheetName val="PV Gross"/>
      <sheetName val="PV DN"/>
      <sheetName val="PV M"/>
      <sheetName val="Avg KG's"/>
      <sheetName val="CFO"/>
      <sheetName val="vlookup table"/>
      <sheetName val="RM"/>
      <sheetName val="Lookup"/>
      <sheetName val="Reserves"/>
      <sheetName val="u.s."/>
      <sheetName val="Par"/>
      <sheetName val="SEC Template"/>
      <sheetName val="DaySelector"/>
      <sheetName val="Average"/>
      <sheetName val="Key Assumptions"/>
      <sheetName val="P PL"/>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JE KY"/>
      <sheetName val="worksheet"/>
      <sheetName val="BalbeforeAdj"/>
      <sheetName val="KYlease"/>
      <sheetName val="recap"/>
    </sheetNames>
    <sheetDataSet>
      <sheetData sheetId="0"/>
      <sheetData sheetId="1" refreshError="1"/>
      <sheetData sheetId="2" refreshError="1"/>
      <sheetData sheetId="3" refreshError="1"/>
      <sheetData sheetId="4" refreshError="1"/>
      <sheetData sheetId="5" refreshError="1"/>
      <sheetData sheetId="6"/>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Sensitivity"/>
      <sheetName val="Outputs&gt;&gt;&gt;"/>
      <sheetName val="S&amp;U"/>
      <sheetName val="SummFin"/>
      <sheetName val="CaseComp"/>
      <sheetName val="IRR Analysis"/>
      <sheetName val="UWC"/>
      <sheetName val="Source Data&gt;&gt;&gt;&gt;"/>
      <sheetName val="Mgmt.1"/>
      <sheetName val="Mgmt.2"/>
      <sheetName val="Rev-GM Summary"/>
      <sheetName val="Rev sens"/>
      <sheetName val="GM Sens"/>
      <sheetName val="Historical revenue"/>
      <sheetName val="NS by Cat"/>
      <sheetName val="GM by Cat"/>
      <sheetName val="Launches &gt;&gt;&gt;"/>
      <sheetName val="2012 NL"/>
      <sheetName val="2013 NL"/>
      <sheetName val="2014 NL"/>
      <sheetName val="2015 NL"/>
      <sheetName val="2016 NL"/>
      <sheetName val="Exec Summary-Sales"/>
      <sheetName val="Exec Summary-GM"/>
    </sheetNames>
    <sheetDataSet>
      <sheetData sheetId="0"/>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ntribution"/>
      <sheetName val="Product Category"/>
      <sheetName val="INDIRECT MFG VS LY"/>
      <sheetName val="71300"/>
      <sheetName val="Rona"/>
      <sheetName val="Raw Materials"/>
      <sheetName val="EE Cost Singer"/>
      <sheetName val="2005 INC STMT 6"/>
      <sheetName val="Per Lb and %"/>
      <sheetName val="Sell Ship G&amp;A"/>
      <sheetName val="SG&amp;A"/>
      <sheetName val="OP Loss from WC and Oysters"/>
      <sheetName val="Flour Graph"/>
      <sheetName val="Sheet4"/>
      <sheetName val="05-04 Budget Actual"/>
      <sheetName val="2004 SALES VOLUME 1"/>
      <sheetName val="Bill's Capital 2"/>
      <sheetName val="05-04 PERIOD P&amp;L 4"/>
      <sheetName val="BAL SHEET 5"/>
      <sheetName val="Interco AP"/>
      <sheetName val="2005 PRODUCTION 7 done"/>
      <sheetName val="2004 Detail INC Stmt 8"/>
      <sheetName val="ING PRICE VARIANCE 9 done"/>
      <sheetName val="Ing % done"/>
      <sheetName val="2004 Headcount 10"/>
      <sheetName val="Raw Material Op vs Strat 11 don"/>
      <sheetName val="Sheet3"/>
      <sheetName val="PKG PRICE VARIANCE 12 done"/>
      <sheetName val="PKG PRICE VARIANCE 12 done (2)"/>
      <sheetName val="LABOR RATE VARIANCE 13 done"/>
      <sheetName val="Var OH 14 done"/>
      <sheetName val="Project Qtr 4 2004 Inc Stmt"/>
      <sheetName val="Tax Summary 2005"/>
      <sheetName val="STD COST done"/>
      <sheetName val="BROKER FRT"/>
      <sheetName val="2005 PERIOD P&amp;L"/>
      <sheetName val="PERIOD OP"/>
      <sheetName val="QTR OP"/>
      <sheetName val="Reconciliation"/>
      <sheetName val="T Pilcher Inventory"/>
      <sheetName val="05-04 DETAIL INC STMT"/>
      <sheetName val="BAL SHEET BY GL ACCT"/>
      <sheetName val="INC STMT BY GL ACCT"/>
      <sheetName val="Exp per Mgr done"/>
      <sheetName val="Payroll Summary"/>
      <sheetName val="Vacation 2005"/>
      <sheetName val="MAJOR ACCRUALS"/>
      <sheetName val="2005 Lance Ins Cost"/>
      <sheetName val="G Morris Group Benefits"/>
      <sheetName val="2005 Group Insurance"/>
      <sheetName val="TOTAL INCENTIVE"/>
      <sheetName val="Slotting Amort 2005 done"/>
      <sheetName val="MAJOR PREPAIDS"/>
      <sheetName val="EXPENSES done"/>
      <sheetName val="EQUIP ING &amp; LABOR SAV done"/>
      <sheetName val="2004 CIP done"/>
      <sheetName val="DEPRECIATION done"/>
      <sheetName val="2004 FA DEPR done"/>
      <sheetName val="2005 QTR P&amp;L"/>
      <sheetName val="Changes from Strat Plan"/>
      <sheetName val="Direct Cost Per Lb"/>
      <sheetName val="Notes"/>
      <sheetName val="OTHER INCOME done"/>
      <sheetName val="Earl Incentive"/>
      <sheetName val="Annual Capital Budget"/>
      <sheetName val="Sheet2"/>
      <sheetName val="STD LABOR RECAP"/>
      <sheetName val="CASH FLOW"/>
      <sheetName val="ROA-5"/>
      <sheetName val="Incentive Analysis"/>
      <sheetName val="03-02 PERIOD P&amp;L"/>
      <sheetName val="FOLLOWING ARE FOR AFTER BUDGET"/>
      <sheetName val="2005 P&amp;L to print for Planner"/>
      <sheetName val="Major Ing Comparison"/>
      <sheetName val="Sheet1"/>
      <sheetName val="FA Cash Flow 3 Not needed"/>
      <sheetName val="Op Profit Change"/>
      <sheetName val="Bill PRODUCTION"/>
      <sheetName val="HRLY INCENT SAV"/>
      <sheetName val="2001 SALES VOLUME 1 (2)"/>
      <sheetName val="po's"/>
      <sheetName val="STD LABOR RATE"/>
      <sheetName val="VAC 2001"/>
      <sheetName val="Period Sales Graph"/>
      <sheetName val="Qtr Sales Graph"/>
      <sheetName val="Period Op Profit Graph"/>
      <sheetName val="Qtr Op Profit Graph"/>
      <sheetName val="Per Op % Graph"/>
      <sheetName val="Qtr Op % Graph"/>
      <sheetName val="Inventory Levels"/>
      <sheetName val="Slotting Amort 2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sheetData sheetId="90"/>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Model"/>
      <sheetName val="WBSN 1-31-01"/>
    </sheetNames>
    <sheetDataSet>
      <sheetData sheetId="0"/>
      <sheetData sheetId="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Inputs"/>
    </sheetNames>
    <definedNames>
      <definedName name="PrintCommentary"/>
      <definedName name="PrintDetail"/>
      <definedName name="PrintFootnot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L32"/>
      <sheetName val="Bridge"/>
    </sheetNames>
    <sheetDataSet>
      <sheetData sheetId="0"/>
      <sheetData sheetId="1"/>
      <sheetData sheetId="2"/>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dy Summary"/>
      <sheetName val="CURRENT REPORT"/>
      <sheetName val="Weekly Amounts"/>
      <sheetName val="Unsigned - Not Uploaded"/>
      <sheetName val="Fully Paid"/>
      <sheetName val="Reference"/>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cket File"/>
      <sheetName val="AP Vendor Categorization"/>
    </sheetNames>
    <definedNames>
      <definedName name="__EXP79600"/>
    </definedNames>
    <sheetDataSet>
      <sheetData sheetId="0"/>
      <sheetData sheetId="1"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w Mat'ls"/>
      <sheetName val="Outserts"/>
      <sheetName val="Labels"/>
      <sheetName val="BRITE "/>
      <sheetName val="Supplies"/>
      <sheetName val="WIP"/>
      <sheetName val="BULK"/>
      <sheetName val="FinishedGoods"/>
      <sheetName val="Key Assumptions"/>
      <sheetName val="P PL"/>
      <sheetName val="Compare Perp. Balances"/>
      <sheetName val="PL"/>
      <sheetName val="vlookup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Outlook"/>
      <sheetName val="2008 Dashboard"/>
      <sheetName val="2007 Quarterly"/>
      <sheetName val="2008 Trend"/>
      <sheetName val="2007 Trend"/>
      <sheetName val="Cashflow"/>
      <sheetName val="Debt"/>
      <sheetName val="Depreciation"/>
      <sheetName val="Fringe"/>
      <sheetName val="AZEK RBP"/>
      <sheetName val="AZEK IBP"/>
      <sheetName val="AZEK Deck"/>
      <sheetName val="SP CBP"/>
      <sheetName val="SP IBP"/>
      <sheetName val="Corporate"/>
      <sheetName val="Summary OLAP Data"/>
      <sheetName val="Admin OLAP Data"/>
      <sheetName val="AZEK Deck OLAP Data"/>
      <sheetName val="SP CBP OLAP Data"/>
      <sheetName val="SP IBP OLAP Data"/>
      <sheetName val="AZEK RBP OLAP Data"/>
      <sheetName val="AZEK IBP OLAP Data"/>
      <sheetName val="WC OLAP Data"/>
      <sheetName val="Capital Spending "/>
      <sheetName val="Capital Forecast"/>
      <sheetName val="Trend Charts"/>
      <sheetName val="Procell OLA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Rulebook"/>
      <sheetName val="Data"/>
      <sheetName val="sysWorkbook"/>
      <sheetName val="sysStyles"/>
      <sheetName val="PL33"/>
      <sheetName val="PL34"/>
      <sheetName val="Pres 4 P&amp;L"/>
      <sheetName val="Power &amp; Fuel(new)"/>
      <sheetName val="Assumptions - In"/>
      <sheetName val="IS01"/>
      <sheetName val="CAPEX"/>
      <sheetName val="CAPEX NY"/>
      <sheetName val="Omsättning per segment"/>
      <sheetName val="NWC Analysis"/>
      <sheetName val="conciliacion"/>
      <sheetName val="PL32"/>
      <sheetName val="Season - ArgoFr"/>
      <sheetName val="Monthly - ArgoFr"/>
      <sheetName val="Bridge EBITDA"/>
      <sheetName val="Season - McC USA"/>
      <sheetName val="Bridge EBITDA - Mc USA"/>
      <sheetName val="Seson - McC Mex"/>
      <sheetName val="Revenue by product - Mexico"/>
      <sheetName val="Bridge EBITDA - McC Mexico"/>
      <sheetName val="Season - Argo Gmbh"/>
      <sheetName val="Bridge EBITDA - GmbH"/>
      <sheetName val="U1.6"/>
      <sheetName val="Index"/>
      <sheetName val="General Input"/>
      <sheetName val="Currency Conversion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WD"/>
      <sheetName val="Forecasts 1-WD"/>
      <sheetName val="Historical and brokers 1-C"/>
      <sheetName val="Forecasts 1-C"/>
      <sheetName val="Merger - WD_C"/>
      <sheetName val="Output syn"/>
      <sheetName val="Outputs - WD_C"/>
      <sheetName val="Exchange ratio analysis"/>
      <sheetName val="Top 20 shareholders"/>
      <sheetName val="Shareholders"/>
      <sheetName val="Shareholders 2 classes"/>
      <sheetName val="Shareholders output"/>
      <sheetName val="Formats"/>
      <sheetName val="CIQChart5Data"/>
      <sheetName val="T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ata"/>
      <sheetName val="Settings"/>
    </sheetNames>
    <sheetDataSet>
      <sheetData sheetId="0"/>
      <sheetData sheetId="1"/>
      <sheetData sheetId="2"/>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Target price"/>
      <sheetName val="Selected Brokers"/>
      <sheetName val="VWAP"/>
      <sheetName val="EV.EBITDA"/>
      <sheetName val="PE"/>
      <sheetName val="Share Ownership"/>
      <sheetName val="BHS_vpe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1-No Action"/>
      <sheetName val="2-Send Invoice"/>
      <sheetName val="3-Negotiate"/>
      <sheetName val="4-Keep Deposit"/>
      <sheetName val="5-Key Account"/>
      <sheetName val="6-New Date"/>
      <sheetName val="7-Event Completed"/>
      <sheetName val="8-Still Happening"/>
      <sheetName val="DropDownLists"/>
      <sheetName val="Master Sheet Copy 3-27"/>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BROKERAGE"/>
      <sheetName val="FREIGHT"/>
      <sheetName val="MDP 2003"/>
      <sheetName val="Slotting Amort 2003"/>
      <sheetName val="Accrued Rebates 2003"/>
      <sheetName val="WM YE Rebate 2002 (2)"/>
      <sheetName val="Coborns rebate 2003"/>
      <sheetName val="Dairy State rebate 2003"/>
      <sheetName val="Marsh rebate 2002 (2)"/>
      <sheetName val="Safeway rebate CO and MD 2003"/>
      <sheetName val="Safeway saltine rebate 2003"/>
      <sheetName val="MDP 2002"/>
      <sheetName val="Slotting Amort 2002"/>
      <sheetName val="Accrued Rebates 2002"/>
      <sheetName val="WM YE Rebate 2002"/>
      <sheetName val="Coborns rebate 2002"/>
      <sheetName val="Dairy State rebate 2002"/>
      <sheetName val="Marsh rebate 2002"/>
      <sheetName val="Safeway rebate CO and MD 2002"/>
      <sheetName val="Safeway saltine rebate 2002"/>
      <sheetName val="MDP 2001"/>
      <sheetName val="Slotting Amort 2001"/>
      <sheetName val="Rebates Paid 2001"/>
      <sheetName val="MDP 2000"/>
      <sheetName val="Slotting Amort 2000"/>
      <sheetName val="Slotting Amort Budget 2001"/>
      <sheetName val="MDP 1999"/>
      <sheetName val="Slotting Amort 1999"/>
      <sheetName val="FRT HISTORY"/>
      <sheetName val="Chart1"/>
      <sheetName val="MDP 1998"/>
      <sheetName val="Slotting Amort 1998"/>
      <sheetName val="MDP 1997"/>
      <sheetName val="VISTA"/>
      <sheetName val="MBC"/>
      <sheetName val="MDP (2)"/>
      <sheetName val="SLOTTING(2)"/>
      <sheetName val="F"/>
      <sheetName val="G"/>
      <sheetName val="H"/>
      <sheetName val="MDP 199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7"/>
      <sheetName val="J s-8"/>
      <sheetName val="J-6"/>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live"/>
      <sheetName val="Summary - static"/>
      <sheetName val="NYMEX Roll"/>
      <sheetName val="NYMEX Oil"/>
      <sheetName val="NYMEX Gas"/>
      <sheetName val="Gas Basis Diffs"/>
      <sheetName val="365 Day Historical Mt.bel"/>
      <sheetName val="MB Futures"/>
      <sheetName val="365 Day Historical Conway"/>
      <sheetName val="Conway Futures"/>
      <sheetName val="GDA"/>
      <sheetName val="IFERC"/>
      <sheetName val="Bloomberg Notes"/>
      <sheetName val="CMA DIFF"/>
      <sheetName val="Contract Dates"/>
      <sheetName val="Sheet1"/>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Cover"/>
      <sheetName val="Contents"/>
      <sheetName val="Notes"/>
      <sheetName val="Exec Sum"/>
      <sheetName val="Consol - QTD Summary"/>
      <sheetName val="Consol - YTD Summary"/>
      <sheetName val="Consol - Rev &amp; OCF - PF"/>
      <sheetName val="Consol - Rev &amp; OCF - Ext"/>
      <sheetName val="Consol - Rev An"/>
      <sheetName val="Consol - OCF An"/>
      <sheetName val="Consol - Cable Stats"/>
      <sheetName val="Consol - Cable RGU"/>
      <sheetName val="Cable"/>
      <sheetName val="Cable - Rev &amp; OCF"/>
      <sheetName val="Cable - Rev"/>
      <sheetName val="Cable - Rev Sum"/>
      <sheetName val="Cable - OCF"/>
      <sheetName val="Cable - OCF An"/>
      <sheetName val="Cable - Stats (1)"/>
      <sheetName val="Cable - Stats (2)"/>
      <sheetName val="Cable - RGU"/>
      <sheetName val="Cable - Video Subs"/>
      <sheetName val="Cable - HSD Subs"/>
      <sheetName val="Cable - Tel Subs"/>
      <sheetName val="Prog"/>
      <sheetName val="Prog - Rev &amp; OCF"/>
      <sheetName val="Prog - Rev &amp; OCF Sum"/>
      <sheetName val="Prog - Rev"/>
      <sheetName val="Prog - OCF"/>
      <sheetName val="Prog - OCF An"/>
      <sheetName val="Prog - Stats"/>
      <sheetName val="Other"/>
      <sheetName val="Other - Rev &amp; OCF"/>
      <sheetName val="Other Rev"/>
      <sheetName val="Other - Rev Sum"/>
      <sheetName val="Other - OCF"/>
      <sheetName val="Other - OCF Sum"/>
      <sheetName val="Spectacor - OCF"/>
      <sheetName val="CIM - OCF"/>
      <sheetName val="Supp"/>
      <sheetName val="Supp - Consol Rev Table PF"/>
      <sheetName val="Supp - Consol Rev Table Ext"/>
      <sheetName val="Supp - Consol OCF Table PF"/>
      <sheetName val="Supp - Consol OCF Table Ext"/>
      <sheetName val="Supp - Cable OCF Sum "/>
      <sheetName val="Supp - Cable Rev &amp; OCF"/>
      <sheetName val="Supp - Cable ARPU"/>
      <sheetName val="Supp - Cable Exp"/>
      <sheetName val="Supp - Cable Sub"/>
      <sheetName val="Supp - Cable Sub (2)"/>
      <sheetName val="Treas Trend"/>
      <sheetName val="Subs &amp; Churn Pull"/>
      <sheetName val="Consol - Rev"/>
      <sheetName val="Consol - OCF"/>
      <sheetName val="Cable Stats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nalysis"/>
      <sheetName val="SalesJE"/>
      <sheetName val="Misc Cash JE"/>
      <sheetName val="Sales Flash"/>
      <sheetName val="SALES BY SHOW"/>
      <sheetName val="House Charges"/>
      <sheetName val="Invoice #1"/>
      <sheetName val="Invoice #2"/>
      <sheetName val="Output"/>
      <sheetName val="Bank Rec Output"/>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A)"/>
      <sheetName val="Links"/>
      <sheetName val=" Rollforward (B)"/>
      <sheetName val="Additions (C)"/>
      <sheetName val="Depreciation (D)"/>
      <sheetName val="Cash Flow (E)"/>
      <sheetName val="Beginning Balance (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AllocationP"/>
      <sheetName val="Cover"/>
      <sheetName val="Output-&gt;"/>
      <sheetName val="Income Statement"/>
      <sheetName val="EBITDA Adjustments"/>
      <sheetName val="Property Drivers-&gt;"/>
      <sheetName val="Growth Drivers"/>
      <sheetName val="Rights Agreements"/>
      <sheetName val="Consolidated-&gt;"/>
      <sheetName val="Consolidated Income Statement"/>
      <sheetName val="CorporateExpenses"/>
      <sheetName val="AdditionalCorporate"/>
      <sheetName val="National"/>
      <sheetName val="Digital"/>
      <sheetName val="IncDigital"/>
      <sheetName val="Extended Season"/>
      <sheetName val="Property Roll Ups -&gt;"/>
      <sheetName val="Property P&amp;L Roll up - 2010"/>
      <sheetName val="Property P&amp;L Roll up - 2011"/>
      <sheetName val="Property P&amp;L Roll up - 2012"/>
      <sheetName val="Property P&amp;L Roll up - 2013"/>
      <sheetName val="Property P&amp;L Roll up - 2014"/>
      <sheetName val="Property P&amp;L Roll up - 2015"/>
      <sheetName val="Property P&amp;L Roll up - 2016"/>
      <sheetName val="Property P&amp;L Roll up - 2017"/>
      <sheetName val="Property P&amp;L Roll up - 2018"/>
      <sheetName val="Property Model Tabs-&gt;"/>
      <sheetName val="Alabama"/>
      <sheetName val="Army"/>
      <sheetName val="Big Ten"/>
      <sheetName val="Boise State"/>
      <sheetName val="Bowling Green"/>
      <sheetName val="Chattanooga"/>
      <sheetName val="Clemson"/>
      <sheetName val="Colorado"/>
      <sheetName val="Fresno State"/>
      <sheetName val="Idaho"/>
      <sheetName val="Illinois"/>
      <sheetName val="Indiana"/>
      <sheetName val="Iowa"/>
      <sheetName val="Iowa State"/>
      <sheetName val="K-State"/>
      <sheetName val="LASEP"/>
      <sheetName val="Louisiana Tech"/>
      <sheetName val="Maine"/>
      <sheetName val="Memphis"/>
      <sheetName val="Miami"/>
      <sheetName val="Minnesota"/>
      <sheetName val="Mississippi State"/>
      <sheetName val="Missouri"/>
      <sheetName val="MVC"/>
      <sheetName val="Montana"/>
      <sheetName val="Montana State"/>
      <sheetName val="Nevada"/>
      <sheetName val="New Hampshire"/>
      <sheetName val="New Mexico"/>
      <sheetName val="North Carolina"/>
      <sheetName val="North Carolina State"/>
      <sheetName val="Northwestern"/>
      <sheetName val="Northern Iowa"/>
      <sheetName val="Oklahoma"/>
      <sheetName val="Oklahoma State"/>
      <sheetName val="Oregon State"/>
      <sheetName val="Penn State"/>
      <sheetName val="Purdue"/>
      <sheetName val="RASEP"/>
      <sheetName val="San Diego State"/>
      <sheetName val="San Jose State"/>
      <sheetName val="South Dakota"/>
      <sheetName val="South Dakota State"/>
      <sheetName val="Southern Illinois"/>
      <sheetName val="Stanford"/>
      <sheetName val="Texas A&amp;M"/>
      <sheetName val="Texas Tech"/>
      <sheetName val="Tulsa"/>
      <sheetName val="Toledo"/>
      <sheetName val="Utah State"/>
      <sheetName val="Wyoming"/>
      <sheetName val="Wisconsin"/>
      <sheetName val="Wisconsin Union"/>
      <sheetName val="Xavier"/>
      <sheetName val="NewsAgg"/>
      <sheetName val="Crossroads"/>
      <sheetName val="Minnesota Suite"/>
      <sheetName val="BCA"/>
      <sheetName val="WAC"/>
      <sheetName val="Corporate Allocation"/>
      <sheetName val="TeamServices-A"/>
      <sheetName val="Sports Administration"/>
      <sheetName val="Sports Operations"/>
      <sheetName val="Business Development"/>
      <sheetName val="13-14 Projections-&gt;"/>
      <sheetName val="AlabamaP"/>
      <sheetName val="ArmyP"/>
      <sheetName val="Big TenP"/>
      <sheetName val="Boise StateP"/>
      <sheetName val="Bowling GreenP"/>
      <sheetName val="ChattanoogaP"/>
      <sheetName val="ClemsonP"/>
      <sheetName val="ColoradoP"/>
      <sheetName val="Fresno StateP"/>
      <sheetName val="IdahoP"/>
      <sheetName val="IllinoisP"/>
      <sheetName val="IndianaP"/>
      <sheetName val="IowaP"/>
      <sheetName val="Iowa StateP"/>
      <sheetName val="K-StateP"/>
      <sheetName val="LASEPP"/>
      <sheetName val="Louisiana TechP"/>
      <sheetName val="MaineP"/>
      <sheetName val="MiamiP"/>
      <sheetName val="MemphisP"/>
      <sheetName val="MinnesotaP"/>
      <sheetName val="Mississippi StateP"/>
      <sheetName val="MissouriP"/>
      <sheetName val="MVCP"/>
      <sheetName val="MontanaP"/>
      <sheetName val="Montana StateP"/>
      <sheetName val="NevadaP"/>
      <sheetName val="New HampshireP"/>
      <sheetName val="New MexicoP"/>
      <sheetName val="North CarolinaP"/>
      <sheetName val="North Carolina StateP"/>
      <sheetName val="NorthwesternP"/>
      <sheetName val="Northern IowaP"/>
      <sheetName val="OklahomaP"/>
      <sheetName val="Oklahoma StateP"/>
      <sheetName val="Oregon StateP"/>
      <sheetName val="Penn StateP"/>
      <sheetName val="PurdueP"/>
      <sheetName val="RASEPP"/>
      <sheetName val="San Diego StateP"/>
      <sheetName val="San Jose StateP"/>
      <sheetName val="South DakotaP"/>
      <sheetName val="South Dakota StateP"/>
      <sheetName val="Southern IllinoisP"/>
      <sheetName val="StanfordP"/>
      <sheetName val="Texas A&amp;MP"/>
      <sheetName val="Texas TechP"/>
      <sheetName val="TulsaP"/>
      <sheetName val="ToledoP"/>
      <sheetName val="Utah StateP"/>
      <sheetName val="Wisconsin UnionP"/>
      <sheetName val="WisconsinP"/>
      <sheetName val="WyomingP"/>
      <sheetName val="XavierP"/>
      <sheetName val="National SalesP"/>
      <sheetName val="Digital &amp; TVP"/>
      <sheetName val="Digital CorporateP"/>
      <sheetName val="NewsAggP"/>
      <sheetName val="All Schools Historical-&gt;"/>
      <sheetName val="AlabamaH"/>
      <sheetName val="ArmyH"/>
      <sheetName val="Big TenH"/>
      <sheetName val="Boise StateH"/>
      <sheetName val="Bowling GreenH"/>
      <sheetName val="ClemsonH"/>
      <sheetName val="ColoradoH"/>
      <sheetName val="ChattanoogaH"/>
      <sheetName val="Fresno StateH"/>
      <sheetName val="IdahoH"/>
      <sheetName val="IllinoisH"/>
      <sheetName val="IndianaH"/>
      <sheetName val="IowaH"/>
      <sheetName val="Iowa StateH"/>
      <sheetName val="K-StateH"/>
      <sheetName val="LASEPH"/>
      <sheetName val="Louisiana TechH"/>
      <sheetName val="MaineH"/>
      <sheetName val="MemphisH"/>
      <sheetName val="MinnesotaH"/>
      <sheetName val="Mississippi StateH"/>
      <sheetName val="MissouriH"/>
      <sheetName val="MVCH"/>
      <sheetName val="MontanaH"/>
      <sheetName val="Montana StateH"/>
      <sheetName val="NevadaH"/>
      <sheetName val="New HampshireH"/>
      <sheetName val="New MexicoH"/>
      <sheetName val="NexMex10"/>
      <sheetName val="North CarolinaH"/>
      <sheetName val="North Carolina StateH"/>
      <sheetName val="Northern IowaH"/>
      <sheetName val="NorthwesternH"/>
      <sheetName val="OklahomaH"/>
      <sheetName val="Oklahoma StateH"/>
      <sheetName val="Oregon StateH"/>
      <sheetName val="PurdueH"/>
      <sheetName val="Penn StateH"/>
      <sheetName val="San Diego StateH"/>
      <sheetName val="San Jose StateH"/>
      <sheetName val="South DakotaH"/>
      <sheetName val="South Dakota StateH"/>
      <sheetName val="Southern IllinoisH"/>
      <sheetName val="StanfordH"/>
      <sheetName val="Texas A&amp;MH"/>
      <sheetName val="Tex A&amp;M10"/>
      <sheetName val="Texas TechH"/>
      <sheetName val="ToledoH"/>
      <sheetName val="TulsaH"/>
      <sheetName val="Utah StateH"/>
      <sheetName val="WisconsinH"/>
      <sheetName val="WyomingH"/>
      <sheetName val="XavierH"/>
      <sheetName val="MiamiH"/>
      <sheetName val="RASEPH"/>
      <sheetName val="Wisconsin UnionH"/>
      <sheetName val="Digital &amp; TVH"/>
      <sheetName val="Digital CorporateH"/>
      <sheetName val="WACH"/>
      <sheetName val="CrossroadsH"/>
      <sheetName val="Minnesota SuiteH"/>
      <sheetName val="WisconsinISPH"/>
      <sheetName val="BCAH"/>
      <sheetName val="National SalesH"/>
      <sheetName val="NewsAggH"/>
      <sheetName val="AdditionaCorporate-&gt;"/>
      <sheetName val="Business DevelopmentH"/>
      <sheetName val="Sports AdministrationH"/>
      <sheetName val="Big4H"/>
      <sheetName val="Sports OperationsH"/>
      <sheetName val="ISGH"/>
      <sheetName val="Business DevelopmentP"/>
      <sheetName val="Sports AdministrationP"/>
      <sheetName val="Sports OperationsP"/>
      <sheetName val="TeamServices-AP"/>
      <sheetName val="TeamServices-VSH"/>
      <sheetName val="TeamServices-CH"/>
      <sheetName val="TeamServices-AH"/>
      <sheetName val="SportsAdminH"/>
      <sheetName val="CorporateExpenses-&gt;"/>
      <sheetName val="AccountingH"/>
      <sheetName val="ExecutiveH"/>
      <sheetName val="EngineeringH"/>
      <sheetName val="ITH"/>
      <sheetName val="ChairmanH"/>
      <sheetName val="HRH"/>
      <sheetName val="BoardH"/>
      <sheetName val="GAH"/>
      <sheetName val="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PN Status Quo"/>
      <sheetName val="Cash EBITDA"/>
      <sheetName val="Valuation"/>
      <sheetName val="Financials"/>
      <sheetName val="Model"/>
      <sheetName val="Research"/>
      <sheetName val="Fin Outpu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Assumptions"/>
      <sheetName val="2011 Assumptions"/>
      <sheetName val="2011 FCST Assumptions"/>
      <sheetName val="2011 CY Assumptions"/>
      <sheetName val="New Expenses 2011 CY FCST"/>
      <sheetName val="New Expenses 2011 CY Analysis"/>
      <sheetName val="New Expenses 2011 CY"/>
      <sheetName val="2011 CY FCST Assumptions 3-11 "/>
      <sheetName val="New Expenses 2011 CY FCST Anlys"/>
      <sheetName val="New Expenses By Month"/>
      <sheetName val="New Expenses By Month Budget"/>
      <sheetName val="New Expenses"/>
      <sheetName val="New Expenses By Month Analysis"/>
      <sheetName val="Actuals History"/>
      <sheetName val="Vendor"/>
      <sheetName val="Headcount"/>
      <sheetName val="Salary"/>
      <sheetName val="Bonus"/>
      <sheetName val="Commissions"/>
      <sheetName val="Contract Services"/>
      <sheetName val="Consulting"/>
      <sheetName val="Travel"/>
      <sheetName val="Meals &amp; Entertainment"/>
      <sheetName val="Telephone"/>
      <sheetName val="Fixed Assets"/>
      <sheetName val="Current Fixed Assets"/>
      <sheetName val="2010 AOP"/>
      <sheetName val="Fiscal History"/>
      <sheetName val="Cash"/>
      <sheetName val="TMAOP 2010"/>
      <sheetName val="glAcct_gltransaction 2010"/>
      <sheetName val="FAS 02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Analysis"/>
      <sheetName val="Per Property Detail of Exp"/>
      <sheetName val="Per Property Summary"/>
      <sheetName val="Per Property Detail PIVOT"/>
      <sheetName val="IMG"/>
      <sheetName val="PIVOT"/>
      <sheetName val="Removed DRCR offsetting entries"/>
      <sheetName val="Drop Down Menu"/>
      <sheetName val="Full GLD"/>
    </sheetNames>
    <sheetDataSet>
      <sheetData sheetId="0"/>
      <sheetData sheetId="1"/>
      <sheetData sheetId="2"/>
      <sheetData sheetId="3"/>
      <sheetData sheetId="4"/>
      <sheetData sheetId="5"/>
      <sheetData sheetId="6"/>
      <sheetData sheetId="7"/>
      <sheetData sheetId="8"/>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R"/>
      <sheetName val="Historical and brokers 1-C"/>
    </sheetNames>
    <sheetDataSet>
      <sheetData sheetId="0" refreshError="1"/>
      <sheetData sheetId="1"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C"/>
      <sheetName val="DCF"/>
      <sheetName val="Control"/>
      <sheetName val="Model"/>
      <sheetName val="FCF (1)"/>
      <sheetName val="Working Capital Summary"/>
      <sheetName val="CIM"/>
      <sheetName val="Sensitivities"/>
      <sheetName val="         "/>
      <sheetName val="S&amp;U (1)"/>
      <sheetName val="KM (1)"/>
      <sheetName val="Comparison"/>
      <sheetName val="Grid"/>
      <sheetName val="__FDSCACHE__"/>
      <sheetName val="Cap Tabl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D EXPENSES"/>
      <sheetName val="ACTUAL EXPENSES"/>
      <sheetName val="EXPENSE ANALYSIS"/>
      <sheetName val="M1-Public Relations"/>
      <sheetName val="M2-Advertising "/>
      <sheetName val="M3 - Tradeshows"/>
      <sheetName val="M4 - Market research"/>
      <sheetName val="OPEX 1 - Office Supplies"/>
      <sheetName val="OPEX 2 - Dues, Subscriptions"/>
      <sheetName val="OPEX 3 - Professional Services"/>
      <sheetName val="CUTS DEFINED"/>
      <sheetName val="SPEND TRACKER"/>
      <sheetName val="FY 2021 ORIGINAL BUDGET"/>
      <sheetName val="EXPENSE VARI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1200"/>
      <sheetName val="PL00"/>
      <sheetName val="Summary"/>
      <sheetName val="Balance Sheet 100"/>
      <sheetName val="Balance Sheet 200"/>
      <sheetName val="Balance Sheet 300"/>
      <sheetName val="Balance Sheet 400"/>
      <sheetName val="Balance Sheet 500"/>
      <sheetName val="Balance Sheet 600 "/>
      <sheetName val="Balance Sheet 700"/>
      <sheetName val="Balance Sheet 800"/>
      <sheetName val="Balance Sheet 900 "/>
      <sheetName val="Balance Sheet 1000"/>
      <sheetName val="Balance Sheet 11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New"/>
      <sheetName val="2001 Rev"/>
      <sheetName val="2002 Rev"/>
      <sheetName val="2003 Rev"/>
      <sheetName val="Revenue 03 v. 02"/>
      <sheetName val="2002"/>
      <sheetName val="2001"/>
      <sheetName val="Feb 02"/>
      <sheetName val="Mar 02"/>
      <sheetName val="Apr 02"/>
      <sheetName val="May 02"/>
      <sheetName val="Jun 02"/>
      <sheetName val="Jul 02"/>
      <sheetName val="Aug 02"/>
      <sheetName val="Sept 02"/>
      <sheetName val="Oct 02"/>
      <sheetName val="Nov 02"/>
      <sheetName val="Dec 02"/>
      <sheetName val="YTD 200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I_RMCREAJE"/>
      <sheetName val="Controls"/>
      <sheetName val="CFADS"/>
      <sheetName val="Template"/>
      <sheetName val="10+2"/>
    </sheetNames>
    <sheetDataSet>
      <sheetData sheetId="0" refreshError="1"/>
      <sheetData sheetId="1" refreshError="1"/>
      <sheetData sheetId="2" refreshError="1"/>
      <sheetData sheetId="3" refreshError="1"/>
      <sheetData sheetId="4"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 Debt Roll"/>
      <sheetName val="Main - Consol"/>
      <sheetName val="Consol (Ex. EXCH)"/>
      <sheetName val="Restricted"/>
      <sheetName val="Rest'd (EX. EXCH)"/>
      <sheetName val="Holdings"/>
      <sheetName val="Exch-WAI for Kim H. wen neded  "/>
      <sheetName val="Summary 1"/>
      <sheetName val="Summary 2"/>
      <sheetName val="Summary 3"/>
      <sheetName val="Debt Maturities"/>
      <sheetName val="Floating Rate Margins"/>
      <sheetName val="Cost of Debt-Consolided"/>
      <sheetName val="Cost of Debt-Consol (Ex EXCH)"/>
      <sheetName val="Cost of Debt-Restricted"/>
      <sheetName val="Cost of Debt-Restricted Ex EXCH"/>
      <sheetName val="Cost of Debt- Holdings"/>
      <sheetName val="Debt Profile"/>
      <sheetName val="Debt Mat Sched (BOD)"/>
      <sheetName val="Debt Mat Sched (PRINT)"/>
      <sheetName val="Debt Mat Sched (old)"/>
      <sheetName val="Debt Stats INCLUDING Exchang"/>
      <sheetName val="Debt Stats EXCLUDING Exchang"/>
      <sheetName val="Leverage Analysis PRINT"/>
      <sheetName val="Leverage and Coverage Trend"/>
      <sheetName val="Cash and Debt Rollforward"/>
      <sheetName val="Derivative Summary PRINT"/>
      <sheetName val="Fixed%_WACD Trends"/>
      <sheetName val="Deriv Report - Page 1 of 14"/>
      <sheetName val="Deriv Report - Page 4 of 14"/>
      <sheetName val="Deriv Report - Page 6 of 14"/>
      <sheetName val="Deriv Report - Page 11"/>
      <sheetName val="Deriv Report - Page 13 of 14"/>
      <sheetName val="Deriv Report - Page 14 of 14"/>
      <sheetName val="B-Band Other Fixed Rate Debt"/>
      <sheetName val="Other Fixed Rate Debt"/>
      <sheetName val="Debt Maturity Charts"/>
      <sheetName val="Derivative Memo Charts"/>
      <sheetName val="BOD Table"/>
      <sheetName val="Debt Memo Charts orig"/>
      <sheetName val="Debt Memo Charts BR edits"/>
      <sheetName val="debt Memo "/>
      <sheetName val="SUMMARY"/>
      <sheetName val="BUDGET"/>
      <sheetName val="Setup"/>
      <sheetName val="Monthly Summary Variance Client"/>
      <sheetName val="Monthly Detail Variance Client"/>
      <sheetName val="Monthly Summary Variance Loc"/>
      <sheetName val="Monthly Detail Variance Loc"/>
      <sheetName val="YTD Summary Variance Client"/>
      <sheetName val="YTD Detail Variance Client"/>
      <sheetName val="Monthly Summary by Client"/>
      <sheetName val="CLSP Markets"/>
      <sheetName val="Revenue by CP"/>
      <sheetName val="Historical ActFcst Variances"/>
      <sheetName val="Qtrly Budget Variance"/>
      <sheetName val="Qtrly Historical Variance"/>
      <sheetName val="YTD Budget Variance"/>
      <sheetName val="YTD Historical Variance"/>
      <sheetName val="Transaction Summary by Month"/>
      <sheetName val="Market Variance to Budget"/>
      <sheetName val="Historical Market Variance"/>
      <sheetName val="Market_Client by Year w_YOY Var"/>
      <sheetName val="FY 2016 Budget"/>
      <sheetName val="Rev by client by product"/>
      <sheetName val="Ticketing Top_Bottom 20"/>
      <sheetName val="Revenue by Product"/>
      <sheetName val="Revenue by Year"/>
      <sheetName val="Non-Quota"/>
      <sheetName val="ROI_USE (2)"/>
      <sheetName val="PFM ROI USE"/>
      <sheetName val="Sheet1"/>
      <sheetName val="RAWDATASOURCE_old"/>
      <sheetName val="StubHub Top_Bottom 20"/>
      <sheetName val="CC Top_Bottom 20"/>
      <sheetName val="RAWDATASOURCE_Intacct"/>
      <sheetName val="ROI_USE"/>
      <sheetName val="For Commissions"/>
      <sheetName val="For Commissions_CC"/>
      <sheetName val="Fulfillment_Phone"/>
      <sheetName val="Initiate"/>
      <sheetName val="Cap Proj"/>
      <sheetName val="IS Detail-budget run1_ Updated"/>
      <sheetName val="Contac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ubHHPRre0y7Wn4Hzserf4IJpgxUhIFPgJEHpdH3_CqDiuu41Ks4RKDfy0Oij70x" itemId="01Q637LKNW7QJLX74XAZD3MKSFSPUSRUFR">
      <xxl21:absoluteUrl r:id="rId3"/>
    </xxl21:alternateUrls>
    <sheetNames>
      <sheetName val="AIA Cash Flow Template"/>
      <sheetName val="Budget Control"/>
      <sheetName val="P&amp;L"/>
      <sheetName val="PO's "/>
      <sheetName val="108092-DBH Cyclones"/>
      <sheetName val="Cyclones (FINAL)"/>
      <sheetName val="Cyclones "/>
      <sheetName val="Margin Analysis"/>
      <sheetName val="Margin Analysis (CMS Only)"/>
      <sheetName val="LED Cost Sheet"/>
      <sheetName val="Resp Matrix - ROM Example"/>
      <sheetName val="Resp Matrix-Indoor Wall Example"/>
      <sheetName val="Resp Matrix - Pitch Example"/>
      <sheetName val="Cost Summary"/>
      <sheetName val="Cost Summary (Alt)"/>
      <sheetName val="Form"/>
      <sheetName val="Pricing"/>
      <sheetName val="Margin Analysis (CMS Only) (2)"/>
      <sheetName val="Form (2)"/>
      <sheetName val="Pricing (2)"/>
      <sheetName val="Extended Warranty (ANC)"/>
      <sheetName val="Travel (ANC)"/>
    </sheetNames>
    <sheetDataSet>
      <sheetData sheetId="0"/>
      <sheetData sheetId="1"/>
      <sheetData sheetId="2"/>
      <sheetData sheetId="3"/>
      <sheetData sheetId="4"/>
      <sheetData sheetId="5"/>
      <sheetData sheetId="6"/>
      <sheetData sheetId="7">
        <row r="18">
          <cell r="D18">
            <v>0</v>
          </cell>
        </row>
      </sheetData>
      <sheetData sheetId="8"/>
      <sheetData sheetId="9">
        <row r="7">
          <cell r="T7">
            <v>18169.616400000003</v>
          </cell>
        </row>
      </sheetData>
      <sheetData sheetId="10"/>
      <sheetData sheetId="11"/>
      <sheetData sheetId="12"/>
      <sheetData sheetId="13">
        <row r="31">
          <cell r="H31">
            <v>0</v>
          </cell>
        </row>
        <row r="97">
          <cell r="L97"/>
        </row>
      </sheetData>
      <sheetData sheetId="14"/>
      <sheetData sheetId="15"/>
      <sheetData sheetId="16"/>
      <sheetData sheetId="17"/>
      <sheetData sheetId="18"/>
      <sheetData sheetId="19"/>
      <sheetData sheetId="20"/>
      <sheetData sheetId="2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8685529-B529-462A-B202-965DC9313240}" name="Table81120" displayName="Table81120" ref="B4:D5" insertRow="1" totalsRowShown="0" headerRowDxfId="99" headerRowCellStyle="Normal 8 27 2" dataCellStyle="Normal 8 27 2">
  <tableColumns count="3">
    <tableColumn id="1" xr3:uid="{04A1635E-0458-40C0-9ABC-FCC168B98F63}" name="Administrative" dataDxfId="98" dataCellStyle="Normal 8 27 2"/>
    <tableColumn id="2" xr3:uid="{3C3E8EE8-35B0-437B-930C-54CA85DD1060}" name="YES" dataDxfId="97" dataCellStyle="Normal 8 27 2"/>
    <tableColumn id="3" xr3:uid="{E5232AE5-DC8F-42A1-89AE-CAFCF1356DFD}" name="NO" dataDxfId="96" dataCellStyle="Normal 8 27 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B09D1C1-9D1C-4D05-9BE8-4CF2C5802DE0}" name="Table131423" displayName="Table131423" ref="B6:D10" totalsRowShown="0" headerRowDxfId="95" headerRowCellStyle="Normal 8 27 2" dataCellStyle="Normal 8 27 2">
  <tableColumns count="3">
    <tableColumn id="1" xr3:uid="{DF19EC05-9B84-4843-A717-068ECCA4DA7E}" name="Physical Installation" dataDxfId="94" dataCellStyle="Normal 8 27 2"/>
    <tableColumn id="2" xr3:uid="{DA364BFB-D0E3-47DA-B675-520F7DCE7FE6}" name="ANC" dataDxfId="93" dataCellStyle="Normal 8 27 2"/>
    <tableColumn id="3" xr3:uid="{80C3BC19-D8BC-4282-81F9-B1E6E68C45DB}" name="Purchaser" dataDxfId="92" dataCellStyle="Normal 8 27 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4A48F9-29F5-4C81-84C4-56F8945BAC58}" name="Table141524" displayName="Table141524" ref="B11:D15" totalsRowShown="0" headerRowDxfId="91" headerRowCellStyle="Normal 8 27 2" dataCellStyle="Normal 8 27 2">
  <tableColumns count="3">
    <tableColumn id="1" xr3:uid="{07EFB17B-8E8B-4EFF-9160-AD7071DC05E8}" name="Electrical &amp; Data Installation" dataDxfId="90" dataCellStyle="Normal 8 27 2"/>
    <tableColumn id="2" xr3:uid="{F5577A98-8DE1-435B-B377-BA152ADFFD30}" name="ANC" dataDxfId="89" dataCellStyle="Normal 8 27 2"/>
    <tableColumn id="3" xr3:uid="{D8E93BD9-7EB1-45CF-AD64-C42CAD70BF84}" name="Purchaser" dataDxfId="88" dataCellStyle="Normal 8 27 2"/>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60D34F7-C3AE-4520-AEA6-D3076BBBB49F}" name="Table151625" displayName="Table151625" ref="B16:D17" totalsRowShown="0" headerRowDxfId="87" headerRowCellStyle="Normal 8 27 2" dataCellStyle="Normal 8 27 2">
  <tableColumns count="3">
    <tableColumn id="1" xr3:uid="{4FBFC424-5C5F-4FA2-B4CD-F6BCEE1BE72B}" name="Control System" dataDxfId="86" dataCellStyle="Normal 8 27 2"/>
    <tableColumn id="2" xr3:uid="{60D032A0-FC7D-4BE6-B564-B7AA547B1159}" name="ANC" dataDxfId="85" dataCellStyle="Normal 8 27 2"/>
    <tableColumn id="3" xr3:uid="{B6B758C6-F9E9-416A-8A70-045FB5697983}" name="Purchaser" dataDxfId="84" dataCellStyle="Normal 8 27 2"/>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EF11563-4455-4224-8CE5-4892C193B608}" name="Table161726" displayName="Table161726" ref="B18:D23" totalsRowShown="0" headerRowDxfId="83" headerRowCellStyle="Normal 8 27 2" dataCellStyle="Normal 8 27 2">
  <tableColumns count="3">
    <tableColumn id="1" xr3:uid="{57BF4BE5-8712-4D82-9FF0-75240E2ABD91}" name="Training" dataDxfId="82" dataCellStyle="Normal 8 27 2"/>
    <tableColumn id="2" xr3:uid="{5887FC8B-44D8-441F-A00E-CE539FCD10BB}" name="ANC" dataDxfId="81" dataCellStyle="Normal 8 27 2"/>
    <tableColumn id="3" xr3:uid="{42982B67-2F48-4350-A97B-FFC095329D1E}" name="Column1" dataDxfId="80" dataCellStyle="Normal 8 27 2"/>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D78EE5-1023-44C9-AF4A-4527ED5B4DE2}" name="Table171827" displayName="Table171827" ref="B24:D26" totalsRowShown="0" headerRowDxfId="79" headerRowCellStyle="Normal 8 27 2" dataCellStyle="Normal 8 27 2">
  <tableColumns count="3">
    <tableColumn id="1" xr3:uid="{E8C8EAB7-587A-4D8B-8F17-03D012CDAA9F}" name="Project Close- Out" dataDxfId="78" dataCellStyle="Normal 8 27 2"/>
    <tableColumn id="2" xr3:uid="{6C9B124A-9BC6-4976-97A6-9E7EC2A9EDBD}" name="ANC" dataDxfId="77" dataCellStyle="Normal 8 27 2"/>
    <tableColumn id="3" xr3:uid="{9E6FD652-4029-453E-A9F2-235F3A771DB2}" name="Column1" dataDxfId="76" dataCellStyle="Normal 8 27 2"/>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70C9DC-D16E-4AEE-9FAD-BD5C362166E6}" name="Table181928" displayName="Table181928" ref="B27:D33" totalsRowShown="0" headerRowDxfId="75" headerRowCellStyle="Normal 8 27 2" dataCellStyle="Normal 8 27 2">
  <tableColumns count="3">
    <tableColumn id="1" xr3:uid="{A29F50B8-5F57-4197-BC97-2DB0B6229D11}" name="General Conditions" dataDxfId="74" dataCellStyle="Normal 8 27 2"/>
    <tableColumn id="2" xr3:uid="{26CF5362-5D94-43E8-A5BB-C0ABEF5D19D7}" name="YES" dataDxfId="73" dataCellStyle="Normal 8 27 2"/>
    <tableColumn id="3" xr3:uid="{B4F7ABDA-2E2D-4ED2-904B-833E607B8F70}" name="No" dataDxfId="72" dataCellStyle="Normal 8 27 2"/>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F35CA3-62DE-4B37-A710-52B8DC1844CD}" name="Table811" displayName="Table811" ref="B4:D11" totalsRowShown="0" headerRowDxfId="71" headerRowCellStyle="Normal 8 27 2" dataCellStyle="Normal 8 27 2">
  <tableColumns count="3">
    <tableColumn id="1" xr3:uid="{1DC41CE8-1775-41FF-BF7A-E799B2FB2AD9}" name="Administrative" dataDxfId="70" dataCellStyle="Normal 8 27 2"/>
    <tableColumn id="2" xr3:uid="{CEE43861-4592-41AC-97C7-B994FBD5E966}" name="ANC" dataDxfId="69" dataCellStyle="Normal 8 27 2"/>
    <tableColumn id="3" xr3:uid="{839AE3B7-260F-461B-B3B7-C55D52D951A0}" name="Purchaser" dataDxfId="68" dataCellStyle="Normal 8 27 2"/>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4C9353-EEB8-414F-B269-9DD077C15AB1}" name="Table1112" displayName="Table1112" ref="B18:D21" totalsRowShown="0" headerRowDxfId="67" headerRowCellStyle="Normal 8 27 2" dataCellStyle="Normal 8 27 2">
  <tableColumns count="3">
    <tableColumn id="1" xr3:uid="{143DA565-4CF5-4687-B24F-BDE4B78D9866}" name="Demolition, Removal &amp; Site Cleanup" dataDxfId="66" dataCellStyle="Normal 8 27 2"/>
    <tableColumn id="2" xr3:uid="{95993384-C30A-4EF0-A9DD-9F888B0E9CAA}" name="ANC" dataDxfId="65" dataCellStyle="Normal 8 27 2"/>
    <tableColumn id="3" xr3:uid="{70C6A96B-1BE4-4A6D-B6EE-B301972A5D5B}" name="Purchaser" dataDxfId="64" dataCellStyle="Normal 8 27 2"/>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3FE124-A5FC-48CD-8520-8AAFD61905EE}" name="Table1213" displayName="Table1213" ref="B12:D17" totalsRowShown="0" headerRowDxfId="63" headerRowCellStyle="Normal 8 27 2" dataCellStyle="Normal 8 27 2">
  <tableColumns count="3">
    <tableColumn id="1" xr3:uid="{D2900FC2-BDE6-48E3-8EFB-17154F6FA4E6}" name="Engineering &amp; Submittals" dataDxfId="62" dataCellStyle="Normal 8 27 2"/>
    <tableColumn id="2" xr3:uid="{666FDB47-ACF8-4542-966F-294CD55695D2}" name="ANC" dataDxfId="61" dataCellStyle="Normal 8 27 2"/>
    <tableColumn id="3" xr3:uid="{387DD9E8-E286-46BE-BC8E-2AB919A866B7}" name="Purchaser" dataDxfId="60" dataCellStyle="Normal 8 27 2"/>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E1104BC-DE0B-4EA3-B8B2-48036CE48F91}" name="Table1314" displayName="Table1314" ref="B22:D26" totalsRowShown="0" headerRowDxfId="59" headerRowCellStyle="Normal 8 27 2" dataCellStyle="Normal 8 27 2">
  <tableColumns count="3">
    <tableColumn id="1" xr3:uid="{78887BB8-143D-4999-90C1-6E4B4016B2D2}" name="Physical Installation" dataDxfId="58" dataCellStyle="Normal 8 27 2"/>
    <tableColumn id="2" xr3:uid="{C304C57F-96B8-434D-B9FD-817BA607C388}" name="ANC" dataDxfId="57" dataCellStyle="Normal 8 27 2"/>
    <tableColumn id="3" xr3:uid="{C1AC7BB5-C279-4A80-B6DF-016FC45C66B3}" name="Purchaser" dataDxfId="56" dataCellStyle="Normal 8 27 2"/>
  </tableColumns>
  <tableStyleInfo name="TableStyleLight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C4682E-40B0-4C10-BC66-61CB17A3D99C}" name="Table1415" displayName="Table1415" ref="B27:D39" totalsRowShown="0" headerRowDxfId="55" headerRowCellStyle="Normal 8 27 2" dataCellStyle="Normal 8 27 2">
  <tableColumns count="3">
    <tableColumn id="1" xr3:uid="{068249B5-58C4-4AC9-A5C6-56C5EF584E58}" name="Electrical &amp; Data Installation" dataDxfId="54" dataCellStyle="Normal 8 27 2"/>
    <tableColumn id="2" xr3:uid="{971E2F38-D840-4081-BEE6-B2DA6711B162}" name="ANC" dataDxfId="53" dataCellStyle="Normal 8 27 2"/>
    <tableColumn id="3" xr3:uid="{7A2C060B-A160-44D9-9F24-4151669369EB}" name="Purchaser" dataDxfId="52" dataCellStyle="Normal 8 27 2"/>
  </tableColumns>
  <tableStyleInfo name="TableStyleLight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63E5E6-0091-4FC3-A671-97A639E2DA8F}" name="Table1516" displayName="Table1516" ref="B40:D47" totalsRowShown="0" headerRowDxfId="51" headerRowCellStyle="Normal 8 27 2" dataCellStyle="Normal 8 27 2">
  <tableColumns count="3">
    <tableColumn id="1" xr3:uid="{E9631AB4-C28E-4B6B-A932-D5ED0B35B2D0}" name="Control System" dataDxfId="50" dataCellStyle="Normal 8 27 2"/>
    <tableColumn id="2" xr3:uid="{F4349DE9-200A-4F6D-9375-19700EE487D7}" name="ANC" dataDxfId="49" dataCellStyle="Normal 8 27 2"/>
    <tableColumn id="3" xr3:uid="{AB99AA71-7F4A-4517-868B-3BE5F5578357}" name="Purchaser" dataDxfId="48" dataCellStyle="Normal 8 27 2"/>
  </tableColumns>
  <tableStyleInfo name="TableStyleLight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B86AC15-09C3-4DD6-B2B0-92B4816D8AF7}" name="Table1617" displayName="Table1617" ref="B48:D53" totalsRowShown="0" headerRowDxfId="47" headerRowCellStyle="Normal 8 27 2" dataCellStyle="Normal 8 27 2">
  <tableColumns count="3">
    <tableColumn id="1" xr3:uid="{C5BD2E02-654A-4D42-B8EC-4D9258FB05B1}" name="Training" dataDxfId="46" dataCellStyle="Normal 8 27 2"/>
    <tableColumn id="2" xr3:uid="{CB104130-A748-4F57-8F0A-E6185CE0ECA1}" name="ANC" dataDxfId="45" dataCellStyle="Normal 8 27 2"/>
    <tableColumn id="3" xr3:uid="{A8F527EC-1ADE-4F5F-9736-A7AB38BDB0EC}" name="Purchaser" dataDxfId="44" dataCellStyle="Normal 8 27 2"/>
  </tableColumns>
  <tableStyleInfo name="TableStyleLight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A5A7C4-DFD5-4E00-938A-04324013DF19}" name="Table1718" displayName="Table1718" ref="B54:D56" totalsRowShown="0" headerRowDxfId="43" headerRowCellStyle="Normal 8 27 2" dataCellStyle="Normal 8 27 2">
  <tableColumns count="3">
    <tableColumn id="1" xr3:uid="{AE12E9A3-EA66-4D74-A83C-22B88B6A17B4}" name="Project Close- Out" dataDxfId="42" dataCellStyle="Normal 8 27 2"/>
    <tableColumn id="2" xr3:uid="{5B8FA6DA-4031-4DA3-B0E5-D9219C7D8752}" name="ANC" dataDxfId="41" dataCellStyle="Normal 8 27 2"/>
    <tableColumn id="3" xr3:uid="{C059155D-8652-48B8-9815-090B4AA570E3}" name="Purchaser" dataDxfId="40" dataCellStyle="Normal 8 27 2"/>
  </tableColumns>
  <tableStyleInfo name="TableStyleLight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7B2587-7182-4C1A-93C3-742CF7EEB178}" name="Table1819" displayName="Table1819" ref="B57:D66" totalsRowShown="0" headerRowDxfId="39" headerRowCellStyle="Normal 8 27 2" dataCellStyle="Normal 8 27 2">
  <tableColumns count="3">
    <tableColumn id="1" xr3:uid="{6154A0B5-13DF-48C0-A7E8-E7F9806272F3}" name="Project Specific Notes" dataDxfId="38" dataCellStyle="Normal 8 27 2"/>
    <tableColumn id="2" xr3:uid="{4FB44218-1B43-4BCC-B1A7-19DB45680727}" name="YES" dataDxfId="37" dataCellStyle="Normal 8 27 2"/>
    <tableColumn id="3" xr3:uid="{735C0813-E3E1-4C7D-84DD-145D0A73867F}" name="NO" dataDxfId="36" dataCellStyle="Normal 8 27 2"/>
  </tableColumns>
  <tableStyleInfo name="TableStyleLight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00301-C7F3-4745-86CB-7A3A4F711761}" name="Table8" displayName="Table8" ref="B4:D10" totalsRowShown="0" headerRowDxfId="35" headerRowCellStyle="Normal 8 27 2" dataCellStyle="Normal 8 27 2">
  <tableColumns count="3">
    <tableColumn id="1" xr3:uid="{7570DA06-F2C7-4BCB-966D-6DFA5491E96C}" name="Administrative" dataDxfId="34" dataCellStyle="Normal 8 27 2"/>
    <tableColumn id="2" xr3:uid="{239C9BC8-8B08-4D1B-B9E1-F023F11C3823}" name="ANC" dataDxfId="33" dataCellStyle="Normal 8 27 2"/>
    <tableColumn id="3" xr3:uid="{69E91F5D-A523-4557-ACC7-BD1E9221F5E9}" name="Purchaser" dataDxfId="32" dataCellStyle="Normal 8 27 2"/>
  </tableColumns>
  <tableStyleInfo name="TableStyleLight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0A32F1-5B38-444F-8712-A5028D241B46}" name="Table11" displayName="Table11" ref="B16:D18" totalsRowShown="0" headerRowDxfId="31" headerRowCellStyle="Normal 8 27 2" dataCellStyle="Normal 8 27 2">
  <tableColumns count="3">
    <tableColumn id="1" xr3:uid="{4976FFBE-1A67-4B1A-A509-151724064246}" name="Physical Installation and Services" dataDxfId="30" dataCellStyle="Normal 8 27 2"/>
    <tableColumn id="2" xr3:uid="{1D8D5F3B-CB37-4D66-981F-7F1E094A28FC}" name="ANC" dataDxfId="29" dataCellStyle="Normal 8 27 2"/>
    <tableColumn id="3" xr3:uid="{A6180299-9CD6-4C2F-AB7B-358DB4C76F76}" name="Purchaser" dataDxfId="28" dataCellStyle="Normal 8 27 2"/>
  </tableColumns>
  <tableStyleInfo name="TableStyleLight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36940-02C2-4F0E-88F5-26F3FF3F2818}" name="Table12" displayName="Table12" ref="B11:D15" totalsRowShown="0" headerRowDxfId="27" headerRowCellStyle="Normal 8 27 2" dataCellStyle="Normal 8 27 2">
  <tableColumns count="3">
    <tableColumn id="1" xr3:uid="{B3897A91-754C-4F8F-BEF2-84619C548497}" name="Engineering &amp; Submittals" dataDxfId="26" dataCellStyle="Normal 8 27 2"/>
    <tableColumn id="2" xr3:uid="{C7EDB601-8B97-4DE2-B07C-27C961EAAB57}" name="ANC" dataDxfId="25" dataCellStyle="Normal 8 27 2"/>
    <tableColumn id="3" xr3:uid="{832C83B1-BA7A-4010-A32B-1975788DEE38}" name="Purchaser" dataDxfId="24" dataCellStyle="Normal 8 27 2"/>
  </tableColumns>
  <tableStyleInfo name="TableStyleLight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808CD4-39A2-4B60-8B01-859361F3A59C}" name="Table13" displayName="Table13" ref="B19:D22" totalsRowShown="0" headerRowDxfId="23" headerRowCellStyle="Normal 8 27 2" dataCellStyle="Normal 8 27 2">
  <tableColumns count="3">
    <tableColumn id="1" xr3:uid="{95F5798E-4BF3-4DD0-9CB8-F7DCEEAF39D8}" name="Column1" dataDxfId="22" dataCellStyle="Normal 8 27 2"/>
    <tableColumn id="2" xr3:uid="{5FC29B76-7F94-4699-8B05-B991561CAA67}" name="Column2" dataDxfId="21" dataCellStyle="Normal 8 27 2"/>
    <tableColumn id="3" xr3:uid="{8DA25CD6-B3EA-482A-A1B5-148384EFBA11}" name="Column3" dataDxfId="20" dataCellStyle="Normal 8 27 2"/>
  </tableColumns>
  <tableStyleInfo name="TableStyleLight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7DBDBF-BE69-48E8-9FE8-ABB7CA8C4683}" name="Table14" displayName="Table14" ref="B23:D34" totalsRowShown="0" headerRowDxfId="19" headerRowCellStyle="Normal 8 27 2" dataCellStyle="Normal 8 27 2">
  <tableColumns count="3">
    <tableColumn id="1" xr3:uid="{765BCDE2-0071-4248-9930-63DAF006C09E}" name="Electrical &amp; Data Installation" dataDxfId="18" dataCellStyle="Normal 8 27 2"/>
    <tableColumn id="2" xr3:uid="{04C77168-1A69-45B4-97D1-1FB79CDD9976}" name="ANC" dataDxfId="17" dataCellStyle="Normal 8 27 2"/>
    <tableColumn id="3" xr3:uid="{0AA343D1-EFC5-4C36-A86A-063248BDCBA7}" name="Purchaser" dataDxfId="16" dataCellStyle="Normal 8 27 2"/>
  </tableColumns>
  <tableStyleInfo name="TableStyleLight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BAAF17-26B6-4645-B19C-7B2D5A749388}" name="Table15" displayName="Table15" ref="B35:D42" totalsRowShown="0" headerRowDxfId="15" headerRowCellStyle="Normal 8 27 2" dataCellStyle="Normal 8 27 2">
  <tableColumns count="3">
    <tableColumn id="1" xr3:uid="{DBF5513D-457D-4FBE-853C-F053A7C47CBD}" name="Control System" dataDxfId="14" dataCellStyle="Normal 8 27 2"/>
    <tableColumn id="2" xr3:uid="{BFF09F1D-F8CD-468F-B368-4D7FA5ECDF7C}" name="ANC" dataDxfId="13" dataCellStyle="Normal 8 27 2"/>
    <tableColumn id="3" xr3:uid="{901C8B39-BEE5-4EC3-81A8-433116EF3311}" name="Purchaser" dataDxfId="12" dataCellStyle="Normal 8 27 2"/>
  </tableColumns>
  <tableStyleInfo name="TableStyleLight1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F77B8E-FCD9-4416-ABEA-73617A768EAB}" name="Table16" displayName="Table16" ref="B43:D48" totalsRowShown="0" headerRowDxfId="11" headerRowCellStyle="Normal 8 27 2" dataCellStyle="Normal 8 27 2">
  <tableColumns count="3">
    <tableColumn id="1" xr3:uid="{FA9F1F4A-8DBC-4FC8-92C8-8835DD5D6DD2}" name="Training" dataDxfId="10" dataCellStyle="Normal 8 27 2"/>
    <tableColumn id="2" xr3:uid="{E6A9A6E2-4E82-4E08-94AF-EF90F6BEDA92}" name="ANC" dataDxfId="9" dataCellStyle="Normal 8 27 2"/>
    <tableColumn id="3" xr3:uid="{BF61319B-7CD2-44B3-B171-49B5AEE51E9E}" name="Purchaser" dataDxfId="8" dataCellStyle="Normal 8 27 2"/>
  </tableColumns>
  <tableStyleInfo name="TableStyleLight15"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A5611D-C785-47FD-BB16-8683263D88A3}" name="Table17" displayName="Table17" ref="B49:D51" totalsRowShown="0" headerRowDxfId="7" headerRowCellStyle="Normal 8 27 2" dataCellStyle="Normal 8 27 2">
  <tableColumns count="3">
    <tableColumn id="1" xr3:uid="{33490C37-FF66-4E80-B277-E41E5C25FA18}" name="Project Close- Out" dataDxfId="6" dataCellStyle="Normal 8 27 2"/>
    <tableColumn id="2" xr3:uid="{92FFB732-EA1B-4CB5-9D39-04F490E76B36}" name="ANC" dataDxfId="5" dataCellStyle="Normal 8 27 2"/>
    <tableColumn id="3" xr3:uid="{3061B4D8-D871-49C8-A9AE-53F658A1377F}" name="Purchaser" dataDxfId="4" dataCellStyle="Normal 8 27 2"/>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B81EAA-041C-4582-9990-662BAE936CE7}" name="Table18" displayName="Table18" ref="B52:D61" totalsRowShown="0" headerRowDxfId="3" headerRowCellStyle="Normal 8 27 2" dataCellStyle="Normal 8 27 2">
  <tableColumns count="3">
    <tableColumn id="1" xr3:uid="{10684FB7-9390-42A3-BABE-2FA7C33C9C47}" name="Project Specific Notes" dataDxfId="2" dataCellStyle="Normal 8 27 2"/>
    <tableColumn id="2" xr3:uid="{4FFA2514-0F25-4BB9-9ACF-F817B0D85103}" name="YES" dataDxfId="1" dataCellStyle="Normal 8 27 2"/>
    <tableColumn id="3" xr3:uid="{35F107D7-DFAB-4984-B16E-F9DBD1DEB560}" name="NO" dataDxfId="0" dataCellStyle="Normal 8 27 2"/>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6.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printerSettings" Target="../printerSettings/printerSettings7.bin"/><Relationship Id="rId6" Type="http://schemas.openxmlformats.org/officeDocument/2006/relationships/table" Target="../tables/table12.xml"/><Relationship Id="rId5" Type="http://schemas.openxmlformats.org/officeDocument/2006/relationships/table" Target="../tables/table1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E3B6-CD4B-4610-A13B-CF8EEA129573}">
  <dimension ref="A1:K44"/>
  <sheetViews>
    <sheetView topLeftCell="A2" zoomScale="120" zoomScaleNormal="120" workbookViewId="0">
      <selection activeCell="D27" sqref="D27"/>
    </sheetView>
  </sheetViews>
  <sheetFormatPr defaultColWidth="8" defaultRowHeight="12.95"/>
  <cols>
    <col min="1" max="1" width="46" style="190" bestFit="1" customWidth="1"/>
    <col min="2" max="2" width="14" style="190" bestFit="1" customWidth="1"/>
    <col min="3" max="3" width="14.875" style="190" bestFit="1" customWidth="1"/>
    <col min="4" max="4" width="18.375" style="190" customWidth="1"/>
    <col min="5" max="5" width="14.625" style="190" bestFit="1" customWidth="1"/>
    <col min="6" max="7" width="8" style="190"/>
    <col min="8" max="8" width="16.75" style="190" customWidth="1"/>
    <col min="9" max="9" width="13.625" style="190" bestFit="1" customWidth="1"/>
    <col min="10" max="11" width="10.875" style="190" bestFit="1" customWidth="1"/>
    <col min="12" max="16384" width="8" style="190"/>
  </cols>
  <sheetData>
    <row r="1" spans="1:11" ht="15.6">
      <c r="A1" s="189"/>
      <c r="B1" s="189"/>
      <c r="E1" s="190" t="s">
        <v>0</v>
      </c>
    </row>
    <row r="2" spans="1:11">
      <c r="A2" s="190" t="s">
        <v>1</v>
      </c>
    </row>
    <row r="3" spans="1:11" ht="13.5" thickBot="1">
      <c r="C3" s="192"/>
      <c r="E3" s="248">
        <v>0.5</v>
      </c>
      <c r="F3" s="248">
        <v>0.2</v>
      </c>
      <c r="G3" s="248">
        <v>0.2</v>
      </c>
      <c r="H3" s="249">
        <v>0.1</v>
      </c>
    </row>
    <row r="4" spans="1:11">
      <c r="B4" s="352" t="s">
        <v>2</v>
      </c>
      <c r="C4" s="352"/>
      <c r="D4" s="352"/>
      <c r="H4" s="191"/>
      <c r="I4" s="353" t="s">
        <v>3</v>
      </c>
      <c r="J4" s="354"/>
      <c r="K4" s="355"/>
    </row>
    <row r="5" spans="1:11">
      <c r="A5" s="193"/>
      <c r="B5" s="352"/>
      <c r="C5" s="352"/>
      <c r="D5" s="352"/>
      <c r="H5" s="191"/>
      <c r="I5" s="356"/>
      <c r="J5" s="357"/>
      <c r="K5" s="358"/>
    </row>
    <row r="6" spans="1:11" ht="13.5" thickBot="1">
      <c r="B6" s="194" t="s">
        <v>4</v>
      </c>
      <c r="C6" s="194" t="s">
        <v>5</v>
      </c>
      <c r="D6" s="194" t="s">
        <v>6</v>
      </c>
      <c r="H6" s="191"/>
      <c r="I6" s="195" t="s">
        <v>4</v>
      </c>
      <c r="J6" s="196" t="s">
        <v>5</v>
      </c>
      <c r="K6" s="197" t="s">
        <v>6</v>
      </c>
    </row>
    <row r="7" spans="1:11" ht="27" thickBot="1">
      <c r="A7" s="190" t="s">
        <v>7</v>
      </c>
      <c r="B7" s="198">
        <f>B36</f>
        <v>0</v>
      </c>
      <c r="C7" s="198">
        <f>C36</f>
        <v>0</v>
      </c>
      <c r="D7" s="198">
        <f>B7-C7</f>
        <v>0</v>
      </c>
      <c r="H7" s="199" t="s">
        <v>8</v>
      </c>
      <c r="I7" s="200">
        <v>175000</v>
      </c>
      <c r="J7" s="200">
        <v>101127.02</v>
      </c>
      <c r="K7" s="201">
        <f>I7-J7</f>
        <v>73872.98</v>
      </c>
    </row>
    <row r="8" spans="1:11" ht="14.45">
      <c r="A8" s="202" t="s">
        <v>8</v>
      </c>
      <c r="B8" s="203">
        <f>SUM(B7:B7)</f>
        <v>0</v>
      </c>
      <c r="C8" s="203">
        <f>SUM(C7:C7)</f>
        <v>0</v>
      </c>
      <c r="D8" s="203">
        <f>SUM(D7:D7)</f>
        <v>0</v>
      </c>
      <c r="H8" s="191"/>
      <c r="I8" s="359" t="s">
        <v>9</v>
      </c>
      <c r="J8" s="360"/>
      <c r="K8" s="361"/>
    </row>
    <row r="9" spans="1:11" ht="13.5" thickBot="1">
      <c r="A9" s="202"/>
      <c r="B9" s="203"/>
      <c r="C9" s="203"/>
      <c r="D9" s="203"/>
      <c r="H9" s="191"/>
      <c r="I9" s="195" t="s">
        <v>4</v>
      </c>
      <c r="J9" s="196" t="s">
        <v>5</v>
      </c>
      <c r="K9" s="197" t="s">
        <v>6</v>
      </c>
    </row>
    <row r="10" spans="1:11" ht="26.45" thickBot="1">
      <c r="B10" s="194" t="s">
        <v>4</v>
      </c>
      <c r="C10" s="194" t="s">
        <v>5</v>
      </c>
      <c r="D10" s="194" t="s">
        <v>6</v>
      </c>
      <c r="H10" s="199" t="s">
        <v>10</v>
      </c>
      <c r="I10" s="204">
        <f>D42</f>
        <v>0</v>
      </c>
      <c r="J10" s="204">
        <f>E42</f>
        <v>0</v>
      </c>
      <c r="K10" s="205">
        <f>I10-J10</f>
        <v>0</v>
      </c>
    </row>
    <row r="11" spans="1:11" ht="17.100000000000001" thickBot="1">
      <c r="A11" s="190" t="s">
        <v>11</v>
      </c>
      <c r="B11" s="198">
        <f>B42</f>
        <v>0</v>
      </c>
      <c r="C11" s="198">
        <f>C42</f>
        <v>0</v>
      </c>
      <c r="D11" s="198">
        <f>B11-C11</f>
        <v>0</v>
      </c>
      <c r="H11" s="191"/>
      <c r="I11" s="359" t="s">
        <v>12</v>
      </c>
      <c r="J11" s="360"/>
      <c r="K11" s="361"/>
    </row>
    <row r="12" spans="1:11" ht="13.5" thickBot="1">
      <c r="A12" s="202" t="s">
        <v>10</v>
      </c>
      <c r="B12" s="203">
        <f>SUM(B11:B11)</f>
        <v>0</v>
      </c>
      <c r="C12" s="203">
        <f>SUM(C11:C11)</f>
        <v>0</v>
      </c>
      <c r="D12" s="203">
        <f>B12-C12</f>
        <v>0</v>
      </c>
      <c r="H12" s="199" t="s">
        <v>13</v>
      </c>
      <c r="I12" s="200">
        <f>I7+I10</f>
        <v>175000</v>
      </c>
      <c r="J12" s="200">
        <f>J7+J10</f>
        <v>101127.02</v>
      </c>
      <c r="K12" s="201">
        <f>I12-J12</f>
        <v>73872.98</v>
      </c>
    </row>
    <row r="13" spans="1:11" ht="14.45">
      <c r="A13" s="202"/>
      <c r="B13" s="203"/>
      <c r="C13" s="203"/>
      <c r="D13" s="203"/>
      <c r="H13" s="191"/>
      <c r="I13" s="359"/>
      <c r="J13" s="360"/>
      <c r="K13" s="361"/>
    </row>
    <row r="14" spans="1:11">
      <c r="A14" s="202" t="s">
        <v>13</v>
      </c>
      <c r="B14" s="203">
        <f>SUM(B8+B12)</f>
        <v>0</v>
      </c>
      <c r="C14" s="203">
        <f>SUM(C8+C12)</f>
        <v>0</v>
      </c>
      <c r="D14" s="203">
        <f>B14-C14</f>
        <v>0</v>
      </c>
      <c r="H14" s="191"/>
      <c r="I14" s="206" t="s">
        <v>4</v>
      </c>
      <c r="J14" s="194" t="s">
        <v>14</v>
      </c>
      <c r="K14" s="207" t="s">
        <v>6</v>
      </c>
    </row>
    <row r="15" spans="1:11">
      <c r="A15" s="202"/>
      <c r="B15" s="203"/>
      <c r="C15" s="203"/>
      <c r="D15" s="203"/>
      <c r="H15" s="199" t="s">
        <v>15</v>
      </c>
      <c r="I15" s="330">
        <f>I12</f>
        <v>175000</v>
      </c>
      <c r="J15" s="330">
        <f>J12</f>
        <v>101127.02</v>
      </c>
      <c r="K15" s="326">
        <f>I15-J15</f>
        <v>73872.98</v>
      </c>
    </row>
    <row r="16" spans="1:11" ht="13.5" thickBot="1">
      <c r="B16" s="194" t="s">
        <v>4</v>
      </c>
      <c r="C16" s="194" t="s">
        <v>14</v>
      </c>
      <c r="D16" s="194" t="s">
        <v>6</v>
      </c>
      <c r="H16" s="191"/>
      <c r="I16" s="208"/>
      <c r="J16" s="255"/>
      <c r="K16" s="209"/>
    </row>
    <row r="17" spans="1:11" ht="15.95" thickBot="1">
      <c r="A17" s="202" t="s">
        <v>15</v>
      </c>
      <c r="B17" s="198">
        <f>B14</f>
        <v>0</v>
      </c>
      <c r="C17" s="198">
        <f>SUM(D44:E44)</f>
        <v>0</v>
      </c>
      <c r="D17" s="198">
        <f>B17-C17</f>
        <v>0</v>
      </c>
      <c r="H17" s="191"/>
    </row>
    <row r="18" spans="1:11">
      <c r="A18" s="202"/>
      <c r="B18" s="203">
        <f>SUM(B17:B17)</f>
        <v>0</v>
      </c>
      <c r="C18" s="203">
        <f>SUM(C17:C17)</f>
        <v>0</v>
      </c>
      <c r="D18" s="203">
        <f>B18-C18</f>
        <v>0</v>
      </c>
      <c r="H18" s="191"/>
      <c r="I18" s="210" t="s">
        <v>16</v>
      </c>
      <c r="J18" s="211" t="s">
        <v>4</v>
      </c>
      <c r="K18" s="212" t="s">
        <v>5</v>
      </c>
    </row>
    <row r="19" spans="1:11">
      <c r="H19" s="191"/>
      <c r="I19" s="327" t="s">
        <v>17</v>
      </c>
      <c r="J19" s="269"/>
      <c r="K19" s="328"/>
    </row>
    <row r="20" spans="1:11">
      <c r="H20" s="191"/>
      <c r="I20" s="329" t="s">
        <v>18</v>
      </c>
      <c r="J20" s="269">
        <v>23707</v>
      </c>
      <c r="K20" s="328">
        <v>13750</v>
      </c>
    </row>
    <row r="21" spans="1:11">
      <c r="H21" s="191"/>
      <c r="I21" s="327" t="s">
        <v>19</v>
      </c>
      <c r="J21" s="269"/>
      <c r="K21" s="328"/>
    </row>
    <row r="22" spans="1:11" ht="14.45">
      <c r="A22" s="213" t="s">
        <v>20</v>
      </c>
      <c r="B22" s="214" t="s">
        <v>4</v>
      </c>
      <c r="C22" s="215" t="s">
        <v>21</v>
      </c>
      <c r="D22" s="213" t="s">
        <v>22</v>
      </c>
      <c r="E22" s="213" t="s">
        <v>23</v>
      </c>
      <c r="H22" s="191"/>
      <c r="I22" s="327" t="s">
        <v>24</v>
      </c>
      <c r="J22" s="269">
        <f>'[298]Cost Summary'!L97</f>
        <v>0</v>
      </c>
      <c r="K22" s="328"/>
    </row>
    <row r="23" spans="1:11" ht="14.45">
      <c r="A23" s="321" t="s">
        <v>25</v>
      </c>
      <c r="B23" s="322">
        <v>0</v>
      </c>
      <c r="C23" s="323">
        <v>0</v>
      </c>
      <c r="D23" s="323">
        <f>SUMIF('PO''s '!$E$2:E112,'P&amp;L'!A23,'PO''s '!$D$2:D112)</f>
        <v>167523</v>
      </c>
      <c r="E23" s="323">
        <f>SUM(C23-D23)</f>
        <v>-167523</v>
      </c>
      <c r="H23" s="191"/>
      <c r="I23" s="327" t="s">
        <v>26</v>
      </c>
      <c r="J23" s="269"/>
      <c r="K23" s="328"/>
    </row>
    <row r="24" spans="1:11" ht="15" thickBot="1">
      <c r="A24" s="321" t="s">
        <v>27</v>
      </c>
      <c r="B24" s="322">
        <v>0</v>
      </c>
      <c r="C24" s="323">
        <v>0</v>
      </c>
      <c r="D24" s="323">
        <f>SUMIF('PO''s '!$E$2:E113,'P&amp;L'!A24,'PO''s '!$D$2:D113)</f>
        <v>94724</v>
      </c>
      <c r="E24" s="323">
        <f t="shared" ref="E24:E31" si="0">SUM(C24-D24)</f>
        <v>-94724</v>
      </c>
      <c r="H24" s="191"/>
      <c r="I24" s="260" t="s">
        <v>28</v>
      </c>
      <c r="J24" s="261">
        <f>SUM(J19:J23)</f>
        <v>23707</v>
      </c>
      <c r="K24" s="262">
        <f>SUM(K19:K23)</f>
        <v>13750</v>
      </c>
    </row>
    <row r="25" spans="1:11" ht="14.45">
      <c r="A25" s="321" t="s">
        <v>29</v>
      </c>
      <c r="B25" s="322">
        <v>0</v>
      </c>
      <c r="C25" s="323">
        <v>0</v>
      </c>
      <c r="D25" s="323">
        <f>SUMIF('PO''s '!$E$2:E114,'P&amp;L'!A25,'PO''s '!$D$2:D114)</f>
        <v>0</v>
      </c>
      <c r="E25" s="323">
        <f t="shared" si="0"/>
        <v>0</v>
      </c>
    </row>
    <row r="26" spans="1:11" ht="14.45">
      <c r="A26" s="321" t="s">
        <v>30</v>
      </c>
      <c r="B26" s="322">
        <v>0</v>
      </c>
      <c r="C26" s="323">
        <v>0</v>
      </c>
      <c r="D26" s="323">
        <f>SUMIF('PO''s '!$E$2:E115,'P&amp;L'!A26,'PO''s '!$D$2:D115)</f>
        <v>0</v>
      </c>
      <c r="E26" s="323">
        <f t="shared" si="0"/>
        <v>0</v>
      </c>
    </row>
    <row r="27" spans="1:11" ht="14.45">
      <c r="A27" s="321" t="s">
        <v>31</v>
      </c>
      <c r="B27" s="322">
        <v>0</v>
      </c>
      <c r="C27" s="323">
        <v>0</v>
      </c>
      <c r="D27" s="323">
        <f>SUMIF('PO''s '!$E$2:E116,'P&amp;L'!A27,'PO''s '!$D$2:D116)</f>
        <v>60000</v>
      </c>
      <c r="E27" s="323">
        <f t="shared" si="0"/>
        <v>-60000</v>
      </c>
    </row>
    <row r="28" spans="1:11" ht="14.45">
      <c r="A28" s="321" t="s">
        <v>32</v>
      </c>
      <c r="B28" s="322">
        <v>0</v>
      </c>
      <c r="C28" s="323">
        <v>0</v>
      </c>
      <c r="D28" s="323">
        <f>SUMIF('PO''s '!$E$2:E117,'P&amp;L'!A28,'PO''s '!$D$2:D117)</f>
        <v>7500</v>
      </c>
      <c r="E28" s="323">
        <f t="shared" si="0"/>
        <v>-7500</v>
      </c>
    </row>
    <row r="29" spans="1:11" ht="14.45">
      <c r="A29" s="321" t="s">
        <v>33</v>
      </c>
      <c r="B29" s="322">
        <v>0</v>
      </c>
      <c r="C29" s="323">
        <v>0</v>
      </c>
      <c r="D29" s="323">
        <f>SUMIF('PO''s '!$E$2:E118,'P&amp;L'!A29,'PO''s '!$D$2:D118)</f>
        <v>0</v>
      </c>
      <c r="E29" s="323">
        <f t="shared" si="0"/>
        <v>0</v>
      </c>
    </row>
    <row r="30" spans="1:11" ht="14.45">
      <c r="A30" s="321" t="s">
        <v>18</v>
      </c>
      <c r="B30" s="322">
        <v>0</v>
      </c>
      <c r="C30" s="323">
        <v>0</v>
      </c>
      <c r="D30" s="323">
        <f>SUMIF('PO''s '!$E$2:E119,'P&amp;L'!A30,'PO''s '!$D$2:D119)</f>
        <v>0</v>
      </c>
      <c r="E30" s="323">
        <f t="shared" si="0"/>
        <v>0</v>
      </c>
    </row>
    <row r="31" spans="1:11" ht="14.45">
      <c r="A31" s="321" t="s">
        <v>26</v>
      </c>
      <c r="B31" s="322">
        <v>0</v>
      </c>
      <c r="C31" s="323">
        <v>0</v>
      </c>
      <c r="D31" s="323">
        <f>SUMIF('PO''s '!$E$2:E120,'P&amp;L'!A31,'PO''s '!$D$2:D120)</f>
        <v>0</v>
      </c>
      <c r="E31" s="323">
        <f t="shared" si="0"/>
        <v>0</v>
      </c>
    </row>
    <row r="32" spans="1:11" ht="14.45">
      <c r="A32" s="321" t="s">
        <v>34</v>
      </c>
      <c r="B32" s="322">
        <v>0</v>
      </c>
      <c r="C32" s="323">
        <v>0</v>
      </c>
      <c r="D32" s="323">
        <f>SUMIF('PO''s '!$E$2:E121,'P&amp;L'!A32,'PO''s '!$D$2:D121)</f>
        <v>0</v>
      </c>
      <c r="E32" s="323">
        <f t="shared" ref="E32:E35" si="1">SUM(C32-D32)</f>
        <v>0</v>
      </c>
    </row>
    <row r="33" spans="1:5" ht="14.45">
      <c r="A33" s="263"/>
      <c r="B33" s="322">
        <v>0</v>
      </c>
      <c r="C33" s="323">
        <v>0</v>
      </c>
      <c r="D33" s="323">
        <f>SUMIF('PO''s '!$E$2:E122,'P&amp;L'!A33,'PO''s '!$D$2:D122)</f>
        <v>0</v>
      </c>
      <c r="E33" s="323">
        <f t="shared" si="1"/>
        <v>0</v>
      </c>
    </row>
    <row r="34" spans="1:5" ht="14.45">
      <c r="A34" s="264"/>
      <c r="B34" s="322">
        <v>0</v>
      </c>
      <c r="C34" s="323">
        <v>0</v>
      </c>
      <c r="D34" s="323">
        <f>SUMIF('PO''s '!$E$2:E123,'P&amp;L'!A34,'PO''s '!$D$2:D123)</f>
        <v>0</v>
      </c>
      <c r="E34" s="323">
        <f t="shared" si="1"/>
        <v>0</v>
      </c>
    </row>
    <row r="35" spans="1:5" ht="15" thickBot="1">
      <c r="A35" s="265"/>
      <c r="B35" s="266">
        <v>0</v>
      </c>
      <c r="C35" s="267">
        <v>0</v>
      </c>
      <c r="D35" s="323">
        <f>SUMIF('PO''s '!$E$2:E124,'P&amp;L'!A35,'PO''s '!$D$2:D124)</f>
        <v>0</v>
      </c>
      <c r="E35" s="323">
        <f t="shared" si="1"/>
        <v>0</v>
      </c>
    </row>
    <row r="36" spans="1:5" ht="15" thickBot="1">
      <c r="A36" s="216" t="s">
        <v>35</v>
      </c>
      <c r="B36" s="217">
        <f>SUM(B23:B35)</f>
        <v>0</v>
      </c>
      <c r="C36" s="218">
        <f>SUM(C23:C35)</f>
        <v>0</v>
      </c>
      <c r="D36" s="219">
        <f>SUM(D23:D35)</f>
        <v>329747</v>
      </c>
      <c r="E36" s="218">
        <f>SUM(E23:E35)</f>
        <v>-329747</v>
      </c>
    </row>
    <row r="37" spans="1:5" ht="14.45">
      <c r="A37" s="220"/>
      <c r="B37" s="221"/>
      <c r="C37" s="222"/>
      <c r="D37" s="323">
        <f>SUMIF('PO''s '!$E$2:E126,'P&amp;L'!A37,'PO''s '!$D$2:D126)</f>
        <v>0</v>
      </c>
      <c r="E37" s="222">
        <f t="shared" ref="E37:E43" si="2">SUM(C37-D37)</f>
        <v>0</v>
      </c>
    </row>
    <row r="38" spans="1:5" ht="14.45">
      <c r="A38" s="321"/>
      <c r="B38" s="268"/>
      <c r="C38" s="323"/>
      <c r="D38" s="323">
        <f>SUMIF('PO''s '!$E$2:E127,'P&amp;L'!A38,'PO''s '!$D$2:D127)</f>
        <v>0</v>
      </c>
      <c r="E38" s="222">
        <f t="shared" si="2"/>
        <v>0</v>
      </c>
    </row>
    <row r="39" spans="1:5" ht="14.45">
      <c r="A39" s="321"/>
      <c r="B39" s="268"/>
      <c r="C39" s="323"/>
      <c r="D39" s="323">
        <f>SUMIF('PO''s '!$E$2:E128,'P&amp;L'!A39,'PO''s '!$D$2:D128)</f>
        <v>0</v>
      </c>
      <c r="E39" s="222">
        <f t="shared" si="2"/>
        <v>0</v>
      </c>
    </row>
    <row r="40" spans="1:5" ht="14.45">
      <c r="A40" s="321"/>
      <c r="B40" s="268"/>
      <c r="C40" s="323"/>
      <c r="D40" s="323">
        <f>SUMIF('PO''s '!$E$2:E129,'P&amp;L'!A40,'PO''s '!$D$2:D129)</f>
        <v>0</v>
      </c>
      <c r="E40" s="222">
        <f t="shared" si="2"/>
        <v>0</v>
      </c>
    </row>
    <row r="41" spans="1:5" ht="15" thickBot="1">
      <c r="A41" s="321"/>
      <c r="B41" s="268"/>
      <c r="C41" s="323"/>
      <c r="D41" s="323">
        <f>SUMIF('PO''s '!$E$2:E130,'P&amp;L'!A41,'PO''s '!$D$2:D130)</f>
        <v>0</v>
      </c>
      <c r="E41" s="222">
        <f t="shared" si="2"/>
        <v>0</v>
      </c>
    </row>
    <row r="42" spans="1:5" ht="13.5" thickBot="1">
      <c r="A42" s="216" t="s">
        <v>36</v>
      </c>
      <c r="B42" s="223">
        <f>SUM(B37:B41)</f>
        <v>0</v>
      </c>
      <c r="C42" s="223">
        <f>SUM(C37:C41)</f>
        <v>0</v>
      </c>
      <c r="D42" s="223">
        <f>SUM(D37:D41)</f>
        <v>0</v>
      </c>
      <c r="E42" s="223">
        <f>SUM(E37:E41)</f>
        <v>0</v>
      </c>
    </row>
    <row r="43" spans="1:5" ht="15" thickBot="1">
      <c r="A43" s="321"/>
      <c r="B43" s="268"/>
      <c r="C43" s="323"/>
      <c r="D43" s="323"/>
      <c r="E43" s="323">
        <f t="shared" si="2"/>
        <v>0</v>
      </c>
    </row>
    <row r="44" spans="1:5" ht="13.5" thickBot="1">
      <c r="A44" s="216" t="s">
        <v>37</v>
      </c>
      <c r="B44" s="223">
        <f>SUM(B36,B42)</f>
        <v>0</v>
      </c>
      <c r="C44" s="223">
        <f>SUM(C36,C42)</f>
        <v>0</v>
      </c>
      <c r="D44" s="223">
        <f>SUM(D36,D42)</f>
        <v>329747</v>
      </c>
      <c r="E44" s="223">
        <f>SUM(E42,E36)</f>
        <v>-329747</v>
      </c>
    </row>
  </sheetData>
  <mergeCells count="5">
    <mergeCell ref="B4:D5"/>
    <mergeCell ref="I4:K5"/>
    <mergeCell ref="I8:K8"/>
    <mergeCell ref="I11:K11"/>
    <mergeCell ref="I13:K1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D732-0B65-45A1-9027-FAA97B8BE199}">
  <dimension ref="A1:K113"/>
  <sheetViews>
    <sheetView zoomScale="120" zoomScaleNormal="120" workbookViewId="0">
      <selection activeCell="D27" sqref="D27"/>
    </sheetView>
  </sheetViews>
  <sheetFormatPr defaultColWidth="8" defaultRowHeight="14.45"/>
  <cols>
    <col min="1" max="1" width="14" style="226" bestFit="1" customWidth="1"/>
    <col min="2" max="2" width="31.125" style="226" customWidth="1"/>
    <col min="3" max="3" width="21.625" style="226" bestFit="1" customWidth="1"/>
    <col min="4" max="4" width="25.125" style="227" bestFit="1" customWidth="1"/>
    <col min="5" max="5" width="17.625" style="226" bestFit="1" customWidth="1"/>
    <col min="6" max="7" width="8" style="226"/>
    <col min="8" max="8" width="16.75" style="226" customWidth="1"/>
    <col min="9" max="9" width="13.625" style="226" bestFit="1" customWidth="1"/>
    <col min="10" max="11" width="10.875" style="226" bestFit="1" customWidth="1"/>
    <col min="12" max="243" width="8" style="226"/>
    <col min="244" max="244" width="12.375" style="226" bestFit="1" customWidth="1"/>
    <col min="245" max="245" width="22.375" style="226" bestFit="1" customWidth="1"/>
    <col min="246" max="246" width="19" style="226" bestFit="1" customWidth="1"/>
    <col min="247" max="247" width="23.125" style="226" bestFit="1" customWidth="1"/>
    <col min="248" max="248" width="13.125" style="226" bestFit="1" customWidth="1"/>
    <col min="249" max="499" width="8" style="226"/>
    <col min="500" max="500" width="12.375" style="226" bestFit="1" customWidth="1"/>
    <col min="501" max="501" width="22.375" style="226" bestFit="1" customWidth="1"/>
    <col min="502" max="502" width="19" style="226" bestFit="1" customWidth="1"/>
    <col min="503" max="503" width="23.125" style="226" bestFit="1" customWidth="1"/>
    <col min="504" max="504" width="13.125" style="226" bestFit="1" customWidth="1"/>
    <col min="505" max="755" width="8" style="226"/>
    <col min="756" max="756" width="12.375" style="226" bestFit="1" customWidth="1"/>
    <col min="757" max="757" width="22.375" style="226" bestFit="1" customWidth="1"/>
    <col min="758" max="758" width="19" style="226" bestFit="1" customWidth="1"/>
    <col min="759" max="759" width="23.125" style="226" bestFit="1" customWidth="1"/>
    <col min="760" max="760" width="13.125" style="226" bestFit="1" customWidth="1"/>
    <col min="761" max="1011" width="8" style="226"/>
    <col min="1012" max="1012" width="12.375" style="226" bestFit="1" customWidth="1"/>
    <col min="1013" max="1013" width="22.375" style="226" bestFit="1" customWidth="1"/>
    <col min="1014" max="1014" width="19" style="226" bestFit="1" customWidth="1"/>
    <col min="1015" max="1015" width="23.125" style="226" bestFit="1" customWidth="1"/>
    <col min="1016" max="1016" width="13.125" style="226" bestFit="1" customWidth="1"/>
    <col min="1017" max="1267" width="8" style="226"/>
    <col min="1268" max="1268" width="12.375" style="226" bestFit="1" customWidth="1"/>
    <col min="1269" max="1269" width="22.375" style="226" bestFit="1" customWidth="1"/>
    <col min="1270" max="1270" width="19" style="226" bestFit="1" customWidth="1"/>
    <col min="1271" max="1271" width="23.125" style="226" bestFit="1" customWidth="1"/>
    <col min="1272" max="1272" width="13.125" style="226" bestFit="1" customWidth="1"/>
    <col min="1273" max="1523" width="8" style="226"/>
    <col min="1524" max="1524" width="12.375" style="226" bestFit="1" customWidth="1"/>
    <col min="1525" max="1525" width="22.375" style="226" bestFit="1" customWidth="1"/>
    <col min="1526" max="1526" width="19" style="226" bestFit="1" customWidth="1"/>
    <col min="1527" max="1527" width="23.125" style="226" bestFit="1" customWidth="1"/>
    <col min="1528" max="1528" width="13.125" style="226" bestFit="1" customWidth="1"/>
    <col min="1529" max="1779" width="8" style="226"/>
    <col min="1780" max="1780" width="12.375" style="226" bestFit="1" customWidth="1"/>
    <col min="1781" max="1781" width="22.375" style="226" bestFit="1" customWidth="1"/>
    <col min="1782" max="1782" width="19" style="226" bestFit="1" customWidth="1"/>
    <col min="1783" max="1783" width="23.125" style="226" bestFit="1" customWidth="1"/>
    <col min="1784" max="1784" width="13.125" style="226" bestFit="1" customWidth="1"/>
    <col min="1785" max="2035" width="8" style="226"/>
    <col min="2036" max="2036" width="12.375" style="226" bestFit="1" customWidth="1"/>
    <col min="2037" max="2037" width="22.375" style="226" bestFit="1" customWidth="1"/>
    <col min="2038" max="2038" width="19" style="226" bestFit="1" customWidth="1"/>
    <col min="2039" max="2039" width="23.125" style="226" bestFit="1" customWidth="1"/>
    <col min="2040" max="2040" width="13.125" style="226" bestFit="1" customWidth="1"/>
    <col min="2041" max="2291" width="8" style="226"/>
    <col min="2292" max="2292" width="12.375" style="226" bestFit="1" customWidth="1"/>
    <col min="2293" max="2293" width="22.375" style="226" bestFit="1" customWidth="1"/>
    <col min="2294" max="2294" width="19" style="226" bestFit="1" customWidth="1"/>
    <col min="2295" max="2295" width="23.125" style="226" bestFit="1" customWidth="1"/>
    <col min="2296" max="2296" width="13.125" style="226" bestFit="1" customWidth="1"/>
    <col min="2297" max="2547" width="8" style="226"/>
    <col min="2548" max="2548" width="12.375" style="226" bestFit="1" customWidth="1"/>
    <col min="2549" max="2549" width="22.375" style="226" bestFit="1" customWidth="1"/>
    <col min="2550" max="2550" width="19" style="226" bestFit="1" customWidth="1"/>
    <col min="2551" max="2551" width="23.125" style="226" bestFit="1" customWidth="1"/>
    <col min="2552" max="2552" width="13.125" style="226" bestFit="1" customWidth="1"/>
    <col min="2553" max="2803" width="8" style="226"/>
    <col min="2804" max="2804" width="12.375" style="226" bestFit="1" customWidth="1"/>
    <col min="2805" max="2805" width="22.375" style="226" bestFit="1" customWidth="1"/>
    <col min="2806" max="2806" width="19" style="226" bestFit="1" customWidth="1"/>
    <col min="2807" max="2807" width="23.125" style="226" bestFit="1" customWidth="1"/>
    <col min="2808" max="2808" width="13.125" style="226" bestFit="1" customWidth="1"/>
    <col min="2809" max="3059" width="8" style="226"/>
    <col min="3060" max="3060" width="12.375" style="226" bestFit="1" customWidth="1"/>
    <col min="3061" max="3061" width="22.375" style="226" bestFit="1" customWidth="1"/>
    <col min="3062" max="3062" width="19" style="226" bestFit="1" customWidth="1"/>
    <col min="3063" max="3063" width="23.125" style="226" bestFit="1" customWidth="1"/>
    <col min="3064" max="3064" width="13.125" style="226" bestFit="1" customWidth="1"/>
    <col min="3065" max="3315" width="8" style="226"/>
    <col min="3316" max="3316" width="12.375" style="226" bestFit="1" customWidth="1"/>
    <col min="3317" max="3317" width="22.375" style="226" bestFit="1" customWidth="1"/>
    <col min="3318" max="3318" width="19" style="226" bestFit="1" customWidth="1"/>
    <col min="3319" max="3319" width="23.125" style="226" bestFit="1" customWidth="1"/>
    <col min="3320" max="3320" width="13.125" style="226" bestFit="1" customWidth="1"/>
    <col min="3321" max="3571" width="8" style="226"/>
    <col min="3572" max="3572" width="12.375" style="226" bestFit="1" customWidth="1"/>
    <col min="3573" max="3573" width="22.375" style="226" bestFit="1" customWidth="1"/>
    <col min="3574" max="3574" width="19" style="226" bestFit="1" customWidth="1"/>
    <col min="3575" max="3575" width="23.125" style="226" bestFit="1" customWidth="1"/>
    <col min="3576" max="3576" width="13.125" style="226" bestFit="1" customWidth="1"/>
    <col min="3577" max="3827" width="8" style="226"/>
    <col min="3828" max="3828" width="12.375" style="226" bestFit="1" customWidth="1"/>
    <col min="3829" max="3829" width="22.375" style="226" bestFit="1" customWidth="1"/>
    <col min="3830" max="3830" width="19" style="226" bestFit="1" customWidth="1"/>
    <col min="3831" max="3831" width="23.125" style="226" bestFit="1" customWidth="1"/>
    <col min="3832" max="3832" width="13.125" style="226" bestFit="1" customWidth="1"/>
    <col min="3833" max="4083" width="8" style="226"/>
    <col min="4084" max="4084" width="12.375" style="226" bestFit="1" customWidth="1"/>
    <col min="4085" max="4085" width="22.375" style="226" bestFit="1" customWidth="1"/>
    <col min="4086" max="4086" width="19" style="226" bestFit="1" customWidth="1"/>
    <col min="4087" max="4087" width="23.125" style="226" bestFit="1" customWidth="1"/>
    <col min="4088" max="4088" width="13.125" style="226" bestFit="1" customWidth="1"/>
    <col min="4089" max="4339" width="8" style="226"/>
    <col min="4340" max="4340" width="12.375" style="226" bestFit="1" customWidth="1"/>
    <col min="4341" max="4341" width="22.375" style="226" bestFit="1" customWidth="1"/>
    <col min="4342" max="4342" width="19" style="226" bestFit="1" customWidth="1"/>
    <col min="4343" max="4343" width="23.125" style="226" bestFit="1" customWidth="1"/>
    <col min="4344" max="4344" width="13.125" style="226" bestFit="1" customWidth="1"/>
    <col min="4345" max="4595" width="8" style="226"/>
    <col min="4596" max="4596" width="12.375" style="226" bestFit="1" customWidth="1"/>
    <col min="4597" max="4597" width="22.375" style="226" bestFit="1" customWidth="1"/>
    <col min="4598" max="4598" width="19" style="226" bestFit="1" customWidth="1"/>
    <col min="4599" max="4599" width="23.125" style="226" bestFit="1" customWidth="1"/>
    <col min="4600" max="4600" width="13.125" style="226" bestFit="1" customWidth="1"/>
    <col min="4601" max="4851" width="8" style="226"/>
    <col min="4852" max="4852" width="12.375" style="226" bestFit="1" customWidth="1"/>
    <col min="4853" max="4853" width="22.375" style="226" bestFit="1" customWidth="1"/>
    <col min="4854" max="4854" width="19" style="226" bestFit="1" customWidth="1"/>
    <col min="4855" max="4855" width="23.125" style="226" bestFit="1" customWidth="1"/>
    <col min="4856" max="4856" width="13.125" style="226" bestFit="1" customWidth="1"/>
    <col min="4857" max="5107" width="8" style="226"/>
    <col min="5108" max="5108" width="12.375" style="226" bestFit="1" customWidth="1"/>
    <col min="5109" max="5109" width="22.375" style="226" bestFit="1" customWidth="1"/>
    <col min="5110" max="5110" width="19" style="226" bestFit="1" customWidth="1"/>
    <col min="5111" max="5111" width="23.125" style="226" bestFit="1" customWidth="1"/>
    <col min="5112" max="5112" width="13.125" style="226" bestFit="1" customWidth="1"/>
    <col min="5113" max="5363" width="8" style="226"/>
    <col min="5364" max="5364" width="12.375" style="226" bestFit="1" customWidth="1"/>
    <col min="5365" max="5365" width="22.375" style="226" bestFit="1" customWidth="1"/>
    <col min="5366" max="5366" width="19" style="226" bestFit="1" customWidth="1"/>
    <col min="5367" max="5367" width="23.125" style="226" bestFit="1" customWidth="1"/>
    <col min="5368" max="5368" width="13.125" style="226" bestFit="1" customWidth="1"/>
    <col min="5369" max="5619" width="8" style="226"/>
    <col min="5620" max="5620" width="12.375" style="226" bestFit="1" customWidth="1"/>
    <col min="5621" max="5621" width="22.375" style="226" bestFit="1" customWidth="1"/>
    <col min="5622" max="5622" width="19" style="226" bestFit="1" customWidth="1"/>
    <col min="5623" max="5623" width="23.125" style="226" bestFit="1" customWidth="1"/>
    <col min="5624" max="5624" width="13.125" style="226" bestFit="1" customWidth="1"/>
    <col min="5625" max="5875" width="8" style="226"/>
    <col min="5876" max="5876" width="12.375" style="226" bestFit="1" customWidth="1"/>
    <col min="5877" max="5877" width="22.375" style="226" bestFit="1" customWidth="1"/>
    <col min="5878" max="5878" width="19" style="226" bestFit="1" customWidth="1"/>
    <col min="5879" max="5879" width="23.125" style="226" bestFit="1" customWidth="1"/>
    <col min="5880" max="5880" width="13.125" style="226" bestFit="1" customWidth="1"/>
    <col min="5881" max="6131" width="8" style="226"/>
    <col min="6132" max="6132" width="12.375" style="226" bestFit="1" customWidth="1"/>
    <col min="6133" max="6133" width="22.375" style="226" bestFit="1" customWidth="1"/>
    <col min="6134" max="6134" width="19" style="226" bestFit="1" customWidth="1"/>
    <col min="6135" max="6135" width="23.125" style="226" bestFit="1" customWidth="1"/>
    <col min="6136" max="6136" width="13.125" style="226" bestFit="1" customWidth="1"/>
    <col min="6137" max="6387" width="8" style="226"/>
    <col min="6388" max="6388" width="12.375" style="226" bestFit="1" customWidth="1"/>
    <col min="6389" max="6389" width="22.375" style="226" bestFit="1" customWidth="1"/>
    <col min="6390" max="6390" width="19" style="226" bestFit="1" customWidth="1"/>
    <col min="6391" max="6391" width="23.125" style="226" bestFit="1" customWidth="1"/>
    <col min="6392" max="6392" width="13.125" style="226" bestFit="1" customWidth="1"/>
    <col min="6393" max="6643" width="8" style="226"/>
    <col min="6644" max="6644" width="12.375" style="226" bestFit="1" customWidth="1"/>
    <col min="6645" max="6645" width="22.375" style="226" bestFit="1" customWidth="1"/>
    <col min="6646" max="6646" width="19" style="226" bestFit="1" customWidth="1"/>
    <col min="6647" max="6647" width="23.125" style="226" bestFit="1" customWidth="1"/>
    <col min="6648" max="6648" width="13.125" style="226" bestFit="1" customWidth="1"/>
    <col min="6649" max="6899" width="8" style="226"/>
    <col min="6900" max="6900" width="12.375" style="226" bestFit="1" customWidth="1"/>
    <col min="6901" max="6901" width="22.375" style="226" bestFit="1" customWidth="1"/>
    <col min="6902" max="6902" width="19" style="226" bestFit="1" customWidth="1"/>
    <col min="6903" max="6903" width="23.125" style="226" bestFit="1" customWidth="1"/>
    <col min="6904" max="6904" width="13.125" style="226" bestFit="1" customWidth="1"/>
    <col min="6905" max="7155" width="8" style="226"/>
    <col min="7156" max="7156" width="12.375" style="226" bestFit="1" customWidth="1"/>
    <col min="7157" max="7157" width="22.375" style="226" bestFit="1" customWidth="1"/>
    <col min="7158" max="7158" width="19" style="226" bestFit="1" customWidth="1"/>
    <col min="7159" max="7159" width="23.125" style="226" bestFit="1" customWidth="1"/>
    <col min="7160" max="7160" width="13.125" style="226" bestFit="1" customWidth="1"/>
    <col min="7161" max="7411" width="8" style="226"/>
    <col min="7412" max="7412" width="12.375" style="226" bestFit="1" customWidth="1"/>
    <col min="7413" max="7413" width="22.375" style="226" bestFit="1" customWidth="1"/>
    <col min="7414" max="7414" width="19" style="226" bestFit="1" customWidth="1"/>
    <col min="7415" max="7415" width="23.125" style="226" bestFit="1" customWidth="1"/>
    <col min="7416" max="7416" width="13.125" style="226" bestFit="1" customWidth="1"/>
    <col min="7417" max="7667" width="8" style="226"/>
    <col min="7668" max="7668" width="12.375" style="226" bestFit="1" customWidth="1"/>
    <col min="7669" max="7669" width="22.375" style="226" bestFit="1" customWidth="1"/>
    <col min="7670" max="7670" width="19" style="226" bestFit="1" customWidth="1"/>
    <col min="7671" max="7671" width="23.125" style="226" bestFit="1" customWidth="1"/>
    <col min="7672" max="7672" width="13.125" style="226" bestFit="1" customWidth="1"/>
    <col min="7673" max="7923" width="8" style="226"/>
    <col min="7924" max="7924" width="12.375" style="226" bestFit="1" customWidth="1"/>
    <col min="7925" max="7925" width="22.375" style="226" bestFit="1" customWidth="1"/>
    <col min="7926" max="7926" width="19" style="226" bestFit="1" customWidth="1"/>
    <col min="7927" max="7927" width="23.125" style="226" bestFit="1" customWidth="1"/>
    <col min="7928" max="7928" width="13.125" style="226" bestFit="1" customWidth="1"/>
    <col min="7929" max="8179" width="8" style="226"/>
    <col min="8180" max="8180" width="12.375" style="226" bestFit="1" customWidth="1"/>
    <col min="8181" max="8181" width="22.375" style="226" bestFit="1" customWidth="1"/>
    <col min="8182" max="8182" width="19" style="226" bestFit="1" customWidth="1"/>
    <col min="8183" max="8183" width="23.125" style="226" bestFit="1" customWidth="1"/>
    <col min="8184" max="8184" width="13.125" style="226" bestFit="1" customWidth="1"/>
    <col min="8185" max="8435" width="8" style="226"/>
    <col min="8436" max="8436" width="12.375" style="226" bestFit="1" customWidth="1"/>
    <col min="8437" max="8437" width="22.375" style="226" bestFit="1" customWidth="1"/>
    <col min="8438" max="8438" width="19" style="226" bestFit="1" customWidth="1"/>
    <col min="8439" max="8439" width="23.125" style="226" bestFit="1" customWidth="1"/>
    <col min="8440" max="8440" width="13.125" style="226" bestFit="1" customWidth="1"/>
    <col min="8441" max="8691" width="8" style="226"/>
    <col min="8692" max="8692" width="12.375" style="226" bestFit="1" customWidth="1"/>
    <col min="8693" max="8693" width="22.375" style="226" bestFit="1" customWidth="1"/>
    <col min="8694" max="8694" width="19" style="226" bestFit="1" customWidth="1"/>
    <col min="8695" max="8695" width="23.125" style="226" bestFit="1" customWidth="1"/>
    <col min="8696" max="8696" width="13.125" style="226" bestFit="1" customWidth="1"/>
    <col min="8697" max="8947" width="8" style="226"/>
    <col min="8948" max="8948" width="12.375" style="226" bestFit="1" customWidth="1"/>
    <col min="8949" max="8949" width="22.375" style="226" bestFit="1" customWidth="1"/>
    <col min="8950" max="8950" width="19" style="226" bestFit="1" customWidth="1"/>
    <col min="8951" max="8951" width="23.125" style="226" bestFit="1" customWidth="1"/>
    <col min="8952" max="8952" width="13.125" style="226" bestFit="1" customWidth="1"/>
    <col min="8953" max="9203" width="8" style="226"/>
    <col min="9204" max="9204" width="12.375" style="226" bestFit="1" customWidth="1"/>
    <col min="9205" max="9205" width="22.375" style="226" bestFit="1" customWidth="1"/>
    <col min="9206" max="9206" width="19" style="226" bestFit="1" customWidth="1"/>
    <col min="9207" max="9207" width="23.125" style="226" bestFit="1" customWidth="1"/>
    <col min="9208" max="9208" width="13.125" style="226" bestFit="1" customWidth="1"/>
    <col min="9209" max="9459" width="8" style="226"/>
    <col min="9460" max="9460" width="12.375" style="226" bestFit="1" customWidth="1"/>
    <col min="9461" max="9461" width="22.375" style="226" bestFit="1" customWidth="1"/>
    <col min="9462" max="9462" width="19" style="226" bestFit="1" customWidth="1"/>
    <col min="9463" max="9463" width="23.125" style="226" bestFit="1" customWidth="1"/>
    <col min="9464" max="9464" width="13.125" style="226" bestFit="1" customWidth="1"/>
    <col min="9465" max="9715" width="8" style="226"/>
    <col min="9716" max="9716" width="12.375" style="226" bestFit="1" customWidth="1"/>
    <col min="9717" max="9717" width="22.375" style="226" bestFit="1" customWidth="1"/>
    <col min="9718" max="9718" width="19" style="226" bestFit="1" customWidth="1"/>
    <col min="9719" max="9719" width="23.125" style="226" bestFit="1" customWidth="1"/>
    <col min="9720" max="9720" width="13.125" style="226" bestFit="1" customWidth="1"/>
    <col min="9721" max="9971" width="8" style="226"/>
    <col min="9972" max="9972" width="12.375" style="226" bestFit="1" customWidth="1"/>
    <col min="9973" max="9973" width="22.375" style="226" bestFit="1" customWidth="1"/>
    <col min="9974" max="9974" width="19" style="226" bestFit="1" customWidth="1"/>
    <col min="9975" max="9975" width="23.125" style="226" bestFit="1" customWidth="1"/>
    <col min="9976" max="9976" width="13.125" style="226" bestFit="1" customWidth="1"/>
    <col min="9977" max="10227" width="8" style="226"/>
    <col min="10228" max="10228" width="12.375" style="226" bestFit="1" customWidth="1"/>
    <col min="10229" max="10229" width="22.375" style="226" bestFit="1" customWidth="1"/>
    <col min="10230" max="10230" width="19" style="226" bestFit="1" customWidth="1"/>
    <col min="10231" max="10231" width="23.125" style="226" bestFit="1" customWidth="1"/>
    <col min="10232" max="10232" width="13.125" style="226" bestFit="1" customWidth="1"/>
    <col min="10233" max="10483" width="8" style="226"/>
    <col min="10484" max="10484" width="12.375" style="226" bestFit="1" customWidth="1"/>
    <col min="10485" max="10485" width="22.375" style="226" bestFit="1" customWidth="1"/>
    <col min="10486" max="10486" width="19" style="226" bestFit="1" customWidth="1"/>
    <col min="10487" max="10487" width="23.125" style="226" bestFit="1" customWidth="1"/>
    <col min="10488" max="10488" width="13.125" style="226" bestFit="1" customWidth="1"/>
    <col min="10489" max="10739" width="8" style="226"/>
    <col min="10740" max="10740" width="12.375" style="226" bestFit="1" customWidth="1"/>
    <col min="10741" max="10741" width="22.375" style="226" bestFit="1" customWidth="1"/>
    <col min="10742" max="10742" width="19" style="226" bestFit="1" customWidth="1"/>
    <col min="10743" max="10743" width="23.125" style="226" bestFit="1" customWidth="1"/>
    <col min="10744" max="10744" width="13.125" style="226" bestFit="1" customWidth="1"/>
    <col min="10745" max="10995" width="8" style="226"/>
    <col min="10996" max="10996" width="12.375" style="226" bestFit="1" customWidth="1"/>
    <col min="10997" max="10997" width="22.375" style="226" bestFit="1" customWidth="1"/>
    <col min="10998" max="10998" width="19" style="226" bestFit="1" customWidth="1"/>
    <col min="10999" max="10999" width="23.125" style="226" bestFit="1" customWidth="1"/>
    <col min="11000" max="11000" width="13.125" style="226" bestFit="1" customWidth="1"/>
    <col min="11001" max="11251" width="8" style="226"/>
    <col min="11252" max="11252" width="12.375" style="226" bestFit="1" customWidth="1"/>
    <col min="11253" max="11253" width="22.375" style="226" bestFit="1" customWidth="1"/>
    <col min="11254" max="11254" width="19" style="226" bestFit="1" customWidth="1"/>
    <col min="11255" max="11255" width="23.125" style="226" bestFit="1" customWidth="1"/>
    <col min="11256" max="11256" width="13.125" style="226" bestFit="1" customWidth="1"/>
    <col min="11257" max="11507" width="8" style="226"/>
    <col min="11508" max="11508" width="12.375" style="226" bestFit="1" customWidth="1"/>
    <col min="11509" max="11509" width="22.375" style="226" bestFit="1" customWidth="1"/>
    <col min="11510" max="11510" width="19" style="226" bestFit="1" customWidth="1"/>
    <col min="11511" max="11511" width="23.125" style="226" bestFit="1" customWidth="1"/>
    <col min="11512" max="11512" width="13.125" style="226" bestFit="1" customWidth="1"/>
    <col min="11513" max="11763" width="8" style="226"/>
    <col min="11764" max="11764" width="12.375" style="226" bestFit="1" customWidth="1"/>
    <col min="11765" max="11765" width="22.375" style="226" bestFit="1" customWidth="1"/>
    <col min="11766" max="11766" width="19" style="226" bestFit="1" customWidth="1"/>
    <col min="11767" max="11767" width="23.125" style="226" bestFit="1" customWidth="1"/>
    <col min="11768" max="11768" width="13.125" style="226" bestFit="1" customWidth="1"/>
    <col min="11769" max="12019" width="8" style="226"/>
    <col min="12020" max="12020" width="12.375" style="226" bestFit="1" customWidth="1"/>
    <col min="12021" max="12021" width="22.375" style="226" bestFit="1" customWidth="1"/>
    <col min="12022" max="12022" width="19" style="226" bestFit="1" customWidth="1"/>
    <col min="12023" max="12023" width="23.125" style="226" bestFit="1" customWidth="1"/>
    <col min="12024" max="12024" width="13.125" style="226" bestFit="1" customWidth="1"/>
    <col min="12025" max="12275" width="8" style="226"/>
    <col min="12276" max="12276" width="12.375" style="226" bestFit="1" customWidth="1"/>
    <col min="12277" max="12277" width="22.375" style="226" bestFit="1" customWidth="1"/>
    <col min="12278" max="12278" width="19" style="226" bestFit="1" customWidth="1"/>
    <col min="12279" max="12279" width="23.125" style="226" bestFit="1" customWidth="1"/>
    <col min="12280" max="12280" width="13.125" style="226" bestFit="1" customWidth="1"/>
    <col min="12281" max="12531" width="8" style="226"/>
    <col min="12532" max="12532" width="12.375" style="226" bestFit="1" customWidth="1"/>
    <col min="12533" max="12533" width="22.375" style="226" bestFit="1" customWidth="1"/>
    <col min="12534" max="12534" width="19" style="226" bestFit="1" customWidth="1"/>
    <col min="12535" max="12535" width="23.125" style="226" bestFit="1" customWidth="1"/>
    <col min="12536" max="12536" width="13.125" style="226" bestFit="1" customWidth="1"/>
    <col min="12537" max="12787" width="8" style="226"/>
    <col min="12788" max="12788" width="12.375" style="226" bestFit="1" customWidth="1"/>
    <col min="12789" max="12789" width="22.375" style="226" bestFit="1" customWidth="1"/>
    <col min="12790" max="12790" width="19" style="226" bestFit="1" customWidth="1"/>
    <col min="12791" max="12791" width="23.125" style="226" bestFit="1" customWidth="1"/>
    <col min="12792" max="12792" width="13.125" style="226" bestFit="1" customWidth="1"/>
    <col min="12793" max="13043" width="8" style="226"/>
    <col min="13044" max="13044" width="12.375" style="226" bestFit="1" customWidth="1"/>
    <col min="13045" max="13045" width="22.375" style="226" bestFit="1" customWidth="1"/>
    <col min="13046" max="13046" width="19" style="226" bestFit="1" customWidth="1"/>
    <col min="13047" max="13047" width="23.125" style="226" bestFit="1" customWidth="1"/>
    <col min="13048" max="13048" width="13.125" style="226" bestFit="1" customWidth="1"/>
    <col min="13049" max="13299" width="8" style="226"/>
    <col min="13300" max="13300" width="12.375" style="226" bestFit="1" customWidth="1"/>
    <col min="13301" max="13301" width="22.375" style="226" bestFit="1" customWidth="1"/>
    <col min="13302" max="13302" width="19" style="226" bestFit="1" customWidth="1"/>
    <col min="13303" max="13303" width="23.125" style="226" bestFit="1" customWidth="1"/>
    <col min="13304" max="13304" width="13.125" style="226" bestFit="1" customWidth="1"/>
    <col min="13305" max="13555" width="8" style="226"/>
    <col min="13556" max="13556" width="12.375" style="226" bestFit="1" customWidth="1"/>
    <col min="13557" max="13557" width="22.375" style="226" bestFit="1" customWidth="1"/>
    <col min="13558" max="13558" width="19" style="226" bestFit="1" customWidth="1"/>
    <col min="13559" max="13559" width="23.125" style="226" bestFit="1" customWidth="1"/>
    <col min="13560" max="13560" width="13.125" style="226" bestFit="1" customWidth="1"/>
    <col min="13561" max="13811" width="8" style="226"/>
    <col min="13812" max="13812" width="12.375" style="226" bestFit="1" customWidth="1"/>
    <col min="13813" max="13813" width="22.375" style="226" bestFit="1" customWidth="1"/>
    <col min="13814" max="13814" width="19" style="226" bestFit="1" customWidth="1"/>
    <col min="13815" max="13815" width="23.125" style="226" bestFit="1" customWidth="1"/>
    <col min="13816" max="13816" width="13.125" style="226" bestFit="1" customWidth="1"/>
    <col min="13817" max="14067" width="8" style="226"/>
    <col min="14068" max="14068" width="12.375" style="226" bestFit="1" customWidth="1"/>
    <col min="14069" max="14069" width="22.375" style="226" bestFit="1" customWidth="1"/>
    <col min="14070" max="14070" width="19" style="226" bestFit="1" customWidth="1"/>
    <col min="14071" max="14071" width="23.125" style="226" bestFit="1" customWidth="1"/>
    <col min="14072" max="14072" width="13.125" style="226" bestFit="1" customWidth="1"/>
    <col min="14073" max="14323" width="8" style="226"/>
    <col min="14324" max="14324" width="12.375" style="226" bestFit="1" customWidth="1"/>
    <col min="14325" max="14325" width="22.375" style="226" bestFit="1" customWidth="1"/>
    <col min="14326" max="14326" width="19" style="226" bestFit="1" customWidth="1"/>
    <col min="14327" max="14327" width="23.125" style="226" bestFit="1" customWidth="1"/>
    <col min="14328" max="14328" width="13.125" style="226" bestFit="1" customWidth="1"/>
    <col min="14329" max="14579" width="8" style="226"/>
    <col min="14580" max="14580" width="12.375" style="226" bestFit="1" customWidth="1"/>
    <col min="14581" max="14581" width="22.375" style="226" bestFit="1" customWidth="1"/>
    <col min="14582" max="14582" width="19" style="226" bestFit="1" customWidth="1"/>
    <col min="14583" max="14583" width="23.125" style="226" bestFit="1" customWidth="1"/>
    <col min="14584" max="14584" width="13.125" style="226" bestFit="1" customWidth="1"/>
    <col min="14585" max="14835" width="8" style="226"/>
    <col min="14836" max="14836" width="12.375" style="226" bestFit="1" customWidth="1"/>
    <col min="14837" max="14837" width="22.375" style="226" bestFit="1" customWidth="1"/>
    <col min="14838" max="14838" width="19" style="226" bestFit="1" customWidth="1"/>
    <col min="14839" max="14839" width="23.125" style="226" bestFit="1" customWidth="1"/>
    <col min="14840" max="14840" width="13.125" style="226" bestFit="1" customWidth="1"/>
    <col min="14841" max="15091" width="8" style="226"/>
    <col min="15092" max="15092" width="12.375" style="226" bestFit="1" customWidth="1"/>
    <col min="15093" max="15093" width="22.375" style="226" bestFit="1" customWidth="1"/>
    <col min="15094" max="15094" width="19" style="226" bestFit="1" customWidth="1"/>
    <col min="15095" max="15095" width="23.125" style="226" bestFit="1" customWidth="1"/>
    <col min="15096" max="15096" width="13.125" style="226" bestFit="1" customWidth="1"/>
    <col min="15097" max="15347" width="8" style="226"/>
    <col min="15348" max="15348" width="12.375" style="226" bestFit="1" customWidth="1"/>
    <col min="15349" max="15349" width="22.375" style="226" bestFit="1" customWidth="1"/>
    <col min="15350" max="15350" width="19" style="226" bestFit="1" customWidth="1"/>
    <col min="15351" max="15351" width="23.125" style="226" bestFit="1" customWidth="1"/>
    <col min="15352" max="15352" width="13.125" style="226" bestFit="1" customWidth="1"/>
    <col min="15353" max="15603" width="8" style="226"/>
    <col min="15604" max="15604" width="12.375" style="226" bestFit="1" customWidth="1"/>
    <col min="15605" max="15605" width="22.375" style="226" bestFit="1" customWidth="1"/>
    <col min="15606" max="15606" width="19" style="226" bestFit="1" customWidth="1"/>
    <col min="15607" max="15607" width="23.125" style="226" bestFit="1" customWidth="1"/>
    <col min="15608" max="15608" width="13.125" style="226" bestFit="1" customWidth="1"/>
    <col min="15609" max="15859" width="8" style="226"/>
    <col min="15860" max="15860" width="12.375" style="226" bestFit="1" customWidth="1"/>
    <col min="15861" max="15861" width="22.375" style="226" bestFit="1" customWidth="1"/>
    <col min="15862" max="15862" width="19" style="226" bestFit="1" customWidth="1"/>
    <col min="15863" max="15863" width="23.125" style="226" bestFit="1" customWidth="1"/>
    <col min="15864" max="15864" width="13.125" style="226" bestFit="1" customWidth="1"/>
    <col min="15865" max="16115" width="8" style="226"/>
    <col min="16116" max="16116" width="12.375" style="226" bestFit="1" customWidth="1"/>
    <col min="16117" max="16117" width="22.375" style="226" bestFit="1" customWidth="1"/>
    <col min="16118" max="16118" width="19" style="226" bestFit="1" customWidth="1"/>
    <col min="16119" max="16119" width="23.125" style="226" bestFit="1" customWidth="1"/>
    <col min="16120" max="16120" width="13.125" style="226" bestFit="1" customWidth="1"/>
    <col min="16121" max="16384" width="8" style="226"/>
  </cols>
  <sheetData>
    <row r="1" spans="1:11" s="224" customFormat="1">
      <c r="A1" s="224" t="s">
        <v>38</v>
      </c>
      <c r="B1" s="224" t="s">
        <v>39</v>
      </c>
      <c r="C1" s="224" t="s">
        <v>40</v>
      </c>
      <c r="D1" s="225" t="s">
        <v>41</v>
      </c>
      <c r="E1" s="224" t="s">
        <v>0</v>
      </c>
    </row>
    <row r="2" spans="1:11">
      <c r="A2" s="226" t="s">
        <v>42</v>
      </c>
      <c r="B2" s="226" t="s">
        <v>43</v>
      </c>
      <c r="C2" s="226" t="s">
        <v>31</v>
      </c>
      <c r="D2" s="324">
        <v>20000</v>
      </c>
      <c r="E2" s="226" t="s">
        <v>31</v>
      </c>
    </row>
    <row r="3" spans="1:11" ht="15" thickBot="1">
      <c r="A3" s="226" t="s">
        <v>44</v>
      </c>
      <c r="B3" s="226" t="s">
        <v>45</v>
      </c>
      <c r="C3" s="250">
        <v>45870</v>
      </c>
      <c r="D3" s="324">
        <v>10000</v>
      </c>
      <c r="E3" s="247">
        <v>0.5</v>
      </c>
      <c r="F3" s="247">
        <v>0.2</v>
      </c>
      <c r="G3" s="247">
        <v>0.2</v>
      </c>
      <c r="H3" s="249">
        <v>0.1</v>
      </c>
      <c r="I3" s="190"/>
      <c r="J3" s="190"/>
      <c r="K3" s="190"/>
    </row>
    <row r="4" spans="1:11">
      <c r="A4" s="226" t="s">
        <v>46</v>
      </c>
      <c r="B4" s="226" t="s">
        <v>47</v>
      </c>
      <c r="C4" s="250">
        <v>45870</v>
      </c>
      <c r="D4" s="324">
        <v>55237.5</v>
      </c>
      <c r="E4" s="226" t="s">
        <v>48</v>
      </c>
      <c r="H4" s="191"/>
      <c r="I4" s="353" t="s">
        <v>3</v>
      </c>
      <c r="J4" s="354"/>
      <c r="K4" s="355"/>
    </row>
    <row r="5" spans="1:11">
      <c r="A5" s="226" t="s">
        <v>49</v>
      </c>
      <c r="B5" s="226" t="s">
        <v>50</v>
      </c>
      <c r="C5" s="226" t="s">
        <v>51</v>
      </c>
      <c r="D5" s="324">
        <v>94724</v>
      </c>
      <c r="E5" s="226" t="s">
        <v>27</v>
      </c>
      <c r="H5" s="191"/>
      <c r="I5" s="356"/>
      <c r="J5" s="357"/>
      <c r="K5" s="358"/>
    </row>
    <row r="6" spans="1:11" ht="15" thickBot="1">
      <c r="A6" s="226" t="s">
        <v>52</v>
      </c>
      <c r="B6" s="226" t="s">
        <v>53</v>
      </c>
      <c r="C6" s="226" t="s">
        <v>25</v>
      </c>
      <c r="D6" s="324">
        <v>185556</v>
      </c>
      <c r="H6" s="191"/>
      <c r="I6" s="195" t="s">
        <v>4</v>
      </c>
      <c r="J6" s="196" t="s">
        <v>5</v>
      </c>
      <c r="K6" s="197" t="s">
        <v>6</v>
      </c>
    </row>
    <row r="7" spans="1:11" ht="27" thickBot="1">
      <c r="B7" s="226" t="s">
        <v>53</v>
      </c>
      <c r="C7" s="226" t="s">
        <v>54</v>
      </c>
      <c r="D7" s="324">
        <v>32148</v>
      </c>
      <c r="H7" s="199" t="s">
        <v>8</v>
      </c>
      <c r="I7" s="200">
        <v>175000</v>
      </c>
      <c r="J7" s="200">
        <v>101127.02</v>
      </c>
      <c r="K7" s="201">
        <f>I7-J7</f>
        <v>73872.98</v>
      </c>
    </row>
    <row r="8" spans="1:11" ht="15.6">
      <c r="A8" s="226" t="s">
        <v>52</v>
      </c>
      <c r="B8" s="226" t="s">
        <v>55</v>
      </c>
      <c r="C8" s="226" t="s">
        <v>25</v>
      </c>
      <c r="D8" s="324">
        <v>151835</v>
      </c>
      <c r="E8" s="226" t="s">
        <v>25</v>
      </c>
      <c r="H8" s="191"/>
      <c r="I8" s="359" t="s">
        <v>9</v>
      </c>
      <c r="J8" s="360"/>
      <c r="K8" s="361"/>
    </row>
    <row r="9" spans="1:11" ht="15" thickBot="1">
      <c r="A9" s="226" t="s">
        <v>56</v>
      </c>
      <c r="B9" s="226" t="s">
        <v>57</v>
      </c>
      <c r="C9" s="226" t="s">
        <v>58</v>
      </c>
      <c r="D9" s="324">
        <v>42912</v>
      </c>
      <c r="E9" s="226" t="s">
        <v>59</v>
      </c>
      <c r="H9" s="191"/>
      <c r="I9" s="195" t="s">
        <v>4</v>
      </c>
      <c r="J9" s="196" t="s">
        <v>5</v>
      </c>
      <c r="K9" s="197" t="s">
        <v>6</v>
      </c>
    </row>
    <row r="10" spans="1:11" ht="27" thickBot="1">
      <c r="A10" s="226" t="s">
        <v>60</v>
      </c>
      <c r="B10" s="226" t="s">
        <v>43</v>
      </c>
      <c r="C10" s="226" t="s">
        <v>31</v>
      </c>
      <c r="D10" s="324">
        <v>40000</v>
      </c>
      <c r="E10" s="226" t="s">
        <v>31</v>
      </c>
      <c r="H10" s="199" t="s">
        <v>10</v>
      </c>
      <c r="I10" s="204">
        <f>D42</f>
        <v>0</v>
      </c>
      <c r="J10" s="204">
        <f>E42</f>
        <v>0</v>
      </c>
      <c r="K10" s="205">
        <f>I10-J10</f>
        <v>0</v>
      </c>
    </row>
    <row r="11" spans="1:11" ht="15.95" thickBot="1">
      <c r="A11" s="226" t="s">
        <v>61</v>
      </c>
      <c r="B11" s="226" t="s">
        <v>45</v>
      </c>
      <c r="C11" s="226" t="s">
        <v>32</v>
      </c>
      <c r="D11" s="324">
        <v>7500</v>
      </c>
      <c r="E11" s="226" t="s">
        <v>32</v>
      </c>
      <c r="H11" s="191"/>
      <c r="I11" s="359" t="s">
        <v>12</v>
      </c>
      <c r="J11" s="360"/>
      <c r="K11" s="361"/>
    </row>
    <row r="12" spans="1:11" ht="15" thickBot="1">
      <c r="A12" s="226" t="s">
        <v>62</v>
      </c>
      <c r="B12" s="226" t="s">
        <v>63</v>
      </c>
      <c r="C12" s="226" t="s">
        <v>64</v>
      </c>
      <c r="D12" s="324">
        <v>15688</v>
      </c>
      <c r="E12" s="226" t="s">
        <v>25</v>
      </c>
      <c r="H12" s="199" t="s">
        <v>13</v>
      </c>
      <c r="I12" s="200">
        <f>I7+I10</f>
        <v>175000</v>
      </c>
      <c r="J12" s="200">
        <f>J7+J10</f>
        <v>101127.02</v>
      </c>
      <c r="K12" s="201">
        <f>I12-J12</f>
        <v>73872.98</v>
      </c>
    </row>
    <row r="13" spans="1:11" ht="15.6">
      <c r="A13" s="226" t="s">
        <v>65</v>
      </c>
      <c r="B13" s="226" t="s">
        <v>53</v>
      </c>
      <c r="C13" s="226" t="s">
        <v>66</v>
      </c>
      <c r="D13" s="324"/>
      <c r="H13" s="191"/>
      <c r="I13" s="359"/>
      <c r="J13" s="360"/>
      <c r="K13" s="361"/>
    </row>
    <row r="14" spans="1:11">
      <c r="A14" s="226" t="s">
        <v>67</v>
      </c>
      <c r="D14" s="324"/>
      <c r="H14" s="191"/>
      <c r="I14" s="206" t="s">
        <v>4</v>
      </c>
      <c r="J14" s="194" t="s">
        <v>14</v>
      </c>
      <c r="K14" s="207" t="s">
        <v>6</v>
      </c>
    </row>
    <row r="15" spans="1:11">
      <c r="A15" s="226" t="s">
        <v>68</v>
      </c>
      <c r="D15" s="324"/>
      <c r="H15" s="199" t="s">
        <v>15</v>
      </c>
      <c r="I15" s="330">
        <f>I12</f>
        <v>175000</v>
      </c>
      <c r="J15" s="330">
        <f>J12</f>
        <v>101127.02</v>
      </c>
      <c r="K15" s="326">
        <f>I15-J15</f>
        <v>73872.98</v>
      </c>
    </row>
    <row r="16" spans="1:11" ht="15" thickBot="1">
      <c r="A16" s="226" t="s">
        <v>69</v>
      </c>
      <c r="D16" s="324"/>
      <c r="H16" s="191"/>
      <c r="I16" s="208"/>
      <c r="J16" s="255"/>
      <c r="K16" s="209"/>
    </row>
    <row r="17" spans="1:11" ht="15" thickBot="1">
      <c r="A17" s="226" t="s">
        <v>70</v>
      </c>
      <c r="D17" s="324"/>
      <c r="H17" s="191"/>
      <c r="I17" s="190"/>
      <c r="J17" s="190"/>
      <c r="K17" s="190"/>
    </row>
    <row r="18" spans="1:11">
      <c r="A18" s="226" t="s">
        <v>71</v>
      </c>
      <c r="D18" s="324"/>
      <c r="H18" s="191"/>
      <c r="I18" s="210" t="s">
        <v>16</v>
      </c>
      <c r="J18" s="211" t="s">
        <v>4</v>
      </c>
      <c r="K18" s="212" t="s">
        <v>5</v>
      </c>
    </row>
    <row r="19" spans="1:11">
      <c r="A19" s="226" t="s">
        <v>72</v>
      </c>
      <c r="D19" s="324"/>
      <c r="H19" s="191"/>
      <c r="I19" s="327" t="s">
        <v>17</v>
      </c>
      <c r="J19" s="269"/>
      <c r="K19" s="328"/>
    </row>
    <row r="20" spans="1:11">
      <c r="A20" s="226" t="s">
        <v>73</v>
      </c>
      <c r="D20" s="324"/>
      <c r="H20" s="191"/>
      <c r="I20" s="329" t="s">
        <v>18</v>
      </c>
      <c r="J20" s="269">
        <v>23707</v>
      </c>
      <c r="K20" s="328">
        <v>13750</v>
      </c>
    </row>
    <row r="21" spans="1:11">
      <c r="A21" s="226" t="s">
        <v>74</v>
      </c>
      <c r="D21" s="324"/>
      <c r="H21" s="191"/>
      <c r="I21" s="327" t="s">
        <v>19</v>
      </c>
      <c r="J21" s="269"/>
      <c r="K21" s="328"/>
    </row>
    <row r="22" spans="1:11">
      <c r="A22" s="226" t="s">
        <v>75</v>
      </c>
      <c r="D22" s="324"/>
      <c r="H22" s="191"/>
      <c r="I22" s="327" t="s">
        <v>24</v>
      </c>
      <c r="J22" s="269">
        <f>'[298]Cost Summary'!L97</f>
        <v>0</v>
      </c>
      <c r="K22" s="328"/>
    </row>
    <row r="23" spans="1:11">
      <c r="A23" s="226" t="s">
        <v>76</v>
      </c>
      <c r="D23" s="324"/>
      <c r="H23" s="191"/>
      <c r="I23" s="327" t="s">
        <v>26</v>
      </c>
      <c r="J23" s="269"/>
      <c r="K23" s="328"/>
    </row>
    <row r="24" spans="1:11" ht="15" thickBot="1">
      <c r="A24" s="226" t="s">
        <v>77</v>
      </c>
      <c r="D24" s="324"/>
      <c r="H24" s="191"/>
      <c r="I24" s="260" t="s">
        <v>28</v>
      </c>
      <c r="J24" s="261">
        <f>SUM(J19:J23)</f>
        <v>23707</v>
      </c>
      <c r="K24" s="262">
        <f>SUM(K19:K23)</f>
        <v>13750</v>
      </c>
    </row>
    <row r="25" spans="1:11">
      <c r="A25" s="226" t="s">
        <v>78</v>
      </c>
      <c r="D25" s="324"/>
    </row>
    <row r="26" spans="1:11">
      <c r="A26" s="226" t="s">
        <v>79</v>
      </c>
      <c r="D26" s="324"/>
    </row>
    <row r="27" spans="1:11">
      <c r="A27" s="226" t="s">
        <v>80</v>
      </c>
      <c r="D27" s="324"/>
    </row>
    <row r="28" spans="1:11">
      <c r="A28" s="226" t="s">
        <v>81</v>
      </c>
      <c r="D28" s="324"/>
    </row>
    <row r="29" spans="1:11">
      <c r="A29" s="226" t="s">
        <v>82</v>
      </c>
      <c r="D29" s="324"/>
    </row>
    <row r="30" spans="1:11">
      <c r="A30" s="226" t="s">
        <v>83</v>
      </c>
      <c r="D30" s="324"/>
    </row>
    <row r="31" spans="1:11">
      <c r="A31" s="226" t="s">
        <v>84</v>
      </c>
      <c r="D31" s="324"/>
    </row>
    <row r="32" spans="1:11">
      <c r="A32" s="226" t="s">
        <v>85</v>
      </c>
      <c r="D32" s="324"/>
    </row>
    <row r="33" spans="1:1">
      <c r="A33" s="226" t="s">
        <v>86</v>
      </c>
    </row>
    <row r="34" spans="1:1">
      <c r="A34" s="226" t="s">
        <v>87</v>
      </c>
    </row>
    <row r="35" spans="1:1">
      <c r="A35" s="226" t="s">
        <v>88</v>
      </c>
    </row>
    <row r="36" spans="1:1">
      <c r="A36" s="226" t="s">
        <v>89</v>
      </c>
    </row>
    <row r="37" spans="1:1">
      <c r="A37" s="226" t="s">
        <v>90</v>
      </c>
    </row>
    <row r="38" spans="1:1">
      <c r="A38" s="226" t="s">
        <v>91</v>
      </c>
    </row>
    <row r="39" spans="1:1">
      <c r="A39" s="226" t="s">
        <v>92</v>
      </c>
    </row>
    <row r="40" spans="1:1">
      <c r="A40" s="226" t="s">
        <v>93</v>
      </c>
    </row>
    <row r="41" spans="1:1">
      <c r="A41" s="226" t="s">
        <v>94</v>
      </c>
    </row>
    <row r="42" spans="1:1">
      <c r="A42" s="226" t="s">
        <v>95</v>
      </c>
    </row>
    <row r="43" spans="1:1">
      <c r="A43" s="226" t="s">
        <v>96</v>
      </c>
    </row>
    <row r="44" spans="1:1">
      <c r="A44" s="226" t="s">
        <v>97</v>
      </c>
    </row>
    <row r="45" spans="1:1">
      <c r="A45" s="226" t="s">
        <v>98</v>
      </c>
    </row>
    <row r="46" spans="1:1">
      <c r="A46" s="226" t="s">
        <v>99</v>
      </c>
    </row>
    <row r="47" spans="1:1">
      <c r="A47" s="226" t="s">
        <v>100</v>
      </c>
    </row>
    <row r="48" spans="1:1">
      <c r="A48" s="226" t="s">
        <v>101</v>
      </c>
    </row>
    <row r="49" spans="1:1">
      <c r="A49" s="226" t="s">
        <v>102</v>
      </c>
    </row>
    <row r="50" spans="1:1">
      <c r="A50" s="226" t="s">
        <v>103</v>
      </c>
    </row>
    <row r="51" spans="1:1">
      <c r="A51" s="226" t="s">
        <v>104</v>
      </c>
    </row>
    <row r="52" spans="1:1">
      <c r="A52" s="226" t="s">
        <v>105</v>
      </c>
    </row>
    <row r="53" spans="1:1">
      <c r="A53" s="226" t="s">
        <v>106</v>
      </c>
    </row>
    <row r="54" spans="1:1">
      <c r="A54" s="226" t="s">
        <v>107</v>
      </c>
    </row>
    <row r="55" spans="1:1">
      <c r="A55" s="226" t="s">
        <v>108</v>
      </c>
    </row>
    <row r="56" spans="1:1">
      <c r="A56" s="226" t="s">
        <v>109</v>
      </c>
    </row>
    <row r="57" spans="1:1">
      <c r="A57" s="226" t="s">
        <v>110</v>
      </c>
    </row>
    <row r="58" spans="1:1">
      <c r="A58" s="226" t="s">
        <v>111</v>
      </c>
    </row>
    <row r="59" spans="1:1">
      <c r="A59" s="226" t="s">
        <v>112</v>
      </c>
    </row>
    <row r="60" spans="1:1">
      <c r="A60" s="226" t="s">
        <v>113</v>
      </c>
    </row>
    <row r="61" spans="1:1">
      <c r="A61" s="226" t="s">
        <v>114</v>
      </c>
    </row>
    <row r="62" spans="1:1">
      <c r="A62" s="226" t="s">
        <v>115</v>
      </c>
    </row>
    <row r="63" spans="1:1">
      <c r="A63" s="226" t="s">
        <v>116</v>
      </c>
    </row>
    <row r="64" spans="1:1">
      <c r="A64" s="226" t="s">
        <v>117</v>
      </c>
    </row>
    <row r="65" spans="1:1">
      <c r="A65" s="226" t="s">
        <v>118</v>
      </c>
    </row>
    <row r="66" spans="1:1">
      <c r="A66" s="226" t="s">
        <v>119</v>
      </c>
    </row>
    <row r="67" spans="1:1">
      <c r="A67" s="226" t="s">
        <v>120</v>
      </c>
    </row>
    <row r="68" spans="1:1">
      <c r="A68" s="226" t="s">
        <v>121</v>
      </c>
    </row>
    <row r="69" spans="1:1">
      <c r="A69" s="226" t="s">
        <v>122</v>
      </c>
    </row>
    <row r="70" spans="1:1">
      <c r="A70" s="226" t="s">
        <v>123</v>
      </c>
    </row>
    <row r="71" spans="1:1">
      <c r="A71" s="226" t="s">
        <v>124</v>
      </c>
    </row>
    <row r="72" spans="1:1">
      <c r="A72" s="226" t="s">
        <v>125</v>
      </c>
    </row>
    <row r="73" spans="1:1">
      <c r="A73" s="226" t="s">
        <v>126</v>
      </c>
    </row>
    <row r="74" spans="1:1">
      <c r="A74" s="226" t="s">
        <v>127</v>
      </c>
    </row>
    <row r="75" spans="1:1">
      <c r="A75" s="226" t="s">
        <v>128</v>
      </c>
    </row>
    <row r="76" spans="1:1">
      <c r="A76" s="226" t="s">
        <v>129</v>
      </c>
    </row>
    <row r="77" spans="1:1">
      <c r="A77" s="226" t="s">
        <v>130</v>
      </c>
    </row>
    <row r="78" spans="1:1">
      <c r="A78" s="226" t="s">
        <v>131</v>
      </c>
    </row>
    <row r="79" spans="1:1">
      <c r="A79" s="226" t="s">
        <v>132</v>
      </c>
    </row>
    <row r="80" spans="1:1">
      <c r="A80" s="226" t="s">
        <v>133</v>
      </c>
    </row>
    <row r="81" spans="1:1">
      <c r="A81" s="226" t="s">
        <v>134</v>
      </c>
    </row>
    <row r="82" spans="1:1">
      <c r="A82" s="226" t="s">
        <v>135</v>
      </c>
    </row>
    <row r="83" spans="1:1">
      <c r="A83" s="226" t="s">
        <v>136</v>
      </c>
    </row>
    <row r="84" spans="1:1">
      <c r="A84" s="226" t="s">
        <v>137</v>
      </c>
    </row>
    <row r="85" spans="1:1">
      <c r="A85" s="226" t="s">
        <v>138</v>
      </c>
    </row>
    <row r="86" spans="1:1">
      <c r="A86" s="226" t="s">
        <v>139</v>
      </c>
    </row>
    <row r="87" spans="1:1">
      <c r="A87" s="226" t="s">
        <v>140</v>
      </c>
    </row>
    <row r="88" spans="1:1">
      <c r="A88" s="226" t="s">
        <v>141</v>
      </c>
    </row>
    <row r="89" spans="1:1">
      <c r="A89" s="226" t="s">
        <v>142</v>
      </c>
    </row>
    <row r="90" spans="1:1">
      <c r="A90" s="226" t="s">
        <v>143</v>
      </c>
    </row>
    <row r="91" spans="1:1">
      <c r="A91" s="226" t="s">
        <v>144</v>
      </c>
    </row>
    <row r="92" spans="1:1">
      <c r="A92" s="226" t="s">
        <v>145</v>
      </c>
    </row>
    <row r="93" spans="1:1">
      <c r="A93" s="226" t="s">
        <v>146</v>
      </c>
    </row>
    <row r="94" spans="1:1">
      <c r="A94" s="226" t="s">
        <v>147</v>
      </c>
    </row>
    <row r="95" spans="1:1">
      <c r="A95" s="226" t="s">
        <v>148</v>
      </c>
    </row>
    <row r="96" spans="1:1">
      <c r="A96" s="226" t="s">
        <v>149</v>
      </c>
    </row>
    <row r="97" spans="1:1">
      <c r="A97" s="226" t="s">
        <v>150</v>
      </c>
    </row>
    <row r="98" spans="1:1">
      <c r="A98" s="226" t="s">
        <v>151</v>
      </c>
    </row>
    <row r="99" spans="1:1">
      <c r="A99" s="226" t="s">
        <v>152</v>
      </c>
    </row>
    <row r="100" spans="1:1">
      <c r="A100" s="226" t="s">
        <v>153</v>
      </c>
    </row>
    <row r="101" spans="1:1">
      <c r="A101" s="226" t="s">
        <v>154</v>
      </c>
    </row>
    <row r="102" spans="1:1">
      <c r="A102" s="226" t="s">
        <v>155</v>
      </c>
    </row>
    <row r="103" spans="1:1">
      <c r="A103" s="226" t="s">
        <v>156</v>
      </c>
    </row>
    <row r="104" spans="1:1">
      <c r="A104" s="226" t="s">
        <v>157</v>
      </c>
    </row>
    <row r="105" spans="1:1">
      <c r="A105" s="226" t="s">
        <v>158</v>
      </c>
    </row>
    <row r="106" spans="1:1">
      <c r="A106" s="226" t="s">
        <v>159</v>
      </c>
    </row>
    <row r="107" spans="1:1">
      <c r="A107" s="226" t="s">
        <v>160</v>
      </c>
    </row>
    <row r="108" spans="1:1">
      <c r="A108" s="226" t="s">
        <v>161</v>
      </c>
    </row>
    <row r="109" spans="1:1">
      <c r="A109" s="226" t="s">
        <v>162</v>
      </c>
    </row>
    <row r="110" spans="1:1">
      <c r="A110" s="226" t="s">
        <v>163</v>
      </c>
    </row>
    <row r="111" spans="1:1">
      <c r="A111" s="226" t="s">
        <v>164</v>
      </c>
    </row>
    <row r="112" spans="1:1">
      <c r="A112" s="226" t="s">
        <v>165</v>
      </c>
    </row>
    <row r="113" spans="1:1">
      <c r="A113" s="226" t="s">
        <v>166</v>
      </c>
    </row>
  </sheetData>
  <mergeCells count="4">
    <mergeCell ref="I4:K5"/>
    <mergeCell ref="I8:K8"/>
    <mergeCell ref="I11:K11"/>
    <mergeCell ref="I13:K13"/>
  </mergeCells>
  <dataValidations count="1">
    <dataValidation type="list" allowBlank="1" showInputMessage="1" showErrorMessage="1" sqref="B2:B113 E1:E1048576" xr:uid="{94E169C2-2154-4BD3-A294-6AF6D4B68B63}">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11CA-419F-4187-8BB2-7A2AF2DE95D0}">
  <sheetPr>
    <tabColor rgb="FFC00000"/>
    <pageSetUpPr autoPageBreaks="0"/>
  </sheetPr>
  <dimension ref="A1:S40"/>
  <sheetViews>
    <sheetView zoomScaleNormal="100" zoomScaleSheetLayoutView="53" workbookViewId="0">
      <pane ySplit="9" topLeftCell="A10" activePane="bottomLeft" state="frozen"/>
      <selection pane="bottomLeft" activeCell="D27" sqref="D27"/>
      <selection activeCell="D27" sqref="D27"/>
    </sheetView>
  </sheetViews>
  <sheetFormatPr defaultColWidth="7.5" defaultRowHeight="13.5" customHeight="1"/>
  <cols>
    <col min="1" max="1" width="3.5" style="152" customWidth="1"/>
    <col min="2" max="2" width="33.5" style="152" customWidth="1"/>
    <col min="3" max="4" width="13.5" style="152" bestFit="1" customWidth="1"/>
    <col min="5" max="5" width="13" style="154" bestFit="1" customWidth="1"/>
    <col min="6" max="7" width="12.5" style="154" customWidth="1"/>
    <col min="8" max="8" width="11.5" style="154" customWidth="1"/>
    <col min="9" max="17" width="10.5" style="154" customWidth="1"/>
    <col min="18" max="16384" width="7.5" style="152"/>
  </cols>
  <sheetData>
    <row r="1" spans="1:19" ht="13.5" customHeight="1" thickBot="1">
      <c r="B1" s="331"/>
      <c r="C1" s="331"/>
      <c r="D1" s="153" t="s">
        <v>167</v>
      </c>
      <c r="E1" s="362" t="s">
        <v>0</v>
      </c>
      <c r="F1" s="363"/>
      <c r="G1" s="363"/>
      <c r="H1" s="364"/>
    </row>
    <row r="2" spans="1:19" ht="26.45" thickBot="1">
      <c r="B2" s="331" t="s">
        <v>168</v>
      </c>
      <c r="C2" s="331"/>
      <c r="D2" s="153" t="s">
        <v>169</v>
      </c>
      <c r="E2" s="228" t="s">
        <v>170</v>
      </c>
      <c r="F2" s="228" t="s">
        <v>171</v>
      </c>
      <c r="G2" s="228" t="s">
        <v>172</v>
      </c>
      <c r="H2" s="229" t="s">
        <v>173</v>
      </c>
    </row>
    <row r="3" spans="1:19" thickBot="1">
      <c r="B3" s="332" t="s">
        <v>174</v>
      </c>
      <c r="C3" s="270">
        <v>45748</v>
      </c>
      <c r="D3" s="153" t="s">
        <v>175</v>
      </c>
      <c r="E3" s="230">
        <v>0.5</v>
      </c>
      <c r="F3" s="230">
        <v>0.2</v>
      </c>
      <c r="G3" s="230">
        <v>0.2</v>
      </c>
      <c r="H3" s="231">
        <v>0.1</v>
      </c>
      <c r="J3" s="183"/>
    </row>
    <row r="4" spans="1:19" thickBot="1">
      <c r="B4" s="271" t="s">
        <v>176</v>
      </c>
      <c r="C4" s="270">
        <v>45992</v>
      </c>
      <c r="D4" s="154"/>
    </row>
    <row r="5" spans="1:19" ht="15.95" thickBot="1">
      <c r="B5" s="155"/>
      <c r="C5" s="156"/>
      <c r="D5" s="154"/>
    </row>
    <row r="6" spans="1:19" ht="15.95" thickBot="1">
      <c r="B6" s="157" t="s">
        <v>4</v>
      </c>
      <c r="C6" s="158" t="s">
        <v>177</v>
      </c>
      <c r="D6" s="158" t="s">
        <v>178</v>
      </c>
      <c r="E6" s="159" t="s">
        <v>179</v>
      </c>
      <c r="F6" s="365" t="s">
        <v>180</v>
      </c>
      <c r="G6" s="366"/>
      <c r="H6" s="152"/>
      <c r="O6" s="152"/>
      <c r="P6" s="152"/>
      <c r="Q6" s="152"/>
    </row>
    <row r="7" spans="1:19" ht="15.95" thickBot="1">
      <c r="B7" s="232">
        <f>C22</f>
        <v>0</v>
      </c>
      <c r="C7" s="233">
        <f>D36</f>
        <v>0</v>
      </c>
      <c r="D7" s="160">
        <f>B7-C7</f>
        <v>0</v>
      </c>
      <c r="E7" s="234" t="e">
        <f>D7/B7</f>
        <v>#DIV/0!</v>
      </c>
      <c r="F7" s="367">
        <f>C7-D36</f>
        <v>0</v>
      </c>
      <c r="G7" s="368"/>
      <c r="H7" s="235"/>
      <c r="O7" s="152"/>
      <c r="P7" s="152"/>
      <c r="Q7" s="152"/>
    </row>
    <row r="8" spans="1:19" ht="15.95" thickBot="1">
      <c r="B8" s="161"/>
      <c r="C8" s="161"/>
      <c r="F8" s="152"/>
      <c r="O8" s="152"/>
      <c r="P8" s="152"/>
      <c r="Q8" s="152"/>
    </row>
    <row r="9" spans="1:19" s="167" customFormat="1" ht="13.5" customHeight="1" thickBot="1">
      <c r="A9" s="162" t="s">
        <v>181</v>
      </c>
      <c r="B9" s="163"/>
      <c r="C9" s="164"/>
      <c r="D9" s="165"/>
      <c r="E9" s="182"/>
      <c r="F9" s="182">
        <f>C3</f>
        <v>45748</v>
      </c>
      <c r="G9" s="182">
        <f>DATE(YEAR(F9),MONTH(F9)+1,DAY(F9))</f>
        <v>45778</v>
      </c>
      <c r="H9" s="182">
        <f>DATE(YEAR(G9),MONTH(G9)+1,DAY(G9))</f>
        <v>45809</v>
      </c>
      <c r="I9" s="182">
        <f t="shared" ref="I9:Q9" si="0">DATE(YEAR(H9),MONTH(H9)+1,DAY(H9))</f>
        <v>45839</v>
      </c>
      <c r="J9" s="182">
        <f t="shared" si="0"/>
        <v>45870</v>
      </c>
      <c r="K9" s="182">
        <f t="shared" si="0"/>
        <v>45901</v>
      </c>
      <c r="L9" s="182">
        <f t="shared" si="0"/>
        <v>45931</v>
      </c>
      <c r="M9" s="182">
        <f t="shared" si="0"/>
        <v>45962</v>
      </c>
      <c r="N9" s="182">
        <f t="shared" si="0"/>
        <v>45992</v>
      </c>
      <c r="O9" s="182">
        <f t="shared" si="0"/>
        <v>46023</v>
      </c>
      <c r="P9" s="182">
        <f t="shared" si="0"/>
        <v>46054</v>
      </c>
      <c r="Q9" s="182">
        <f t="shared" si="0"/>
        <v>46082</v>
      </c>
      <c r="R9" s="166" t="s">
        <v>182</v>
      </c>
      <c r="S9" s="166" t="s">
        <v>183</v>
      </c>
    </row>
    <row r="10" spans="1:19" ht="13.5" customHeight="1">
      <c r="A10" s="168" t="s">
        <v>4</v>
      </c>
      <c r="B10" s="169"/>
      <c r="C10" s="170" t="s">
        <v>184</v>
      </c>
      <c r="D10" s="170" t="s">
        <v>185</v>
      </c>
      <c r="E10" s="171"/>
      <c r="F10" s="171"/>
      <c r="G10" s="171"/>
      <c r="H10" s="171"/>
      <c r="I10" s="171"/>
      <c r="J10" s="171"/>
      <c r="K10" s="171"/>
      <c r="L10" s="171"/>
      <c r="M10" s="171"/>
      <c r="N10" s="171"/>
      <c r="O10" s="171"/>
      <c r="P10" s="171"/>
      <c r="Q10" s="171"/>
      <c r="R10" s="172"/>
      <c r="S10" s="172"/>
    </row>
    <row r="11" spans="1:19" ht="13.5" customHeight="1">
      <c r="A11" s="177">
        <v>1</v>
      </c>
      <c r="B11" s="178"/>
      <c r="C11" s="236">
        <v>0</v>
      </c>
      <c r="D11" s="237"/>
      <c r="E11" s="238"/>
      <c r="F11" s="238">
        <v>0</v>
      </c>
      <c r="G11" s="238">
        <v>0</v>
      </c>
      <c r="H11" s="238">
        <v>0</v>
      </c>
      <c r="I11" s="238">
        <v>0</v>
      </c>
      <c r="J11" s="238">
        <v>0</v>
      </c>
      <c r="K11" s="238">
        <v>0</v>
      </c>
      <c r="L11" s="238">
        <v>0</v>
      </c>
      <c r="M11" s="238">
        <v>0</v>
      </c>
      <c r="N11" s="238">
        <v>0</v>
      </c>
      <c r="O11" s="238">
        <v>0</v>
      </c>
      <c r="P11" s="238">
        <v>0</v>
      </c>
      <c r="Q11" s="238">
        <v>0</v>
      </c>
      <c r="R11" s="239">
        <f>SUM(F11:N11)</f>
        <v>0</v>
      </c>
      <c r="S11" s="239">
        <f>SUM(O11:Q11)</f>
        <v>0</v>
      </c>
    </row>
    <row r="12" spans="1:19" ht="13.5" customHeight="1">
      <c r="A12" s="154">
        <v>2</v>
      </c>
      <c r="B12" s="178"/>
      <c r="C12" s="236">
        <v>0</v>
      </c>
      <c r="D12" s="237"/>
      <c r="E12" s="238"/>
      <c r="F12" s="238">
        <v>0</v>
      </c>
      <c r="G12" s="238">
        <v>0</v>
      </c>
      <c r="H12" s="238">
        <v>0</v>
      </c>
      <c r="I12" s="238">
        <v>0</v>
      </c>
      <c r="J12" s="238">
        <v>0</v>
      </c>
      <c r="K12" s="238">
        <v>0</v>
      </c>
      <c r="L12" s="238">
        <v>0</v>
      </c>
      <c r="M12" s="238">
        <v>0</v>
      </c>
      <c r="N12" s="238">
        <v>0</v>
      </c>
      <c r="O12" s="238">
        <v>0</v>
      </c>
      <c r="P12" s="238">
        <v>0</v>
      </c>
      <c r="Q12" s="238">
        <v>0</v>
      </c>
      <c r="R12" s="239">
        <f>SUM(F12:N12)</f>
        <v>0</v>
      </c>
      <c r="S12" s="239">
        <f>SUM(O12:Q12)</f>
        <v>0</v>
      </c>
    </row>
    <row r="13" spans="1:19" ht="13.5" customHeight="1">
      <c r="A13" s="154">
        <v>3</v>
      </c>
      <c r="B13" s="178"/>
      <c r="C13" s="236">
        <v>0</v>
      </c>
      <c r="D13" s="237"/>
      <c r="E13" s="238"/>
      <c r="F13" s="238">
        <v>0</v>
      </c>
      <c r="G13" s="238">
        <v>0</v>
      </c>
      <c r="H13" s="238">
        <v>0</v>
      </c>
      <c r="I13" s="238">
        <v>0</v>
      </c>
      <c r="J13" s="238">
        <v>0</v>
      </c>
      <c r="K13" s="238">
        <v>0</v>
      </c>
      <c r="L13" s="238">
        <v>0</v>
      </c>
      <c r="M13" s="238">
        <v>0</v>
      </c>
      <c r="N13" s="238">
        <v>0</v>
      </c>
      <c r="O13" s="238">
        <v>0</v>
      </c>
      <c r="P13" s="238">
        <v>0</v>
      </c>
      <c r="Q13" s="238">
        <v>0</v>
      </c>
      <c r="R13" s="239">
        <f t="shared" ref="R13:R21" si="1">SUM(F13:N13)</f>
        <v>0</v>
      </c>
      <c r="S13" s="239">
        <f t="shared" ref="S13:S21" si="2">SUM(O13:Q13)</f>
        <v>0</v>
      </c>
    </row>
    <row r="14" spans="1:19" ht="13.5" customHeight="1">
      <c r="A14" s="154">
        <v>4</v>
      </c>
      <c r="B14" s="178"/>
      <c r="C14" s="236">
        <v>0</v>
      </c>
      <c r="D14" s="237"/>
      <c r="E14" s="238"/>
      <c r="F14" s="238">
        <v>0</v>
      </c>
      <c r="G14" s="238">
        <v>0</v>
      </c>
      <c r="H14" s="238">
        <v>0</v>
      </c>
      <c r="I14" s="238">
        <v>0</v>
      </c>
      <c r="J14" s="238">
        <v>0</v>
      </c>
      <c r="K14" s="238">
        <v>0</v>
      </c>
      <c r="L14" s="238">
        <v>0</v>
      </c>
      <c r="M14" s="238">
        <v>0</v>
      </c>
      <c r="N14" s="238">
        <v>0</v>
      </c>
      <c r="O14" s="238">
        <v>0</v>
      </c>
      <c r="P14" s="238">
        <v>0</v>
      </c>
      <c r="Q14" s="238">
        <v>0</v>
      </c>
      <c r="R14" s="239">
        <f t="shared" si="1"/>
        <v>0</v>
      </c>
      <c r="S14" s="239">
        <f t="shared" si="2"/>
        <v>0</v>
      </c>
    </row>
    <row r="15" spans="1:19" ht="13.5" customHeight="1">
      <c r="A15" s="154">
        <v>5</v>
      </c>
      <c r="B15" s="178"/>
      <c r="C15" s="236">
        <v>0</v>
      </c>
      <c r="D15" s="237"/>
      <c r="E15" s="238"/>
      <c r="F15" s="238">
        <v>0</v>
      </c>
      <c r="G15" s="238">
        <v>0</v>
      </c>
      <c r="H15" s="238">
        <v>0</v>
      </c>
      <c r="I15" s="238">
        <v>0</v>
      </c>
      <c r="J15" s="238">
        <v>0</v>
      </c>
      <c r="K15" s="238">
        <v>0</v>
      </c>
      <c r="L15" s="238">
        <v>0</v>
      </c>
      <c r="M15" s="238">
        <v>0</v>
      </c>
      <c r="N15" s="238">
        <v>0</v>
      </c>
      <c r="O15" s="238">
        <v>0</v>
      </c>
      <c r="P15" s="238">
        <v>0</v>
      </c>
      <c r="Q15" s="238">
        <v>0</v>
      </c>
      <c r="R15" s="239">
        <f t="shared" si="1"/>
        <v>0</v>
      </c>
      <c r="S15" s="239">
        <f t="shared" si="2"/>
        <v>0</v>
      </c>
    </row>
    <row r="16" spans="1:19" ht="13.5" customHeight="1">
      <c r="A16" s="177">
        <v>6</v>
      </c>
      <c r="B16" s="178"/>
      <c r="C16" s="236">
        <v>0</v>
      </c>
      <c r="D16" s="237"/>
      <c r="E16" s="238"/>
      <c r="F16" s="238">
        <v>0</v>
      </c>
      <c r="G16" s="238">
        <v>0</v>
      </c>
      <c r="H16" s="238">
        <v>0</v>
      </c>
      <c r="I16" s="238">
        <v>0</v>
      </c>
      <c r="J16" s="238">
        <v>0</v>
      </c>
      <c r="K16" s="238">
        <v>0</v>
      </c>
      <c r="L16" s="238">
        <v>0</v>
      </c>
      <c r="M16" s="238">
        <v>0</v>
      </c>
      <c r="N16" s="238">
        <v>0</v>
      </c>
      <c r="O16" s="238">
        <v>0</v>
      </c>
      <c r="P16" s="238">
        <v>0</v>
      </c>
      <c r="Q16" s="238">
        <v>0</v>
      </c>
      <c r="R16" s="239">
        <f t="shared" si="1"/>
        <v>0</v>
      </c>
      <c r="S16" s="239">
        <f t="shared" si="2"/>
        <v>0</v>
      </c>
    </row>
    <row r="17" spans="1:19" ht="13.5" customHeight="1">
      <c r="A17" s="154">
        <v>7</v>
      </c>
      <c r="B17" s="178"/>
      <c r="C17" s="236">
        <v>0</v>
      </c>
      <c r="D17" s="237"/>
      <c r="E17" s="238"/>
      <c r="F17" s="238">
        <v>0</v>
      </c>
      <c r="G17" s="238">
        <v>0</v>
      </c>
      <c r="H17" s="238">
        <v>0</v>
      </c>
      <c r="I17" s="238">
        <v>0</v>
      </c>
      <c r="J17" s="238">
        <v>0</v>
      </c>
      <c r="K17" s="238">
        <v>0</v>
      </c>
      <c r="L17" s="238">
        <v>0</v>
      </c>
      <c r="M17" s="238">
        <v>0</v>
      </c>
      <c r="N17" s="238">
        <v>0</v>
      </c>
      <c r="O17" s="238">
        <v>0</v>
      </c>
      <c r="P17" s="238">
        <v>0</v>
      </c>
      <c r="Q17" s="238">
        <v>0</v>
      </c>
      <c r="R17" s="239">
        <f t="shared" si="1"/>
        <v>0</v>
      </c>
      <c r="S17" s="239">
        <f t="shared" si="2"/>
        <v>0</v>
      </c>
    </row>
    <row r="18" spans="1:19" ht="13.5" customHeight="1">
      <c r="A18" s="154">
        <v>8</v>
      </c>
      <c r="B18" s="178"/>
      <c r="C18" s="236">
        <v>0</v>
      </c>
      <c r="D18" s="237"/>
      <c r="E18" s="238"/>
      <c r="F18" s="238">
        <v>0</v>
      </c>
      <c r="G18" s="238">
        <v>0</v>
      </c>
      <c r="H18" s="238">
        <v>0</v>
      </c>
      <c r="I18" s="238">
        <v>0</v>
      </c>
      <c r="J18" s="238">
        <v>0</v>
      </c>
      <c r="K18" s="238">
        <v>0</v>
      </c>
      <c r="L18" s="238">
        <v>0</v>
      </c>
      <c r="M18" s="238">
        <v>0</v>
      </c>
      <c r="N18" s="238">
        <v>0</v>
      </c>
      <c r="O18" s="238">
        <v>0</v>
      </c>
      <c r="P18" s="238">
        <v>0</v>
      </c>
      <c r="Q18" s="238">
        <v>0</v>
      </c>
      <c r="R18" s="239">
        <f t="shared" si="1"/>
        <v>0</v>
      </c>
      <c r="S18" s="239">
        <f t="shared" si="2"/>
        <v>0</v>
      </c>
    </row>
    <row r="19" spans="1:19" ht="13.5" customHeight="1">
      <c r="A19" s="154">
        <v>9</v>
      </c>
      <c r="B19" s="178"/>
      <c r="C19" s="236">
        <v>0</v>
      </c>
      <c r="D19" s="237"/>
      <c r="E19" s="238"/>
      <c r="F19" s="238">
        <v>0</v>
      </c>
      <c r="G19" s="238">
        <v>0</v>
      </c>
      <c r="H19" s="238">
        <v>0</v>
      </c>
      <c r="I19" s="238">
        <v>0</v>
      </c>
      <c r="J19" s="238">
        <v>0</v>
      </c>
      <c r="K19" s="238">
        <v>0</v>
      </c>
      <c r="L19" s="238">
        <v>0</v>
      </c>
      <c r="M19" s="238">
        <v>0</v>
      </c>
      <c r="N19" s="238">
        <v>0</v>
      </c>
      <c r="O19" s="238">
        <v>0</v>
      </c>
      <c r="P19" s="238">
        <v>0</v>
      </c>
      <c r="Q19" s="238">
        <v>0</v>
      </c>
      <c r="R19" s="239">
        <f t="shared" si="1"/>
        <v>0</v>
      </c>
      <c r="S19" s="239">
        <f t="shared" si="2"/>
        <v>0</v>
      </c>
    </row>
    <row r="20" spans="1:19" ht="13.5" customHeight="1">
      <c r="A20" s="154">
        <v>10</v>
      </c>
      <c r="B20" s="178"/>
      <c r="C20" s="236">
        <v>0</v>
      </c>
      <c r="D20" s="237"/>
      <c r="E20" s="238"/>
      <c r="F20" s="238">
        <v>0</v>
      </c>
      <c r="G20" s="238">
        <v>0</v>
      </c>
      <c r="H20" s="238">
        <v>0</v>
      </c>
      <c r="I20" s="238">
        <v>0</v>
      </c>
      <c r="J20" s="238">
        <v>0</v>
      </c>
      <c r="K20" s="238">
        <v>0</v>
      </c>
      <c r="L20" s="238">
        <v>0</v>
      </c>
      <c r="M20" s="238">
        <v>0</v>
      </c>
      <c r="N20" s="238">
        <v>0</v>
      </c>
      <c r="O20" s="238">
        <v>0</v>
      </c>
      <c r="P20" s="238">
        <v>0</v>
      </c>
      <c r="Q20" s="238">
        <v>0</v>
      </c>
      <c r="R20" s="239">
        <f t="shared" si="1"/>
        <v>0</v>
      </c>
      <c r="S20" s="239">
        <f t="shared" si="2"/>
        <v>0</v>
      </c>
    </row>
    <row r="21" spans="1:19" ht="13.5" customHeight="1" thickBot="1">
      <c r="A21" s="154"/>
      <c r="B21" s="178"/>
      <c r="C21" s="236">
        <v>0</v>
      </c>
      <c r="D21" s="237"/>
      <c r="E21" s="238"/>
      <c r="F21" s="238">
        <v>0</v>
      </c>
      <c r="G21" s="238">
        <v>0</v>
      </c>
      <c r="H21" s="238">
        <v>0</v>
      </c>
      <c r="I21" s="238">
        <v>0</v>
      </c>
      <c r="J21" s="238">
        <v>0</v>
      </c>
      <c r="K21" s="238">
        <v>0</v>
      </c>
      <c r="L21" s="238">
        <v>0</v>
      </c>
      <c r="M21" s="238">
        <v>0</v>
      </c>
      <c r="N21" s="238">
        <v>0</v>
      </c>
      <c r="O21" s="238">
        <v>0</v>
      </c>
      <c r="P21" s="238">
        <v>0</v>
      </c>
      <c r="Q21" s="238">
        <v>0</v>
      </c>
      <c r="R21" s="239">
        <f t="shared" si="1"/>
        <v>0</v>
      </c>
      <c r="S21" s="239">
        <f t="shared" si="2"/>
        <v>0</v>
      </c>
    </row>
    <row r="22" spans="1:19" ht="13.5" customHeight="1" thickBot="1">
      <c r="A22" s="173" t="s">
        <v>186</v>
      </c>
      <c r="B22" s="174"/>
      <c r="C22" s="185">
        <f>SUM(C11:C21)</f>
        <v>0</v>
      </c>
      <c r="D22" s="175"/>
      <c r="E22" s="251"/>
      <c r="F22" s="240">
        <f t="shared" ref="F22:S22" si="3">SUM(F11:F21)</f>
        <v>0</v>
      </c>
      <c r="G22" s="240">
        <f t="shared" si="3"/>
        <v>0</v>
      </c>
      <c r="H22" s="240">
        <f t="shared" si="3"/>
        <v>0</v>
      </c>
      <c r="I22" s="240">
        <f t="shared" si="3"/>
        <v>0</v>
      </c>
      <c r="J22" s="240">
        <f t="shared" si="3"/>
        <v>0</v>
      </c>
      <c r="K22" s="240">
        <f t="shared" si="3"/>
        <v>0</v>
      </c>
      <c r="L22" s="240">
        <f t="shared" si="3"/>
        <v>0</v>
      </c>
      <c r="M22" s="240">
        <f t="shared" si="3"/>
        <v>0</v>
      </c>
      <c r="N22" s="240">
        <f t="shared" si="3"/>
        <v>0</v>
      </c>
      <c r="O22" s="240">
        <f t="shared" si="3"/>
        <v>0</v>
      </c>
      <c r="P22" s="240">
        <f t="shared" si="3"/>
        <v>0</v>
      </c>
      <c r="Q22" s="240">
        <f t="shared" si="3"/>
        <v>0</v>
      </c>
      <c r="R22" s="241">
        <f t="shared" si="3"/>
        <v>0</v>
      </c>
      <c r="S22" s="241">
        <f t="shared" si="3"/>
        <v>0</v>
      </c>
    </row>
    <row r="23" spans="1:19" ht="12" customHeight="1" thickBot="1">
      <c r="A23" s="154"/>
      <c r="D23" s="176"/>
      <c r="E23" s="238"/>
      <c r="F23" s="238"/>
      <c r="G23" s="238"/>
      <c r="H23" s="238"/>
      <c r="I23" s="238"/>
      <c r="J23" s="238"/>
      <c r="K23" s="238"/>
      <c r="L23" s="238"/>
      <c r="M23" s="238"/>
      <c r="N23" s="238"/>
      <c r="O23" s="238"/>
      <c r="P23" s="238"/>
      <c r="Q23" s="242"/>
    </row>
    <row r="24" spans="1:19" ht="13.5" customHeight="1" thickBot="1">
      <c r="A24" s="272" t="s">
        <v>187</v>
      </c>
      <c r="B24" s="273"/>
      <c r="C24" s="274" t="s">
        <v>21</v>
      </c>
      <c r="D24" s="274" t="s">
        <v>188</v>
      </c>
      <c r="E24" s="275" t="s">
        <v>189</v>
      </c>
      <c r="F24" s="276"/>
      <c r="G24" s="276"/>
      <c r="H24" s="276"/>
      <c r="I24" s="276"/>
      <c r="J24" s="276"/>
      <c r="K24" s="276"/>
      <c r="L24" s="276"/>
      <c r="M24" s="276"/>
      <c r="N24" s="276"/>
      <c r="O24" s="276"/>
      <c r="P24" s="276"/>
      <c r="Q24" s="276"/>
      <c r="R24" s="166" t="s">
        <v>182</v>
      </c>
      <c r="S24" s="166" t="s">
        <v>183</v>
      </c>
    </row>
    <row r="25" spans="1:19" ht="13.5" customHeight="1">
      <c r="A25" s="152">
        <v>1</v>
      </c>
      <c r="C25" s="252">
        <v>0</v>
      </c>
      <c r="D25" s="252">
        <v>0</v>
      </c>
      <c r="E25" s="252">
        <v>0</v>
      </c>
      <c r="F25" s="238">
        <v>0</v>
      </c>
      <c r="G25" s="238">
        <v>0</v>
      </c>
      <c r="H25" s="238">
        <v>0</v>
      </c>
      <c r="I25" s="238">
        <v>0</v>
      </c>
      <c r="J25" s="238">
        <v>0</v>
      </c>
      <c r="K25" s="238">
        <v>0</v>
      </c>
      <c r="L25" s="238">
        <v>0</v>
      </c>
      <c r="M25" s="238">
        <v>0</v>
      </c>
      <c r="N25" s="238">
        <v>0</v>
      </c>
      <c r="O25" s="238">
        <v>0</v>
      </c>
      <c r="P25" s="238">
        <v>0</v>
      </c>
      <c r="Q25" s="238">
        <v>0</v>
      </c>
      <c r="R25" s="242">
        <f>SUM(F25:N25)</f>
        <v>0</v>
      </c>
      <c r="S25" s="242">
        <f>SUM(O25:Q25)</f>
        <v>0</v>
      </c>
    </row>
    <row r="26" spans="1:19" ht="13.5" customHeight="1">
      <c r="A26" s="152">
        <v>2</v>
      </c>
      <c r="C26" s="252">
        <v>0</v>
      </c>
      <c r="D26" s="252">
        <v>0</v>
      </c>
      <c r="E26" s="252">
        <v>0</v>
      </c>
      <c r="F26" s="238">
        <v>0</v>
      </c>
      <c r="G26" s="238">
        <v>0</v>
      </c>
      <c r="H26" s="238">
        <v>0</v>
      </c>
      <c r="I26" s="238">
        <v>0</v>
      </c>
      <c r="J26" s="238">
        <v>0</v>
      </c>
      <c r="K26" s="238">
        <v>0</v>
      </c>
      <c r="L26" s="238">
        <v>0</v>
      </c>
      <c r="M26" s="238">
        <v>0</v>
      </c>
      <c r="N26" s="238">
        <v>0</v>
      </c>
      <c r="O26" s="238">
        <v>0</v>
      </c>
      <c r="P26" s="238">
        <v>0</v>
      </c>
      <c r="Q26" s="238">
        <v>0</v>
      </c>
      <c r="R26" s="242">
        <f>SUM(F26:N26)</f>
        <v>0</v>
      </c>
      <c r="S26" s="242">
        <f>SUM(O26:Q26)</f>
        <v>0</v>
      </c>
    </row>
    <row r="27" spans="1:19" ht="13.5" customHeight="1">
      <c r="A27" s="152">
        <v>3</v>
      </c>
      <c r="C27" s="252">
        <v>0</v>
      </c>
      <c r="D27" s="252">
        <v>0</v>
      </c>
      <c r="E27" s="252">
        <v>0</v>
      </c>
      <c r="F27" s="238">
        <v>0</v>
      </c>
      <c r="G27" s="238">
        <v>0</v>
      </c>
      <c r="H27" s="238">
        <v>0</v>
      </c>
      <c r="I27" s="238">
        <v>0</v>
      </c>
      <c r="J27" s="238">
        <v>0</v>
      </c>
      <c r="K27" s="238">
        <v>0</v>
      </c>
      <c r="L27" s="238">
        <v>0</v>
      </c>
      <c r="M27" s="238">
        <v>0</v>
      </c>
      <c r="N27" s="238">
        <v>0</v>
      </c>
      <c r="O27" s="238">
        <v>0</v>
      </c>
      <c r="P27" s="238">
        <v>0</v>
      </c>
      <c r="Q27" s="238">
        <v>0</v>
      </c>
      <c r="R27" s="242">
        <f t="shared" ref="R27:R35" si="4">SUM(F27:N27)</f>
        <v>0</v>
      </c>
      <c r="S27" s="242">
        <f t="shared" ref="S27:S35" si="5">SUM(O27:Q27)</f>
        <v>0</v>
      </c>
    </row>
    <row r="28" spans="1:19" ht="13.5" customHeight="1">
      <c r="A28" s="152">
        <v>4</v>
      </c>
      <c r="C28" s="252">
        <v>0</v>
      </c>
      <c r="D28" s="252">
        <v>0</v>
      </c>
      <c r="E28" s="252">
        <v>0</v>
      </c>
      <c r="F28" s="238">
        <v>0</v>
      </c>
      <c r="G28" s="238">
        <v>0</v>
      </c>
      <c r="H28" s="238">
        <v>0</v>
      </c>
      <c r="I28" s="238">
        <v>0</v>
      </c>
      <c r="J28" s="238">
        <v>0</v>
      </c>
      <c r="K28" s="238">
        <v>0</v>
      </c>
      <c r="L28" s="238">
        <v>0</v>
      </c>
      <c r="M28" s="238">
        <v>0</v>
      </c>
      <c r="N28" s="238">
        <v>0</v>
      </c>
      <c r="O28" s="238">
        <v>0</v>
      </c>
      <c r="P28" s="238">
        <v>0</v>
      </c>
      <c r="Q28" s="238">
        <v>0</v>
      </c>
      <c r="R28" s="242">
        <f t="shared" si="4"/>
        <v>0</v>
      </c>
      <c r="S28" s="242">
        <f t="shared" si="5"/>
        <v>0</v>
      </c>
    </row>
    <row r="29" spans="1:19" ht="13.5" customHeight="1">
      <c r="A29" s="152">
        <v>5</v>
      </c>
      <c r="C29" s="252">
        <v>0</v>
      </c>
      <c r="D29" s="252">
        <v>0</v>
      </c>
      <c r="E29" s="252">
        <v>0</v>
      </c>
      <c r="F29" s="238">
        <v>0</v>
      </c>
      <c r="G29" s="238">
        <v>0</v>
      </c>
      <c r="H29" s="238">
        <v>0</v>
      </c>
      <c r="I29" s="238">
        <v>0</v>
      </c>
      <c r="J29" s="238">
        <v>0</v>
      </c>
      <c r="K29" s="238">
        <v>0</v>
      </c>
      <c r="L29" s="238">
        <v>0</v>
      </c>
      <c r="M29" s="238">
        <v>0</v>
      </c>
      <c r="N29" s="238">
        <v>0</v>
      </c>
      <c r="O29" s="238">
        <v>0</v>
      </c>
      <c r="P29" s="238">
        <v>0</v>
      </c>
      <c r="Q29" s="238">
        <v>0</v>
      </c>
      <c r="R29" s="242">
        <f t="shared" si="4"/>
        <v>0</v>
      </c>
      <c r="S29" s="242">
        <f t="shared" si="5"/>
        <v>0</v>
      </c>
    </row>
    <row r="30" spans="1:19" ht="13.5" customHeight="1">
      <c r="A30" s="152">
        <v>6</v>
      </c>
      <c r="C30" s="252">
        <v>0</v>
      </c>
      <c r="D30" s="252">
        <v>0</v>
      </c>
      <c r="E30" s="252">
        <v>0</v>
      </c>
      <c r="F30" s="238">
        <v>0</v>
      </c>
      <c r="G30" s="238">
        <v>0</v>
      </c>
      <c r="H30" s="238">
        <v>0</v>
      </c>
      <c r="I30" s="238">
        <v>0</v>
      </c>
      <c r="J30" s="238">
        <v>0</v>
      </c>
      <c r="K30" s="238">
        <v>0</v>
      </c>
      <c r="L30" s="238">
        <v>0</v>
      </c>
      <c r="M30" s="238">
        <v>0</v>
      </c>
      <c r="N30" s="238">
        <v>0</v>
      </c>
      <c r="O30" s="238">
        <v>0</v>
      </c>
      <c r="P30" s="238">
        <v>0</v>
      </c>
      <c r="Q30" s="238">
        <v>0</v>
      </c>
      <c r="R30" s="242">
        <f t="shared" si="4"/>
        <v>0</v>
      </c>
      <c r="S30" s="242">
        <f t="shared" si="5"/>
        <v>0</v>
      </c>
    </row>
    <row r="31" spans="1:19" ht="13.5" customHeight="1">
      <c r="A31" s="152">
        <v>7</v>
      </c>
      <c r="C31" s="252">
        <v>0</v>
      </c>
      <c r="D31" s="252">
        <v>0</v>
      </c>
      <c r="E31" s="252">
        <v>0</v>
      </c>
      <c r="F31" s="238">
        <v>0</v>
      </c>
      <c r="G31" s="238">
        <v>0</v>
      </c>
      <c r="H31" s="238">
        <v>0</v>
      </c>
      <c r="I31" s="238">
        <v>0</v>
      </c>
      <c r="J31" s="238">
        <v>0</v>
      </c>
      <c r="K31" s="238">
        <v>0</v>
      </c>
      <c r="L31" s="238">
        <v>0</v>
      </c>
      <c r="M31" s="238">
        <v>0</v>
      </c>
      <c r="N31" s="238">
        <v>0</v>
      </c>
      <c r="O31" s="238">
        <v>0</v>
      </c>
      <c r="P31" s="238">
        <v>0</v>
      </c>
      <c r="Q31" s="238">
        <v>0</v>
      </c>
      <c r="R31" s="242">
        <f t="shared" si="4"/>
        <v>0</v>
      </c>
      <c r="S31" s="242">
        <f t="shared" si="5"/>
        <v>0</v>
      </c>
    </row>
    <row r="32" spans="1:19" ht="13.5" customHeight="1">
      <c r="A32" s="152">
        <v>8</v>
      </c>
      <c r="C32" s="252">
        <v>0</v>
      </c>
      <c r="D32" s="252">
        <v>0</v>
      </c>
      <c r="E32" s="252">
        <v>0</v>
      </c>
      <c r="F32" s="238">
        <v>0</v>
      </c>
      <c r="G32" s="238">
        <v>0</v>
      </c>
      <c r="H32" s="238">
        <v>0</v>
      </c>
      <c r="I32" s="238">
        <v>0</v>
      </c>
      <c r="J32" s="238">
        <v>0</v>
      </c>
      <c r="K32" s="238">
        <v>0</v>
      </c>
      <c r="L32" s="238">
        <v>0</v>
      </c>
      <c r="M32" s="238">
        <v>0</v>
      </c>
      <c r="N32" s="238">
        <v>0</v>
      </c>
      <c r="O32" s="238">
        <v>0</v>
      </c>
      <c r="P32" s="238">
        <v>0</v>
      </c>
      <c r="Q32" s="238">
        <v>0</v>
      </c>
      <c r="R32" s="242">
        <f t="shared" si="4"/>
        <v>0</v>
      </c>
      <c r="S32" s="242">
        <f t="shared" si="5"/>
        <v>0</v>
      </c>
    </row>
    <row r="33" spans="1:19" ht="13.5" customHeight="1">
      <c r="A33" s="152">
        <v>9</v>
      </c>
      <c r="C33" s="252">
        <v>0</v>
      </c>
      <c r="D33" s="252">
        <v>0</v>
      </c>
      <c r="E33" s="252">
        <v>0</v>
      </c>
      <c r="F33" s="238">
        <v>0</v>
      </c>
      <c r="G33" s="238">
        <v>0</v>
      </c>
      <c r="H33" s="238">
        <v>0</v>
      </c>
      <c r="I33" s="238">
        <v>0</v>
      </c>
      <c r="J33" s="238">
        <v>0</v>
      </c>
      <c r="K33" s="238">
        <v>0</v>
      </c>
      <c r="L33" s="238">
        <v>0</v>
      </c>
      <c r="M33" s="238">
        <v>0</v>
      </c>
      <c r="N33" s="238">
        <v>0</v>
      </c>
      <c r="O33" s="238">
        <v>0</v>
      </c>
      <c r="P33" s="238">
        <v>0</v>
      </c>
      <c r="Q33" s="238">
        <v>0</v>
      </c>
      <c r="R33" s="242">
        <f t="shared" si="4"/>
        <v>0</v>
      </c>
      <c r="S33" s="242">
        <f t="shared" si="5"/>
        <v>0</v>
      </c>
    </row>
    <row r="34" spans="1:19" ht="13.5" customHeight="1">
      <c r="A34" s="152">
        <v>10</v>
      </c>
      <c r="C34" s="252">
        <v>0</v>
      </c>
      <c r="D34" s="252">
        <v>0</v>
      </c>
      <c r="E34" s="252">
        <v>0</v>
      </c>
      <c r="F34" s="238">
        <v>0</v>
      </c>
      <c r="G34" s="238">
        <v>0</v>
      </c>
      <c r="H34" s="238">
        <v>0</v>
      </c>
      <c r="I34" s="238">
        <v>0</v>
      </c>
      <c r="J34" s="238">
        <v>0</v>
      </c>
      <c r="K34" s="238">
        <v>0</v>
      </c>
      <c r="L34" s="238">
        <v>0</v>
      </c>
      <c r="M34" s="238">
        <v>0</v>
      </c>
      <c r="N34" s="238">
        <v>0</v>
      </c>
      <c r="O34" s="238">
        <v>0</v>
      </c>
      <c r="P34" s="238">
        <v>0</v>
      </c>
      <c r="Q34" s="238">
        <v>0</v>
      </c>
      <c r="R34" s="242">
        <f t="shared" si="4"/>
        <v>0</v>
      </c>
      <c r="S34" s="242">
        <f t="shared" si="5"/>
        <v>0</v>
      </c>
    </row>
    <row r="35" spans="1:19" ht="13.5" customHeight="1" thickBot="1">
      <c r="A35" s="154"/>
      <c r="C35" s="252">
        <v>0</v>
      </c>
      <c r="D35" s="252">
        <v>0</v>
      </c>
      <c r="E35" s="252">
        <v>0</v>
      </c>
      <c r="F35" s="238">
        <v>0</v>
      </c>
      <c r="G35" s="238">
        <v>0</v>
      </c>
      <c r="H35" s="238">
        <v>0</v>
      </c>
      <c r="I35" s="238">
        <v>0</v>
      </c>
      <c r="J35" s="238">
        <v>0</v>
      </c>
      <c r="K35" s="238">
        <v>0</v>
      </c>
      <c r="L35" s="238">
        <v>0</v>
      </c>
      <c r="M35" s="238">
        <v>0</v>
      </c>
      <c r="N35" s="238">
        <v>0</v>
      </c>
      <c r="O35" s="238">
        <v>0</v>
      </c>
      <c r="P35" s="238">
        <v>0</v>
      </c>
      <c r="Q35" s="238">
        <v>0</v>
      </c>
      <c r="R35" s="242">
        <f t="shared" si="4"/>
        <v>0</v>
      </c>
      <c r="S35" s="242">
        <f t="shared" si="5"/>
        <v>0</v>
      </c>
    </row>
    <row r="36" spans="1:19" ht="13.5" customHeight="1" thickBot="1">
      <c r="A36" s="179" t="s">
        <v>190</v>
      </c>
      <c r="B36" s="174"/>
      <c r="C36" s="180">
        <f>SUM(C25:C35)</f>
        <v>0</v>
      </c>
      <c r="D36" s="180">
        <f>SUM(D25:D35)</f>
        <v>0</v>
      </c>
      <c r="E36" s="180">
        <f>SUM(E25:E35)</f>
        <v>0</v>
      </c>
      <c r="F36" s="243">
        <f>SUM(F25:F35)</f>
        <v>0</v>
      </c>
      <c r="G36" s="243">
        <f>SUM(G25:G35)</f>
        <v>0</v>
      </c>
      <c r="H36" s="243">
        <f t="shared" ref="H36:O36" si="6">SUM(H25:H35)</f>
        <v>0</v>
      </c>
      <c r="I36" s="243">
        <f t="shared" si="6"/>
        <v>0</v>
      </c>
      <c r="J36" s="243">
        <f t="shared" si="6"/>
        <v>0</v>
      </c>
      <c r="K36" s="243">
        <f t="shared" si="6"/>
        <v>0</v>
      </c>
      <c r="L36" s="243">
        <f t="shared" si="6"/>
        <v>0</v>
      </c>
      <c r="M36" s="243">
        <f t="shared" si="6"/>
        <v>0</v>
      </c>
      <c r="N36" s="243">
        <f t="shared" si="6"/>
        <v>0</v>
      </c>
      <c r="O36" s="243">
        <f t="shared" si="6"/>
        <v>0</v>
      </c>
      <c r="P36" s="243">
        <f>SUM(P25:P35)</f>
        <v>0</v>
      </c>
      <c r="Q36" s="243">
        <f>SUM(Q25:Q35)</f>
        <v>0</v>
      </c>
      <c r="R36" s="244">
        <f>SUM(F36:Q36)</f>
        <v>0</v>
      </c>
      <c r="S36" s="244">
        <f>SUM(G36:R36)</f>
        <v>0</v>
      </c>
    </row>
    <row r="37" spans="1:19" ht="4.5" customHeight="1" thickBot="1">
      <c r="D37" s="154"/>
      <c r="E37" s="238"/>
      <c r="F37" s="238"/>
      <c r="G37" s="238"/>
      <c r="H37" s="238"/>
      <c r="I37" s="238"/>
      <c r="J37" s="238"/>
      <c r="K37" s="238"/>
      <c r="L37" s="238"/>
      <c r="M37" s="238"/>
      <c r="N37" s="238"/>
      <c r="O37" s="238"/>
      <c r="P37" s="238"/>
      <c r="Q37" s="242"/>
    </row>
    <row r="38" spans="1:19" s="167" customFormat="1" ht="13.5" customHeight="1" thickBot="1">
      <c r="A38" s="179" t="s">
        <v>191</v>
      </c>
      <c r="B38" s="164"/>
      <c r="C38" s="164"/>
      <c r="D38" s="165"/>
      <c r="E38" s="245"/>
      <c r="F38" s="245">
        <f>F22-F36</f>
        <v>0</v>
      </c>
      <c r="G38" s="245">
        <f>G22-G36</f>
        <v>0</v>
      </c>
      <c r="H38" s="245">
        <f t="shared" ref="H38:Q38" si="7">H22-H36</f>
        <v>0</v>
      </c>
      <c r="I38" s="245">
        <f t="shared" si="7"/>
        <v>0</v>
      </c>
      <c r="J38" s="245">
        <f t="shared" si="7"/>
        <v>0</v>
      </c>
      <c r="K38" s="245">
        <f t="shared" si="7"/>
        <v>0</v>
      </c>
      <c r="L38" s="245">
        <f t="shared" si="7"/>
        <v>0</v>
      </c>
      <c r="M38" s="245">
        <f t="shared" si="7"/>
        <v>0</v>
      </c>
      <c r="N38" s="245">
        <f t="shared" si="7"/>
        <v>0</v>
      </c>
      <c r="O38" s="245">
        <f t="shared" si="7"/>
        <v>0</v>
      </c>
      <c r="P38" s="245">
        <f t="shared" si="7"/>
        <v>0</v>
      </c>
      <c r="Q38" s="253">
        <f t="shared" si="7"/>
        <v>0</v>
      </c>
    </row>
    <row r="39" spans="1:19" s="167" customFormat="1" ht="12.75" customHeight="1" thickBot="1">
      <c r="D39" s="181"/>
      <c r="E39" s="246"/>
      <c r="F39" s="246"/>
      <c r="G39" s="246"/>
      <c r="H39" s="246"/>
      <c r="I39" s="246"/>
      <c r="J39" s="246"/>
      <c r="K39" s="246"/>
      <c r="L39" s="246"/>
      <c r="M39" s="246"/>
      <c r="N39" s="246"/>
      <c r="O39" s="246"/>
      <c r="P39" s="246"/>
      <c r="Q39" s="242"/>
    </row>
    <row r="40" spans="1:19" s="167" customFormat="1" ht="13.5" customHeight="1" thickBot="1">
      <c r="A40" s="179" t="s">
        <v>192</v>
      </c>
      <c r="B40" s="164"/>
      <c r="C40" s="164"/>
      <c r="D40" s="165"/>
      <c r="E40" s="245"/>
      <c r="F40" s="245">
        <f>F22-F36</f>
        <v>0</v>
      </c>
      <c r="G40" s="245">
        <f>F40+G38</f>
        <v>0</v>
      </c>
      <c r="H40" s="245">
        <f>G40+H38</f>
        <v>0</v>
      </c>
      <c r="I40" s="245">
        <f t="shared" ref="I40:Q40" si="8">H40+I38</f>
        <v>0</v>
      </c>
      <c r="J40" s="245">
        <f t="shared" si="8"/>
        <v>0</v>
      </c>
      <c r="K40" s="245">
        <f t="shared" si="8"/>
        <v>0</v>
      </c>
      <c r="L40" s="245">
        <f t="shared" si="8"/>
        <v>0</v>
      </c>
      <c r="M40" s="245">
        <f t="shared" si="8"/>
        <v>0</v>
      </c>
      <c r="N40" s="245">
        <f t="shared" si="8"/>
        <v>0</v>
      </c>
      <c r="O40" s="245">
        <f t="shared" si="8"/>
        <v>0</v>
      </c>
      <c r="P40" s="245">
        <f t="shared" si="8"/>
        <v>0</v>
      </c>
      <c r="Q40" s="253">
        <f t="shared" si="8"/>
        <v>0</v>
      </c>
    </row>
  </sheetData>
  <mergeCells count="3">
    <mergeCell ref="E1:H1"/>
    <mergeCell ref="F6:G6"/>
    <mergeCell ref="F7:G7"/>
  </mergeCells>
  <conditionalFormatting sqref="E38:Q38 E40:Q40">
    <cfRule type="cellIs" dxfId="102" priority="2" operator="greaterThan">
      <formula>0</formula>
    </cfRule>
    <cfRule type="cellIs" dxfId="101" priority="3" operator="lessThan">
      <formula>0</formula>
    </cfRule>
  </conditionalFormatting>
  <conditionalFormatting sqref="F9:Q9">
    <cfRule type="expression" dxfId="100" priority="1">
      <formula>YEAR(F9)=2024</formula>
    </cfRule>
  </conditionalFormatting>
  <pageMargins left="0" right="0" top="0.5" bottom="0.98425196850393704" header="0" footer="0.31496062992126"/>
  <pageSetup paperSize="9" scale="53" fitToWidth="5" orientation="landscape" r:id="rId1"/>
  <headerFooter>
    <oddFooter>&amp;L&amp;12     Built with finmodelslab.com template&amp;C&amp;12Cash Flow Statement&amp;R&amp;12&amp;D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AAF2-8FDC-44AC-ABEC-7BB8BB79A593}">
  <sheetPr>
    <tabColor rgb="FF00B0F0"/>
  </sheetPr>
  <dimension ref="B2:G41"/>
  <sheetViews>
    <sheetView tabSelected="1" zoomScale="90" zoomScaleNormal="90" zoomScaleSheetLayoutView="70" workbookViewId="0">
      <selection activeCell="B40" sqref="B40"/>
    </sheetView>
  </sheetViews>
  <sheetFormatPr defaultColWidth="8.75" defaultRowHeight="15.6"/>
  <cols>
    <col min="1" max="1" width="2.75" customWidth="1"/>
    <col min="2" max="2" width="94.5" customWidth="1"/>
    <col min="3" max="6" width="14.5" customWidth="1"/>
    <col min="7" max="7" width="9" bestFit="1" customWidth="1"/>
  </cols>
  <sheetData>
    <row r="2" spans="2:7" ht="20.45">
      <c r="B2" s="39" t="s">
        <v>193</v>
      </c>
    </row>
    <row r="3" spans="2:7" ht="20.45">
      <c r="B3" s="39">
        <f ca="1">TODAY()</f>
        <v>46043</v>
      </c>
    </row>
    <row r="4" spans="2:7" ht="20.45">
      <c r="B4" s="39" t="s">
        <v>194</v>
      </c>
    </row>
    <row r="5" spans="2:7" ht="15.95" thickBot="1"/>
    <row r="6" spans="2:7">
      <c r="B6" s="150" t="str">
        <f>'LED Cost Sheet'!A4</f>
        <v>LED Video Displays</v>
      </c>
      <c r="C6" s="101" t="s">
        <v>195</v>
      </c>
      <c r="D6" s="101" t="s">
        <v>196</v>
      </c>
      <c r="E6" s="101" t="s">
        <v>197</v>
      </c>
      <c r="F6" s="102" t="s">
        <v>198</v>
      </c>
      <c r="G6" s="103"/>
    </row>
    <row r="7" spans="2:7">
      <c r="B7" s="333" t="s">
        <v>199</v>
      </c>
      <c r="C7" s="277">
        <f>'Install (Base)'!H121+'Install (Base)'!H99</f>
        <v>2000000</v>
      </c>
      <c r="D7" s="277">
        <f>'Install (Base)'!J121+'Install (Base)'!J99</f>
        <v>2500000</v>
      </c>
      <c r="E7" s="278">
        <f>D7-C7</f>
        <v>500000</v>
      </c>
      <c r="F7" s="334">
        <f>E7/D7</f>
        <v>0.2</v>
      </c>
      <c r="G7" s="103"/>
    </row>
    <row r="8" spans="2:7">
      <c r="B8" s="335" t="str">
        <f>'LED Cost Sheet'!A7</f>
        <v>Cleveland Social North Left - LED Display - 4' H x 30' W - 1.2mm (Outdoor)</v>
      </c>
      <c r="C8" s="277">
        <f>'LED Cost Sheet'!V7</f>
        <v>145461.52049999998</v>
      </c>
      <c r="D8" s="277">
        <f>'LED Cost Sheet'!X7</f>
        <v>171131.20058823528</v>
      </c>
      <c r="E8" s="278">
        <f t="shared" ref="E8:E33" si="0">D8-C8</f>
        <v>25669.680088235298</v>
      </c>
      <c r="F8" s="334">
        <f>E8/D8</f>
        <v>0.15000000000000002</v>
      </c>
      <c r="G8" s="103"/>
    </row>
    <row r="9" spans="2:7">
      <c r="B9" s="335" t="str">
        <f>'LED Cost Sheet'!A10</f>
        <v>Cleveland Social North Right - LED Display - 4' H x 30' W - 1.2mm (Outdoor)</v>
      </c>
      <c r="C9" s="277">
        <f>'LED Cost Sheet'!V10</f>
        <v>145461.52049999998</v>
      </c>
      <c r="D9" s="277">
        <f>'LED Cost Sheet'!X10</f>
        <v>171131.20058823528</v>
      </c>
      <c r="E9" s="278">
        <f t="shared" ref="E9" si="1">D9-C9</f>
        <v>25669.680088235298</v>
      </c>
      <c r="F9" s="334">
        <f t="shared" ref="F9:F33" si="2">E9/D9</f>
        <v>0.15000000000000002</v>
      </c>
      <c r="G9" s="103"/>
    </row>
    <row r="10" spans="2:7">
      <c r="B10" s="336" t="str">
        <f>'LED Cost Sheet'!A13</f>
        <v>Cleveland Social South Left - LED Display - 4' H x 30' W - 1.2mm (Outdoor)</v>
      </c>
      <c r="C10" s="277">
        <f>'LED Cost Sheet'!V13</f>
        <v>145461.52049999998</v>
      </c>
      <c r="D10" s="277">
        <f>'LED Cost Sheet'!X13</f>
        <v>171131.20058823528</v>
      </c>
      <c r="E10" s="278">
        <f t="shared" ref="E10:E12" si="3">D10-C10</f>
        <v>25669.680088235298</v>
      </c>
      <c r="F10" s="334">
        <f t="shared" si="2"/>
        <v>0.15000000000000002</v>
      </c>
      <c r="G10" s="103"/>
    </row>
    <row r="11" spans="2:7">
      <c r="B11" s="335" t="str">
        <f>'LED Cost Sheet'!A16</f>
        <v>Cleveland Social South Right - LED Display - 4' H x 30' W - 1.2mm (Outdoor)</v>
      </c>
      <c r="C11" s="277">
        <f>'LED Cost Sheet'!V16</f>
        <v>145461.52049999998</v>
      </c>
      <c r="D11" s="277">
        <f>'LED Cost Sheet'!X16</f>
        <v>171131.20058823528</v>
      </c>
      <c r="E11" s="278">
        <f t="shared" si="3"/>
        <v>25669.680088235298</v>
      </c>
      <c r="F11" s="334">
        <f t="shared" si="2"/>
        <v>0.15000000000000002</v>
      </c>
      <c r="G11" s="103"/>
    </row>
    <row r="12" spans="2:7">
      <c r="B12" s="336" t="str">
        <f>'LED Cost Sheet'!A19</f>
        <v>Dawg Pound Board - LED Display - 40'9" H x 344' W - 10mm (Outdoor)</v>
      </c>
      <c r="C12" s="277">
        <f>'LED Cost Sheet'!V19</f>
        <v>6848011.0547520006</v>
      </c>
      <c r="D12" s="277">
        <f>'LED Cost Sheet'!X19</f>
        <v>8056483.5938258832</v>
      </c>
      <c r="E12" s="278">
        <f t="shared" si="3"/>
        <v>1208472.5390738826</v>
      </c>
      <c r="F12" s="334">
        <f t="shared" si="2"/>
        <v>0.15000000000000002</v>
      </c>
      <c r="G12" s="103"/>
    </row>
    <row r="13" spans="2:7">
      <c r="B13" s="336" t="str">
        <f>'LED Cost Sheet'!A22</f>
        <v>Endzone Video Board - LED Display - 40' H x 260' W - 10mm (Outdoor)</v>
      </c>
      <c r="C13" s="277">
        <f>'LED Cost Sheet'!V22</f>
        <v>5012790.4128</v>
      </c>
      <c r="D13" s="277">
        <f>'LED Cost Sheet'!X22</f>
        <v>5897400.485647059</v>
      </c>
      <c r="E13" s="278">
        <f t="shared" si="0"/>
        <v>884610.072847059</v>
      </c>
      <c r="F13" s="334">
        <f t="shared" si="2"/>
        <v>0.15000000000000002</v>
      </c>
      <c r="G13" s="103"/>
    </row>
    <row r="14" spans="2:7">
      <c r="B14" s="333" t="str">
        <f>'LED Cost Sheet'!A25</f>
        <v>Exterior Video Board East - LED Display - 56'6" H x 224'1" W - 10mm (Outdoor)</v>
      </c>
      <c r="C14" s="277">
        <f>'LED Cost Sheet'!V25</f>
        <v>6278567.5818143999</v>
      </c>
      <c r="D14" s="277">
        <f>'LED Cost Sheet'!X25</f>
        <v>7386550.0962522356</v>
      </c>
      <c r="E14" s="278">
        <f t="shared" si="0"/>
        <v>1107982.5144378357</v>
      </c>
      <c r="F14" s="334">
        <f t="shared" si="2"/>
        <v>0.15000000000000005</v>
      </c>
      <c r="G14" s="103"/>
    </row>
    <row r="15" spans="2:7">
      <c r="B15" s="335" t="str">
        <f>'LED Cost Sheet'!A28</f>
        <v>Exterior Video Board West - LED Display - 53'6" H x 211'2" W - 10mm (Outdoor)</v>
      </c>
      <c r="C15" s="277">
        <f>'LED Cost Sheet'!V28</f>
        <v>5570875.7910047993</v>
      </c>
      <c r="D15" s="277">
        <f>'LED Cost Sheet'!X28</f>
        <v>6553971.5188291762</v>
      </c>
      <c r="E15" s="278">
        <f t="shared" si="0"/>
        <v>983095.7278243769</v>
      </c>
      <c r="F15" s="334">
        <f t="shared" si="2"/>
        <v>0.15000000000000008</v>
      </c>
      <c r="G15" s="103"/>
    </row>
    <row r="16" spans="2:7">
      <c r="B16" s="335" t="str">
        <f>'LED Cost Sheet'!A31</f>
        <v>Grand Concourse Bar Board 01 - LED Display - 36' H x 36'8" W - 10mm (Outdoor)</v>
      </c>
      <c r="C16" s="277">
        <f>'LED Cost Sheet'!V31</f>
        <v>639818.18559999997</v>
      </c>
      <c r="D16" s="277">
        <f>'LED Cost Sheet'!X31</f>
        <v>752727.27717647061</v>
      </c>
      <c r="E16" s="278">
        <f t="shared" si="0"/>
        <v>112909.09157647064</v>
      </c>
      <c r="F16" s="334">
        <f t="shared" si="2"/>
        <v>0.15000000000000008</v>
      </c>
      <c r="G16" s="103"/>
    </row>
    <row r="17" spans="2:7">
      <c r="B17" s="336" t="str">
        <f>'LED Cost Sheet'!A34</f>
        <v>Grand Concourse Bar Board 02 - LED Display - 36' H x 36'8" W - 10mm (Outdoor)</v>
      </c>
      <c r="C17" s="277">
        <f>'LED Cost Sheet'!V34</f>
        <v>639818.18559999997</v>
      </c>
      <c r="D17" s="277">
        <f>'LED Cost Sheet'!X34</f>
        <v>752727.27717647061</v>
      </c>
      <c r="E17" s="278">
        <f t="shared" si="0"/>
        <v>112909.09157647064</v>
      </c>
      <c r="F17" s="334">
        <f t="shared" si="2"/>
        <v>0.15000000000000008</v>
      </c>
      <c r="G17" s="103"/>
    </row>
    <row r="18" spans="2:7">
      <c r="B18" s="335" t="str">
        <f>'LED Cost Sheet'!A37</f>
        <v>Grand Concourse Bar Board 04 - LED Display - 36' H x 36'8" W - 10mm (Outdoor)</v>
      </c>
      <c r="C18" s="277">
        <f>'LED Cost Sheet'!V37</f>
        <v>639818.18559999997</v>
      </c>
      <c r="D18" s="277">
        <f>'LED Cost Sheet'!X37</f>
        <v>752727.27717647061</v>
      </c>
      <c r="E18" s="278">
        <f t="shared" si="0"/>
        <v>112909.09157647064</v>
      </c>
      <c r="F18" s="334">
        <f t="shared" si="2"/>
        <v>0.15000000000000008</v>
      </c>
      <c r="G18" s="103"/>
    </row>
    <row r="19" spans="2:7">
      <c r="B19" s="336" t="str">
        <f>'LED Cost Sheet'!A40</f>
        <v>Grand Concourse Bar Board 05 - LED Display - 36' H x 36'8" W - 10mm (Outdoor)</v>
      </c>
      <c r="C19" s="277">
        <f>'LED Cost Sheet'!V40</f>
        <v>639818.18559999997</v>
      </c>
      <c r="D19" s="277">
        <f>'LED Cost Sheet'!X40</f>
        <v>752727.27717647061</v>
      </c>
      <c r="E19" s="278">
        <f t="shared" si="0"/>
        <v>112909.09157647064</v>
      </c>
      <c r="F19" s="334">
        <f t="shared" si="2"/>
        <v>0.15000000000000008</v>
      </c>
      <c r="G19" s="103"/>
    </row>
    <row r="20" spans="2:7">
      <c r="B20" s="336" t="str">
        <f>'LED Cost Sheet'!A43</f>
        <v>Interview Room - LED Display - 18' H x 32'9" W - 1.2mm (Outdoor)</v>
      </c>
      <c r="C20" s="277">
        <f>'LED Cost Sheet'!V43</f>
        <v>643093.03799999994</v>
      </c>
      <c r="D20" s="277">
        <f>'LED Cost Sheet'!X43</f>
        <v>756580.04470588232</v>
      </c>
      <c r="E20" s="278">
        <f t="shared" si="0"/>
        <v>113487.00670588238</v>
      </c>
      <c r="F20" s="334">
        <f t="shared" si="2"/>
        <v>0.15000000000000005</v>
      </c>
      <c r="G20" s="103"/>
    </row>
    <row r="21" spans="2:7">
      <c r="B21" s="336" t="str">
        <f>'LED Cost Sheet'!A46</f>
        <v>Locker Room Ceiling Video Board - LED Display - 4' H x 42' W - 1.2mm (Outdoor)</v>
      </c>
      <c r="C21" s="277">
        <f>'LED Cost Sheet'!V46</f>
        <v>206708.47649999999</v>
      </c>
      <c r="D21" s="277">
        <f>'LED Cost Sheet'!X46</f>
        <v>243186.44294117647</v>
      </c>
      <c r="E21" s="278">
        <f t="shared" si="0"/>
        <v>36477.966441176482</v>
      </c>
      <c r="F21" s="334">
        <f t="shared" si="2"/>
        <v>0.15000000000000005</v>
      </c>
      <c r="G21" s="103"/>
    </row>
    <row r="22" spans="2:7">
      <c r="B22" s="336" t="str">
        <f>'LED Cost Sheet'!A49</f>
        <v>NE Wrap Around - LED Display - 8' H x 8'6" W - 1.2mm (Outdoor)</v>
      </c>
      <c r="C22" s="277">
        <f>'LED Cost Sheet'!V49</f>
        <v>75793.108049999981</v>
      </c>
      <c r="D22" s="277">
        <f>'LED Cost Sheet'!X49</f>
        <v>89168.362411764683</v>
      </c>
      <c r="E22" s="278">
        <f t="shared" si="0"/>
        <v>13375.254361764702</v>
      </c>
      <c r="F22" s="334">
        <f t="shared" si="2"/>
        <v>0.15</v>
      </c>
      <c r="G22" s="103"/>
    </row>
    <row r="23" spans="2:7">
      <c r="B23" s="333" t="str">
        <f>'LED Cost Sheet'!A52</f>
        <v>NE Wrap Around - LED Display - 8' H x 8'6" W - 1.2mm (Outdoor)</v>
      </c>
      <c r="C23" s="277">
        <f>'LED Cost Sheet'!V52</f>
        <v>75793.108049999981</v>
      </c>
      <c r="D23" s="277">
        <f>'LED Cost Sheet'!X52</f>
        <v>89168.362411764683</v>
      </c>
      <c r="E23" s="278">
        <f t="shared" si="0"/>
        <v>13375.254361764702</v>
      </c>
      <c r="F23" s="334">
        <f t="shared" si="2"/>
        <v>0.15</v>
      </c>
      <c r="G23" s="103"/>
    </row>
    <row r="24" spans="2:7">
      <c r="B24" s="335" t="str">
        <f>'LED Cost Sheet'!A55</f>
        <v>NW Tap Bar - LED Display - 4' H x 30' W - 1.2mm (Outdoor)</v>
      </c>
      <c r="C24" s="277">
        <f>'LED Cost Sheet'!V55</f>
        <v>145461.52049999998</v>
      </c>
      <c r="D24" s="277">
        <f>'LED Cost Sheet'!X55</f>
        <v>171131.20058823528</v>
      </c>
      <c r="E24" s="278">
        <f t="shared" si="0"/>
        <v>25669.680088235298</v>
      </c>
      <c r="F24" s="334">
        <f t="shared" si="2"/>
        <v>0.15000000000000002</v>
      </c>
      <c r="G24" s="103"/>
    </row>
    <row r="25" spans="2:7">
      <c r="B25" s="335" t="str">
        <f>'LED Cost Sheet'!A58</f>
        <v>NW Wrap Around - LED Display - 8' H x 8'6" W - 1.2mm (Outdoor)</v>
      </c>
      <c r="C25" s="277">
        <f>'LED Cost Sheet'!V58</f>
        <v>75793.108049999981</v>
      </c>
      <c r="D25" s="277">
        <f>'LED Cost Sheet'!X58</f>
        <v>89168.362411764683</v>
      </c>
      <c r="E25" s="278">
        <f t="shared" si="0"/>
        <v>13375.254361764702</v>
      </c>
      <c r="F25" s="334">
        <f t="shared" si="2"/>
        <v>0.15</v>
      </c>
      <c r="G25" s="103"/>
    </row>
    <row r="26" spans="2:7">
      <c r="B26" s="336" t="str">
        <f>'LED Cost Sheet'!A61</f>
        <v>NW Wrap Around - LED Display - 8' H x 8'6" W - 1.2mm (Outdoor)</v>
      </c>
      <c r="C26" s="277">
        <f>'LED Cost Sheet'!V61</f>
        <v>75793.108049999981</v>
      </c>
      <c r="D26" s="277">
        <f>'LED Cost Sheet'!X61</f>
        <v>89168.362411764683</v>
      </c>
      <c r="E26" s="278">
        <f t="shared" si="0"/>
        <v>13375.254361764702</v>
      </c>
      <c r="F26" s="334">
        <f t="shared" si="2"/>
        <v>0.15</v>
      </c>
      <c r="G26" s="103"/>
    </row>
    <row r="27" spans="2:7">
      <c r="B27" s="335" t="str">
        <f>'LED Cost Sheet'!A64</f>
        <v>SE Wrap Around - LED Display - 8' H x 8'6" W - 1.2mm (Outdoor)</v>
      </c>
      <c r="C27" s="277">
        <f>'LED Cost Sheet'!V64</f>
        <v>75793.108049999981</v>
      </c>
      <c r="D27" s="277">
        <f>'LED Cost Sheet'!X64</f>
        <v>89168.362411764683</v>
      </c>
      <c r="E27" s="278">
        <f t="shared" si="0"/>
        <v>13375.254361764702</v>
      </c>
      <c r="F27" s="334">
        <f t="shared" si="2"/>
        <v>0.15</v>
      </c>
      <c r="G27" s="103"/>
    </row>
    <row r="28" spans="2:7">
      <c r="B28" s="336" t="str">
        <f>'LED Cost Sheet'!A67</f>
        <v>SE Wrap Around - LED Display - 8' H x 8'6" W - 1.2mm (Outdoor)</v>
      </c>
      <c r="C28" s="277">
        <f>'LED Cost Sheet'!V67</f>
        <v>75793.108049999981</v>
      </c>
      <c r="D28" s="277">
        <f>'LED Cost Sheet'!X67</f>
        <v>89168.362411764683</v>
      </c>
      <c r="E28" s="278">
        <f t="shared" si="0"/>
        <v>13375.254361764702</v>
      </c>
      <c r="F28" s="334">
        <f t="shared" si="2"/>
        <v>0.15</v>
      </c>
      <c r="G28" s="103"/>
    </row>
    <row r="29" spans="2:7">
      <c r="B29" s="336" t="str">
        <f>'LED Cost Sheet'!A70</f>
        <v>SW Tap Bar - LED Display - 4' H x 30' W - 1.2mm (Outdoor)</v>
      </c>
      <c r="C29" s="277">
        <f>'LED Cost Sheet'!V70</f>
        <v>145461.52049999998</v>
      </c>
      <c r="D29" s="277">
        <f>'LED Cost Sheet'!X70</f>
        <v>171131.20058823528</v>
      </c>
      <c r="E29" s="278">
        <f t="shared" si="0"/>
        <v>25669.680088235298</v>
      </c>
      <c r="F29" s="334">
        <f t="shared" si="2"/>
        <v>0.15000000000000002</v>
      </c>
      <c r="G29" s="103"/>
    </row>
    <row r="30" spans="2:7">
      <c r="B30" s="333" t="str">
        <f>'LED Cost Sheet'!A73</f>
        <v>SW Wrap Around - LED Display - 8' H x 8'6" W - 1.2mm (Outdoor)</v>
      </c>
      <c r="C30" s="277">
        <f>'LED Cost Sheet'!V73</f>
        <v>75793.108049999981</v>
      </c>
      <c r="D30" s="277">
        <f>'LED Cost Sheet'!X73</f>
        <v>89168.362411764683</v>
      </c>
      <c r="E30" s="278">
        <f t="shared" si="0"/>
        <v>13375.254361764702</v>
      </c>
      <c r="F30" s="334">
        <f t="shared" si="2"/>
        <v>0.15</v>
      </c>
      <c r="G30" s="103"/>
    </row>
    <row r="31" spans="2:7">
      <c r="B31" s="335" t="str">
        <f>'LED Cost Sheet'!A76</f>
        <v>SW Wrap Around - LED Display - 8' H x 8'6" W - 1.2mm (Outdoor)</v>
      </c>
      <c r="C31" s="277">
        <f>'LED Cost Sheet'!V76</f>
        <v>75793.108049999981</v>
      </c>
      <c r="D31" s="277">
        <f>'LED Cost Sheet'!X76</f>
        <v>89168.362411764683</v>
      </c>
      <c r="E31" s="278">
        <f t="shared" si="0"/>
        <v>13375.254361764702</v>
      </c>
      <c r="F31" s="334">
        <f t="shared" si="2"/>
        <v>0.15</v>
      </c>
      <c r="G31" s="103"/>
    </row>
    <row r="32" spans="2:7">
      <c r="B32" s="335" t="str">
        <f>'LED Cost Sheet'!A79</f>
        <v>Team Store Board - LED Display - 8' H x 40' W - 1.2mm (Outdoor)</v>
      </c>
      <c r="C32" s="277">
        <f>'LED Cost Sheet'!V79</f>
        <v>344514.12749999994</v>
      </c>
      <c r="D32" s="277">
        <f>'LED Cost Sheet'!X79</f>
        <v>405310.73823529406</v>
      </c>
      <c r="E32" s="278">
        <f t="shared" si="0"/>
        <v>60796.610735294118</v>
      </c>
      <c r="F32" s="334">
        <f t="shared" si="2"/>
        <v>0.15000000000000002</v>
      </c>
      <c r="G32" s="103"/>
    </row>
    <row r="33" spans="2:7" ht="15.95" thickBot="1">
      <c r="B33" s="336" t="str">
        <f>'LED Cost Sheet'!A82</f>
        <v>Team Tunnel At Field - LED Display - 14' H x 16'9" W - 10mm (Outdoor)</v>
      </c>
      <c r="C33" s="277">
        <f>'LED Cost Sheet'!V82</f>
        <v>114585.62051199998</v>
      </c>
      <c r="D33" s="277">
        <f>'LED Cost Sheet'!X82</f>
        <v>134806.61236705881</v>
      </c>
      <c r="E33" s="278">
        <f t="shared" si="0"/>
        <v>20220.991855058834</v>
      </c>
      <c r="F33" s="334">
        <f t="shared" si="2"/>
        <v>0.15000000000000008</v>
      </c>
      <c r="G33" s="103"/>
    </row>
    <row r="34" spans="2:7" ht="15.95" thickBot="1">
      <c r="B34" s="139"/>
      <c r="C34" s="140">
        <f>SUM(C7:C33)</f>
        <v>31057532.832683209</v>
      </c>
      <c r="D34" s="141">
        <f>SUM(D7:D33)</f>
        <v>36685332.744333185</v>
      </c>
      <c r="E34" s="141">
        <f>D34-C34</f>
        <v>5627799.9116499759</v>
      </c>
      <c r="F34" s="108">
        <f>E34/D34</f>
        <v>0.15340735630970409</v>
      </c>
      <c r="G34" s="103"/>
    </row>
    <row r="35" spans="2:7">
      <c r="B35" s="143" t="s">
        <v>200</v>
      </c>
      <c r="C35" s="144">
        <v>0</v>
      </c>
      <c r="D35" s="145">
        <f>D34*C35</f>
        <v>0</v>
      </c>
      <c r="E35" s="145"/>
      <c r="F35" s="146"/>
    </row>
    <row r="36" spans="2:7" ht="15.95" thickBot="1">
      <c r="B36" s="143" t="s">
        <v>201</v>
      </c>
      <c r="C36" s="144">
        <v>0</v>
      </c>
      <c r="D36" s="145">
        <f>D34*C36</f>
        <v>0</v>
      </c>
      <c r="E36" s="145"/>
      <c r="F36" s="146"/>
    </row>
    <row r="37" spans="2:7" ht="15.95" thickBot="1">
      <c r="B37" s="147" t="s">
        <v>202</v>
      </c>
      <c r="C37" s="256"/>
      <c r="D37" s="148">
        <f>SUM(D34:D36)</f>
        <v>36685332.744333185</v>
      </c>
      <c r="E37" s="149">
        <f>E34</f>
        <v>5627799.9116499759</v>
      </c>
      <c r="F37" s="108">
        <f>E37/D37</f>
        <v>0.15340735630970409</v>
      </c>
    </row>
    <row r="38" spans="2:7">
      <c r="B38" s="104"/>
      <c r="C38" s="105"/>
      <c r="D38" s="106"/>
    </row>
    <row r="40" spans="2:7" ht="15.75"/>
    <row r="41" spans="2:7" ht="15.75">
      <c r="D41" s="398">
        <v>36685328</v>
      </c>
    </row>
  </sheetData>
  <pageMargins left="0.7" right="0.7" top="0.75" bottom="0.75" header="0.3" footer="0.3"/>
  <pageSetup scale="48" orientation="portrait" horizontalDpi="1200" verticalDpi="1200" r:id="rId1"/>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DDC3-E93F-41CA-BD3B-BCDB57D0E8A5}">
  <sheetPr>
    <tabColor rgb="FF92D050"/>
  </sheetPr>
  <dimension ref="A1:AE86"/>
  <sheetViews>
    <sheetView zoomScale="60" zoomScaleNormal="60" workbookViewId="0">
      <selection activeCell="F25" sqref="F25"/>
    </sheetView>
  </sheetViews>
  <sheetFormatPr defaultColWidth="11" defaultRowHeight="11.45"/>
  <cols>
    <col min="1" max="1" width="62.125" style="110" bestFit="1" customWidth="1"/>
    <col min="2" max="2" width="9.25" style="110" customWidth="1"/>
    <col min="3" max="3" width="11.625" style="110" bestFit="1" customWidth="1"/>
    <col min="4" max="4" width="9.375" style="110" bestFit="1" customWidth="1"/>
    <col min="5" max="5" width="14.75" style="110" customWidth="1"/>
    <col min="6" max="8" width="10.5" style="110" customWidth="1"/>
    <col min="9" max="9" width="2.75" style="110" customWidth="1"/>
    <col min="10" max="10" width="10.5" style="110" customWidth="1"/>
    <col min="11" max="11" width="12.5" style="110" customWidth="1"/>
    <col min="12" max="12" width="9.25" style="110" customWidth="1"/>
    <col min="13" max="13" width="12.5" style="110" customWidth="1"/>
    <col min="14" max="14" width="13.75" style="110" customWidth="1"/>
    <col min="15" max="15" width="17.5" style="110" customWidth="1"/>
    <col min="16" max="16" width="14" style="110" customWidth="1"/>
    <col min="17" max="17" width="15.75" style="110" customWidth="1"/>
    <col min="18" max="18" width="15" style="110" customWidth="1"/>
    <col min="19" max="20" width="14" style="110" customWidth="1"/>
    <col min="21" max="21" width="13.5" style="110" customWidth="1"/>
    <col min="22" max="22" width="16.5" style="110" customWidth="1"/>
    <col min="23" max="23" width="8" style="122" customWidth="1"/>
    <col min="24" max="24" width="15" style="110" customWidth="1"/>
    <col min="25" max="26" width="12" style="110" customWidth="1"/>
    <col min="27" max="27" width="13.5" style="110" customWidth="1"/>
    <col min="28" max="28" width="14" style="110" customWidth="1"/>
    <col min="29" max="29" width="18.5" style="110" customWidth="1"/>
    <col min="30" max="30" width="13" style="110" customWidth="1"/>
    <col min="31" max="32" width="15" style="110" customWidth="1"/>
    <col min="33" max="33" width="13" style="110" customWidth="1"/>
    <col min="34" max="34" width="16.5" style="110" customWidth="1"/>
    <col min="35" max="35" width="17.5" style="110" customWidth="1"/>
    <col min="36" max="36" width="15" style="110" customWidth="1"/>
    <col min="37" max="16384" width="11" style="110"/>
  </cols>
  <sheetData>
    <row r="1" spans="1:31" ht="12.75" customHeight="1">
      <c r="A1" s="349" t="s">
        <v>203</v>
      </c>
      <c r="B1" s="109" t="s">
        <v>204</v>
      </c>
      <c r="C1" s="110" t="s">
        <v>205</v>
      </c>
      <c r="D1" s="111" t="s">
        <v>206</v>
      </c>
      <c r="E1" s="111"/>
      <c r="F1" s="112"/>
      <c r="G1" s="112"/>
      <c r="H1" s="113"/>
      <c r="I1" s="113"/>
      <c r="J1" s="113"/>
      <c r="K1" s="112"/>
      <c r="L1" s="114"/>
      <c r="M1" s="115"/>
      <c r="N1" s="115"/>
      <c r="O1" s="115"/>
      <c r="P1" s="116"/>
      <c r="Q1" s="117"/>
      <c r="R1" s="117"/>
      <c r="S1" s="117"/>
      <c r="T1" s="117"/>
      <c r="U1" s="117"/>
      <c r="V1" s="117"/>
      <c r="W1" s="118"/>
      <c r="X1" s="117"/>
      <c r="Y1" s="119"/>
      <c r="Z1" s="117"/>
      <c r="AA1" s="117"/>
      <c r="AB1" s="117"/>
      <c r="AC1" s="117"/>
      <c r="AE1" s="117"/>
    </row>
    <row r="2" spans="1:31" ht="12.75" customHeight="1">
      <c r="A2" s="349" t="s">
        <v>203</v>
      </c>
      <c r="B2" s="109" t="s">
        <v>207</v>
      </c>
      <c r="C2" s="110" t="s">
        <v>208</v>
      </c>
      <c r="D2" s="111" t="s">
        <v>206</v>
      </c>
      <c r="E2" s="111"/>
      <c r="F2" s="112"/>
      <c r="G2" s="112"/>
      <c r="H2" s="113"/>
      <c r="I2" s="113"/>
      <c r="J2" s="113"/>
      <c r="K2" s="112"/>
      <c r="L2" s="114"/>
      <c r="M2" s="115"/>
      <c r="N2" s="115"/>
      <c r="O2" s="115"/>
      <c r="P2" s="116"/>
      <c r="Q2" s="117"/>
      <c r="R2" s="120">
        <v>0.1</v>
      </c>
      <c r="S2" s="117"/>
      <c r="T2" s="117"/>
      <c r="U2" s="137">
        <v>12</v>
      </c>
      <c r="V2" s="117"/>
      <c r="W2" s="120">
        <v>0.15</v>
      </c>
      <c r="X2" s="117"/>
      <c r="Y2" s="119"/>
      <c r="Z2" s="117"/>
      <c r="AA2" s="117"/>
      <c r="AB2" s="117"/>
      <c r="AC2" s="117"/>
      <c r="AE2" s="117"/>
    </row>
    <row r="3" spans="1:31" ht="12.75" customHeight="1" thickBot="1">
      <c r="A3" s="349" t="s">
        <v>203</v>
      </c>
      <c r="B3" s="109" t="s">
        <v>209</v>
      </c>
      <c r="C3" s="110" t="s">
        <v>210</v>
      </c>
      <c r="D3" s="111" t="s">
        <v>211</v>
      </c>
      <c r="E3" s="111"/>
      <c r="F3" s="112"/>
      <c r="G3" s="112"/>
      <c r="H3" s="113"/>
      <c r="I3" s="113"/>
      <c r="J3" s="113"/>
      <c r="K3" s="112"/>
      <c r="L3" s="114"/>
      <c r="M3" s="115"/>
      <c r="N3" s="115"/>
      <c r="O3" s="115"/>
      <c r="P3" s="116"/>
      <c r="Q3" s="117"/>
      <c r="R3" s="117"/>
      <c r="S3" s="117"/>
      <c r="T3" s="117"/>
      <c r="U3" s="117"/>
      <c r="V3" s="117"/>
      <c r="W3" s="117"/>
      <c r="X3" s="117"/>
      <c r="Y3" s="119"/>
      <c r="Z3" s="117"/>
      <c r="AA3" s="117"/>
      <c r="AB3" s="117"/>
      <c r="AC3" s="117"/>
      <c r="AE3" s="117"/>
    </row>
    <row r="4" spans="1:31" ht="12.75" customHeight="1" thickBot="1">
      <c r="A4" s="151" t="s">
        <v>212</v>
      </c>
      <c r="B4" s="109"/>
      <c r="F4" s="121"/>
      <c r="G4" s="121"/>
    </row>
    <row r="5" spans="1:31" ht="12.95">
      <c r="A5" s="123"/>
      <c r="B5" s="123"/>
      <c r="C5" s="123"/>
      <c r="D5" s="123"/>
      <c r="E5" s="124" t="s">
        <v>213</v>
      </c>
      <c r="F5" s="369" t="s">
        <v>214</v>
      </c>
      <c r="G5" s="370"/>
      <c r="H5" s="371" t="s">
        <v>215</v>
      </c>
      <c r="I5" s="371"/>
      <c r="J5" s="371"/>
      <c r="K5" s="125" t="s">
        <v>216</v>
      </c>
      <c r="L5" s="125" t="s">
        <v>217</v>
      </c>
      <c r="M5" s="125"/>
      <c r="N5" s="125" t="s">
        <v>218</v>
      </c>
      <c r="O5" s="125" t="s">
        <v>219</v>
      </c>
      <c r="P5" s="125"/>
      <c r="Q5" s="125"/>
      <c r="S5" s="125"/>
      <c r="T5" s="125"/>
      <c r="U5" s="125"/>
      <c r="V5" s="125"/>
      <c r="W5" s="126" t="s">
        <v>25</v>
      </c>
      <c r="X5" s="125" t="s">
        <v>220</v>
      </c>
      <c r="Z5" s="125"/>
    </row>
    <row r="6" spans="1:31" ht="13.5" thickBot="1">
      <c r="A6" s="257" t="s">
        <v>221</v>
      </c>
      <c r="B6" s="257" t="s">
        <v>222</v>
      </c>
      <c r="C6" s="257" t="s">
        <v>223</v>
      </c>
      <c r="D6" s="257" t="s">
        <v>224</v>
      </c>
      <c r="E6" s="127" t="s">
        <v>225</v>
      </c>
      <c r="F6" s="127" t="s">
        <v>226</v>
      </c>
      <c r="G6" s="127" t="s">
        <v>227</v>
      </c>
      <c r="H6" s="257" t="s">
        <v>226</v>
      </c>
      <c r="I6" s="257"/>
      <c r="J6" s="257" t="s">
        <v>227</v>
      </c>
      <c r="K6" s="257" t="s">
        <v>228</v>
      </c>
      <c r="L6" s="257" t="s">
        <v>229</v>
      </c>
      <c r="M6" s="257" t="s">
        <v>230</v>
      </c>
      <c r="N6" s="257" t="s">
        <v>231</v>
      </c>
      <c r="O6" s="257" t="s">
        <v>231</v>
      </c>
      <c r="P6" s="257" t="s">
        <v>232</v>
      </c>
      <c r="Q6" s="257" t="s">
        <v>233</v>
      </c>
      <c r="R6" s="257" t="s">
        <v>234</v>
      </c>
      <c r="S6" s="257" t="s">
        <v>235</v>
      </c>
      <c r="T6" s="257" t="s">
        <v>236</v>
      </c>
      <c r="U6" s="257" t="s">
        <v>54</v>
      </c>
      <c r="V6" s="257" t="s">
        <v>237</v>
      </c>
      <c r="W6" s="258" t="s">
        <v>6</v>
      </c>
      <c r="X6" s="257" t="s">
        <v>238</v>
      </c>
      <c r="Y6" s="259" t="s">
        <v>239</v>
      </c>
      <c r="Z6" s="257" t="s">
        <v>240</v>
      </c>
      <c r="AA6" s="259" t="s">
        <v>241</v>
      </c>
      <c r="AB6" s="259" t="s">
        <v>242</v>
      </c>
      <c r="AC6" s="257" t="s">
        <v>243</v>
      </c>
    </row>
    <row r="7" spans="1:31" ht="15" customHeight="1">
      <c r="A7" s="109" t="s">
        <v>244</v>
      </c>
      <c r="B7" s="109" t="s">
        <v>209</v>
      </c>
      <c r="D7" s="128"/>
      <c r="E7" s="111" t="s">
        <v>245</v>
      </c>
      <c r="F7" s="112">
        <f>1.77*2.5</f>
        <v>4.4249999999999998</v>
      </c>
      <c r="G7" s="112">
        <f>1.57*19</f>
        <v>29.830000000000002</v>
      </c>
      <c r="H7" s="184">
        <f>288*2.5</f>
        <v>720</v>
      </c>
      <c r="I7" s="136" t="s">
        <v>246</v>
      </c>
      <c r="J7" s="136">
        <f>256*19</f>
        <v>4864</v>
      </c>
      <c r="K7" s="112">
        <f>F7*G7</f>
        <v>131.99775</v>
      </c>
      <c r="L7" s="114">
        <v>1</v>
      </c>
      <c r="M7" s="115">
        <f>K7*L7</f>
        <v>131.99775</v>
      </c>
      <c r="N7" s="129">
        <v>4000</v>
      </c>
      <c r="O7" s="129" t="s">
        <v>247</v>
      </c>
      <c r="P7" s="130">
        <f>Q7/M7</f>
        <v>750</v>
      </c>
      <c r="Q7" s="131">
        <f>M7*750</f>
        <v>98998.3125</v>
      </c>
      <c r="R7" s="132">
        <f>Q7*$R$2</f>
        <v>9899.8312500000011</v>
      </c>
      <c r="S7" s="133">
        <f>M7*150</f>
        <v>19799.662499999999</v>
      </c>
      <c r="T7" s="133">
        <f>M7*115</f>
        <v>15179.741249999999</v>
      </c>
      <c r="U7" s="138">
        <f>M7*$U$2</f>
        <v>1583.973</v>
      </c>
      <c r="V7" s="134">
        <f>SUM(Q7:U7)</f>
        <v>145461.52049999998</v>
      </c>
      <c r="W7" s="135">
        <f>$W$2</f>
        <v>0.15</v>
      </c>
      <c r="X7" s="134">
        <f>V7/(1-W7)</f>
        <v>171131.20058823528</v>
      </c>
      <c r="Y7" s="119">
        <f>X7-V7</f>
        <v>25669.680088235298</v>
      </c>
      <c r="Z7" s="117">
        <f>X7*0.015</f>
        <v>2566.9680088235291</v>
      </c>
      <c r="AA7" s="117">
        <f>X7+Z7</f>
        <v>173698.1685970588</v>
      </c>
      <c r="AB7" s="117">
        <f>X7/M7</f>
        <v>1296.4705882352941</v>
      </c>
      <c r="AC7" s="138">
        <f>U7/(1-$W$2)</f>
        <v>1863.4976470588235</v>
      </c>
      <c r="AE7" s="117" t="s">
        <v>248</v>
      </c>
    </row>
    <row r="8" spans="1:31">
      <c r="Q8" s="117">
        <f>(Q7+R7)/(1-$W$2)</f>
        <v>128115.46323529413</v>
      </c>
      <c r="R8" s="117"/>
      <c r="S8" s="117">
        <f>S7/(1-$W$2)</f>
        <v>23293.720588235294</v>
      </c>
      <c r="T8" s="117">
        <f>T7/(1-$W$2)</f>
        <v>17858.519117647058</v>
      </c>
      <c r="U8" s="117">
        <f>U7/(1-$W$2)</f>
        <v>1863.4976470588235</v>
      </c>
      <c r="W8" s="110"/>
      <c r="Y8" s="117"/>
      <c r="Z8" s="122"/>
    </row>
    <row r="10" spans="1:31" ht="15" customHeight="1">
      <c r="A10" s="109" t="s">
        <v>249</v>
      </c>
      <c r="B10" s="109" t="s">
        <v>209</v>
      </c>
      <c r="D10" s="128"/>
      <c r="E10" s="111" t="s">
        <v>245</v>
      </c>
      <c r="F10" s="112">
        <f>1.77*2.5</f>
        <v>4.4249999999999998</v>
      </c>
      <c r="G10" s="112">
        <f>1.57*19</f>
        <v>29.830000000000002</v>
      </c>
      <c r="H10" s="184">
        <f>288*2.5</f>
        <v>720</v>
      </c>
      <c r="I10" s="136" t="s">
        <v>246</v>
      </c>
      <c r="J10" s="136">
        <f>256*19</f>
        <v>4864</v>
      </c>
      <c r="K10" s="112">
        <f>F10*G10</f>
        <v>131.99775</v>
      </c>
      <c r="L10" s="114">
        <v>1</v>
      </c>
      <c r="M10" s="115">
        <f>K10*L10</f>
        <v>131.99775</v>
      </c>
      <c r="N10" s="129">
        <v>4000</v>
      </c>
      <c r="O10" s="129" t="s">
        <v>247</v>
      </c>
      <c r="P10" s="130">
        <f>Q10/M10</f>
        <v>750</v>
      </c>
      <c r="Q10" s="131">
        <f>M10*750</f>
        <v>98998.3125</v>
      </c>
      <c r="R10" s="132">
        <f>Q10*$R$2</f>
        <v>9899.8312500000011</v>
      </c>
      <c r="S10" s="133">
        <f>M10*150</f>
        <v>19799.662499999999</v>
      </c>
      <c r="T10" s="133">
        <f>M10*115</f>
        <v>15179.741249999999</v>
      </c>
      <c r="U10" s="138">
        <f>M10*$U$2</f>
        <v>1583.973</v>
      </c>
      <c r="V10" s="134">
        <f>SUM(Q10:U10)</f>
        <v>145461.52049999998</v>
      </c>
      <c r="W10" s="135">
        <f>$W$2</f>
        <v>0.15</v>
      </c>
      <c r="X10" s="134">
        <f>V10/(1-W10)</f>
        <v>171131.20058823528</v>
      </c>
      <c r="Y10" s="119">
        <f>X10-V10</f>
        <v>25669.680088235298</v>
      </c>
      <c r="Z10" s="117">
        <f>X10*0.015</f>
        <v>2566.9680088235291</v>
      </c>
      <c r="AA10" s="117">
        <f>X10+Z10</f>
        <v>173698.1685970588</v>
      </c>
      <c r="AB10" s="117">
        <f>X10/M10</f>
        <v>1296.4705882352941</v>
      </c>
      <c r="AC10" s="138">
        <f>U10/(1-$W$2)</f>
        <v>1863.4976470588235</v>
      </c>
      <c r="AE10" s="117" t="s">
        <v>248</v>
      </c>
    </row>
    <row r="11" spans="1:31">
      <c r="Q11" s="117">
        <f>(Q10+R10)/(1-$W$2)</f>
        <v>128115.46323529413</v>
      </c>
      <c r="R11" s="117"/>
      <c r="S11" s="117">
        <f>S10/(1-$W$2)</f>
        <v>23293.720588235294</v>
      </c>
      <c r="T11" s="117">
        <f>T10/(1-$W$2)</f>
        <v>17858.519117647058</v>
      </c>
      <c r="U11" s="117">
        <f>U10/(1-$W$2)</f>
        <v>1863.4976470588235</v>
      </c>
      <c r="W11" s="110"/>
      <c r="Y11" s="117"/>
      <c r="Z11" s="122"/>
    </row>
    <row r="13" spans="1:31" ht="15" customHeight="1">
      <c r="A13" s="109" t="s">
        <v>250</v>
      </c>
      <c r="B13" s="109" t="s">
        <v>209</v>
      </c>
      <c r="D13" s="128"/>
      <c r="E13" s="111" t="s">
        <v>245</v>
      </c>
      <c r="F13" s="112">
        <f>1.77*2.5</f>
        <v>4.4249999999999998</v>
      </c>
      <c r="G13" s="112">
        <f>1.57*19</f>
        <v>29.830000000000002</v>
      </c>
      <c r="H13" s="184">
        <f>288*2.5</f>
        <v>720</v>
      </c>
      <c r="I13" s="136" t="s">
        <v>246</v>
      </c>
      <c r="J13" s="136">
        <f>256*19</f>
        <v>4864</v>
      </c>
      <c r="K13" s="112">
        <f>F13*G13</f>
        <v>131.99775</v>
      </c>
      <c r="L13" s="114">
        <v>1</v>
      </c>
      <c r="M13" s="115">
        <f>K13*L13</f>
        <v>131.99775</v>
      </c>
      <c r="N13" s="129">
        <v>4000</v>
      </c>
      <c r="O13" s="129" t="s">
        <v>247</v>
      </c>
      <c r="P13" s="130">
        <f>Q13/M13</f>
        <v>750</v>
      </c>
      <c r="Q13" s="131">
        <f>M13*750</f>
        <v>98998.3125</v>
      </c>
      <c r="R13" s="132">
        <f>Q13*$R$2</f>
        <v>9899.8312500000011</v>
      </c>
      <c r="S13" s="133">
        <f>M13*150</f>
        <v>19799.662499999999</v>
      </c>
      <c r="T13" s="133">
        <f>M13*115</f>
        <v>15179.741249999999</v>
      </c>
      <c r="U13" s="138">
        <f>M13*$U$2</f>
        <v>1583.973</v>
      </c>
      <c r="V13" s="134">
        <f>SUM(Q13:U13)</f>
        <v>145461.52049999998</v>
      </c>
      <c r="W13" s="135">
        <f>$W$2</f>
        <v>0.15</v>
      </c>
      <c r="X13" s="134">
        <f>V13/(1-W13)</f>
        <v>171131.20058823528</v>
      </c>
      <c r="Y13" s="119">
        <f>X13-V13</f>
        <v>25669.680088235298</v>
      </c>
      <c r="Z13" s="117">
        <f>X13*0.015</f>
        <v>2566.9680088235291</v>
      </c>
      <c r="AA13" s="117">
        <f>X13+Z13</f>
        <v>173698.1685970588</v>
      </c>
      <c r="AB13" s="117">
        <f>X13/M13</f>
        <v>1296.4705882352941</v>
      </c>
      <c r="AC13" s="138">
        <f>U13/(1-$W$2)</f>
        <v>1863.4976470588235</v>
      </c>
      <c r="AE13" s="117" t="s">
        <v>248</v>
      </c>
    </row>
    <row r="14" spans="1:31">
      <c r="Q14" s="117">
        <f>(Q13+R13)/(1-$W$2)</f>
        <v>128115.46323529413</v>
      </c>
      <c r="R14" s="117"/>
      <c r="S14" s="117">
        <f>S13/(1-$W$2)</f>
        <v>23293.720588235294</v>
      </c>
      <c r="T14" s="117">
        <f>T13/(1-$W$2)</f>
        <v>17858.519117647058</v>
      </c>
      <c r="U14" s="117">
        <f>U13/(1-$W$2)</f>
        <v>1863.4976470588235</v>
      </c>
      <c r="W14" s="110"/>
      <c r="Y14" s="117"/>
      <c r="Z14" s="122"/>
    </row>
    <row r="16" spans="1:31" ht="15" customHeight="1">
      <c r="A16" s="109" t="s">
        <v>251</v>
      </c>
      <c r="B16" s="109" t="s">
        <v>209</v>
      </c>
      <c r="D16" s="128"/>
      <c r="E16" s="111" t="s">
        <v>245</v>
      </c>
      <c r="F16" s="112">
        <f>1.77*2.5</f>
        <v>4.4249999999999998</v>
      </c>
      <c r="G16" s="112">
        <f>1.57*19</f>
        <v>29.830000000000002</v>
      </c>
      <c r="H16" s="184">
        <f>288*2.5</f>
        <v>720</v>
      </c>
      <c r="I16" s="136" t="s">
        <v>246</v>
      </c>
      <c r="J16" s="136">
        <f>256*19</f>
        <v>4864</v>
      </c>
      <c r="K16" s="112">
        <f>F16*G16</f>
        <v>131.99775</v>
      </c>
      <c r="L16" s="114">
        <v>1</v>
      </c>
      <c r="M16" s="115">
        <f>K16*L16</f>
        <v>131.99775</v>
      </c>
      <c r="N16" s="129">
        <v>4000</v>
      </c>
      <c r="O16" s="129" t="s">
        <v>247</v>
      </c>
      <c r="P16" s="130">
        <f>Q16/M16</f>
        <v>750</v>
      </c>
      <c r="Q16" s="131">
        <f>M16*750</f>
        <v>98998.3125</v>
      </c>
      <c r="R16" s="132">
        <f>Q16*$R$2</f>
        <v>9899.8312500000011</v>
      </c>
      <c r="S16" s="133">
        <f>M16*150</f>
        <v>19799.662499999999</v>
      </c>
      <c r="T16" s="133">
        <f>M16*115</f>
        <v>15179.741249999999</v>
      </c>
      <c r="U16" s="138">
        <f>M16*$U$2</f>
        <v>1583.973</v>
      </c>
      <c r="V16" s="134">
        <f>SUM(Q16:U16)</f>
        <v>145461.52049999998</v>
      </c>
      <c r="W16" s="135">
        <f>$W$2</f>
        <v>0.15</v>
      </c>
      <c r="X16" s="134">
        <f>V16/(1-W16)</f>
        <v>171131.20058823528</v>
      </c>
      <c r="Y16" s="119">
        <f>X16-V16</f>
        <v>25669.680088235298</v>
      </c>
      <c r="Z16" s="117">
        <f>X16*0.015</f>
        <v>2566.9680088235291</v>
      </c>
      <c r="AA16" s="117">
        <f>X16+Z16</f>
        <v>173698.1685970588</v>
      </c>
      <c r="AB16" s="117">
        <f>X16/M16</f>
        <v>1296.4705882352941</v>
      </c>
      <c r="AC16" s="138">
        <f>U16/(1-$W$2)</f>
        <v>1863.4976470588235</v>
      </c>
      <c r="AE16" s="117" t="s">
        <v>248</v>
      </c>
    </row>
    <row r="17" spans="1:31">
      <c r="Q17" s="117">
        <f>(Q16+R16)/(1-$W$2)</f>
        <v>128115.46323529413</v>
      </c>
      <c r="R17" s="117"/>
      <c r="S17" s="117">
        <f>S16/(1-$W$2)</f>
        <v>23293.720588235294</v>
      </c>
      <c r="T17" s="117">
        <f>T16/(1-$W$2)</f>
        <v>17858.519117647058</v>
      </c>
      <c r="U17" s="117">
        <f>U16/(1-$W$2)</f>
        <v>1863.4976470588235</v>
      </c>
      <c r="W17" s="110"/>
      <c r="Y17" s="117"/>
      <c r="Z17" s="122"/>
    </row>
    <row r="19" spans="1:31" ht="15" customHeight="1">
      <c r="A19" s="109" t="s">
        <v>252</v>
      </c>
      <c r="B19" s="109" t="s">
        <v>204</v>
      </c>
      <c r="D19" s="128"/>
      <c r="E19" s="111" t="s">
        <v>253</v>
      </c>
      <c r="F19" s="112">
        <f>3.28*12.334</f>
        <v>40.45552</v>
      </c>
      <c r="G19" s="112">
        <f>3.28*105</f>
        <v>344.4</v>
      </c>
      <c r="H19" s="184">
        <f>96*12.334</f>
        <v>1184.0639999999999</v>
      </c>
      <c r="I19" s="136" t="s">
        <v>246</v>
      </c>
      <c r="J19" s="136">
        <f>96*105</f>
        <v>10080</v>
      </c>
      <c r="K19" s="112">
        <f>F19*G19</f>
        <v>13932.881087999998</v>
      </c>
      <c r="L19" s="114">
        <v>1</v>
      </c>
      <c r="M19" s="115">
        <f>K19*L19</f>
        <v>13932.881087999998</v>
      </c>
      <c r="N19" s="129">
        <v>6000</v>
      </c>
      <c r="O19" s="129" t="s">
        <v>247</v>
      </c>
      <c r="P19" s="130">
        <f>Q19/M19</f>
        <v>195</v>
      </c>
      <c r="Q19" s="131">
        <f>M19*195</f>
        <v>2716911.8121599997</v>
      </c>
      <c r="R19" s="132">
        <f>Q19*$R$2</f>
        <v>271691.181216</v>
      </c>
      <c r="S19" s="133">
        <f>M19*150</f>
        <v>2089932.1631999998</v>
      </c>
      <c r="T19" s="133">
        <f>M19*115</f>
        <v>1602281.3251199997</v>
      </c>
      <c r="U19" s="138">
        <f>M19*$U$2</f>
        <v>167194.57305599999</v>
      </c>
      <c r="V19" s="134">
        <f>SUM(Q19:U19)</f>
        <v>6848011.0547520006</v>
      </c>
      <c r="W19" s="135">
        <f>$W$2</f>
        <v>0.15</v>
      </c>
      <c r="X19" s="134">
        <f>V19/(1-W19)</f>
        <v>8056483.5938258832</v>
      </c>
      <c r="Y19" s="119">
        <f>X19-V19</f>
        <v>1208472.5390738826</v>
      </c>
      <c r="Z19" s="117">
        <f>X19*0.015</f>
        <v>120847.25390738825</v>
      </c>
      <c r="AA19" s="117">
        <f>X19+Z19</f>
        <v>8177330.8477332713</v>
      </c>
      <c r="AB19" s="117">
        <f>X19/M19</f>
        <v>578.23529411764719</v>
      </c>
      <c r="AC19" s="138">
        <f>U19/(1-$W$2)</f>
        <v>196699.49771294117</v>
      </c>
      <c r="AE19" s="117" t="s">
        <v>248</v>
      </c>
    </row>
    <row r="20" spans="1:31">
      <c r="Q20" s="117">
        <f>(Q19+R19)/(1-$W$2)</f>
        <v>3516003.5216188235</v>
      </c>
      <c r="R20" s="117"/>
      <c r="S20" s="117">
        <f>S19/(1-$W$2)</f>
        <v>2458743.7214117646</v>
      </c>
      <c r="T20" s="117">
        <f>T19/(1-$W$2)</f>
        <v>1885036.8530823526</v>
      </c>
      <c r="U20" s="117">
        <f>U19/(1-$W$2)</f>
        <v>196699.49771294117</v>
      </c>
      <c r="W20" s="110"/>
      <c r="Y20" s="117"/>
      <c r="Z20" s="122"/>
    </row>
    <row r="22" spans="1:31" ht="15" customHeight="1">
      <c r="A22" s="109" t="s">
        <v>254</v>
      </c>
      <c r="B22" s="109" t="s">
        <v>204</v>
      </c>
      <c r="D22" s="128"/>
      <c r="E22" s="111" t="s">
        <v>253</v>
      </c>
      <c r="F22" s="112">
        <f>3.28*12</f>
        <v>39.36</v>
      </c>
      <c r="G22" s="112">
        <f>3.28*79</f>
        <v>259.12</v>
      </c>
      <c r="H22" s="184">
        <f>96*12</f>
        <v>1152</v>
      </c>
      <c r="I22" s="136" t="s">
        <v>246</v>
      </c>
      <c r="J22" s="136">
        <f>96*79</f>
        <v>7584</v>
      </c>
      <c r="K22" s="112">
        <f>F22*G22</f>
        <v>10198.9632</v>
      </c>
      <c r="L22" s="114">
        <v>1</v>
      </c>
      <c r="M22" s="115">
        <f>K22*L22</f>
        <v>10198.9632</v>
      </c>
      <c r="N22" s="129">
        <v>6000</v>
      </c>
      <c r="O22" s="129" t="s">
        <v>247</v>
      </c>
      <c r="P22" s="130">
        <f>Q22/M22</f>
        <v>195</v>
      </c>
      <c r="Q22" s="131">
        <f>M22*195</f>
        <v>1988797.824</v>
      </c>
      <c r="R22" s="132">
        <f>Q22*$R$2</f>
        <v>198879.78240000003</v>
      </c>
      <c r="S22" s="133">
        <f>M22*150</f>
        <v>1529844.48</v>
      </c>
      <c r="T22" s="133">
        <f>M22*115</f>
        <v>1172880.7679999999</v>
      </c>
      <c r="U22" s="138">
        <f>M22*$U$2</f>
        <v>122387.55840000001</v>
      </c>
      <c r="V22" s="134">
        <f>SUM(Q22:U22)</f>
        <v>5012790.4128</v>
      </c>
      <c r="W22" s="135">
        <f>$W$2</f>
        <v>0.15</v>
      </c>
      <c r="X22" s="134">
        <f>V22/(1-W22)</f>
        <v>5897400.485647059</v>
      </c>
      <c r="Y22" s="119">
        <f>X22-V22</f>
        <v>884610.072847059</v>
      </c>
      <c r="Z22" s="117">
        <f>X22*0.015</f>
        <v>88461.007284705876</v>
      </c>
      <c r="AA22" s="117">
        <f>X22+Z22</f>
        <v>5985861.4929317646</v>
      </c>
      <c r="AB22" s="117">
        <f>X22/M22</f>
        <v>578.23529411764707</v>
      </c>
      <c r="AC22" s="138">
        <f>U22/(1-$W$2)</f>
        <v>143985.36282352943</v>
      </c>
      <c r="AE22" s="117" t="s">
        <v>248</v>
      </c>
    </row>
    <row r="23" spans="1:31">
      <c r="Q23" s="117">
        <f>(Q22+R22)/(1-$W$2)</f>
        <v>2573738.3604705883</v>
      </c>
      <c r="R23" s="117"/>
      <c r="S23" s="117">
        <f>S22/(1-$W$2)</f>
        <v>1799817.0352941176</v>
      </c>
      <c r="T23" s="117">
        <f>T22/(1-$W$2)</f>
        <v>1379859.7270588235</v>
      </c>
      <c r="U23" s="117">
        <f>U22/(1-$W$2)</f>
        <v>143985.36282352943</v>
      </c>
      <c r="W23" s="110"/>
      <c r="Y23" s="117"/>
      <c r="Z23" s="122"/>
    </row>
    <row r="25" spans="1:31" ht="15" customHeight="1">
      <c r="A25" s="109" t="s">
        <v>255</v>
      </c>
      <c r="B25" s="109" t="s">
        <v>204</v>
      </c>
      <c r="D25" s="128"/>
      <c r="E25" s="111" t="s">
        <v>253</v>
      </c>
      <c r="F25" s="112">
        <f>3.28*17.334</f>
        <v>56.855519999999999</v>
      </c>
      <c r="G25" s="112">
        <f>3.28*68.5</f>
        <v>224.67999999999998</v>
      </c>
      <c r="H25" s="184">
        <f>96*17.334</f>
        <v>1664.0639999999999</v>
      </c>
      <c r="I25" s="136" t="s">
        <v>246</v>
      </c>
      <c r="J25" s="136">
        <f>96*68.5</f>
        <v>6576</v>
      </c>
      <c r="K25" s="112">
        <f>F25*G25</f>
        <v>12774.298233599999</v>
      </c>
      <c r="L25" s="114">
        <v>1</v>
      </c>
      <c r="M25" s="115">
        <f>K25*L25</f>
        <v>12774.298233599999</v>
      </c>
      <c r="N25" s="129">
        <v>6000</v>
      </c>
      <c r="O25" s="129" t="s">
        <v>247</v>
      </c>
      <c r="P25" s="130">
        <f>Q25/M25</f>
        <v>195</v>
      </c>
      <c r="Q25" s="131">
        <f>M25*195</f>
        <v>2490988.1555519998</v>
      </c>
      <c r="R25" s="132">
        <f>Q25*$R$2</f>
        <v>249098.81555519998</v>
      </c>
      <c r="S25" s="133">
        <f>M25*150</f>
        <v>1916144.7350399997</v>
      </c>
      <c r="T25" s="133">
        <f>M25*115</f>
        <v>1469044.2968639999</v>
      </c>
      <c r="U25" s="138">
        <f>M25*$U$2</f>
        <v>153291.57880319998</v>
      </c>
      <c r="V25" s="134">
        <f>SUM(Q25:U25)</f>
        <v>6278567.5818143999</v>
      </c>
      <c r="W25" s="135">
        <f>$W$2</f>
        <v>0.15</v>
      </c>
      <c r="X25" s="134">
        <f>V25/(1-W25)</f>
        <v>7386550.0962522356</v>
      </c>
      <c r="Y25" s="119">
        <f>X25-V25</f>
        <v>1107982.5144378357</v>
      </c>
      <c r="Z25" s="117">
        <f>X25*0.015</f>
        <v>110798.25144378353</v>
      </c>
      <c r="AA25" s="117">
        <f>X25+Z25</f>
        <v>7497348.3476960193</v>
      </c>
      <c r="AB25" s="117">
        <f>X25/M25</f>
        <v>578.23529411764719</v>
      </c>
      <c r="AC25" s="138">
        <f>U25/(1-$W$2)</f>
        <v>180343.03388611763</v>
      </c>
      <c r="AE25" s="117" t="s">
        <v>248</v>
      </c>
    </row>
    <row r="26" spans="1:31">
      <c r="Q26" s="117">
        <f>(Q25+R25)/(1-$W$2)</f>
        <v>3223631.7307143528</v>
      </c>
      <c r="R26" s="117"/>
      <c r="S26" s="117">
        <f>S25/(1-$W$2)</f>
        <v>2254287.9235764705</v>
      </c>
      <c r="T26" s="117">
        <f>T25/(1-$W$2)</f>
        <v>1728287.408075294</v>
      </c>
      <c r="U26" s="117">
        <f>U25/(1-$W$2)</f>
        <v>180343.03388611763</v>
      </c>
      <c r="W26" s="110"/>
      <c r="Y26" s="117"/>
      <c r="Z26" s="122"/>
    </row>
    <row r="28" spans="1:31" ht="15" customHeight="1">
      <c r="A28" s="109" t="s">
        <v>256</v>
      </c>
      <c r="B28" s="109" t="s">
        <v>204</v>
      </c>
      <c r="D28" s="128"/>
      <c r="E28" s="111" t="s">
        <v>253</v>
      </c>
      <c r="F28" s="112">
        <f>3.28*16.334</f>
        <v>53.575519999999997</v>
      </c>
      <c r="G28" s="112">
        <f>3.28*64.5</f>
        <v>211.55999999999997</v>
      </c>
      <c r="H28" s="184">
        <f>96*16.334</f>
        <v>1568.0639999999999</v>
      </c>
      <c r="I28" s="136" t="s">
        <v>246</v>
      </c>
      <c r="J28" s="136">
        <f>96*64.5</f>
        <v>6192</v>
      </c>
      <c r="K28" s="112">
        <f>F28*G28</f>
        <v>11334.437011199998</v>
      </c>
      <c r="L28" s="114">
        <v>1</v>
      </c>
      <c r="M28" s="115">
        <f>K28*L28</f>
        <v>11334.437011199998</v>
      </c>
      <c r="N28" s="129">
        <v>6000</v>
      </c>
      <c r="O28" s="129" t="s">
        <v>247</v>
      </c>
      <c r="P28" s="130">
        <f>Q28/M28</f>
        <v>195</v>
      </c>
      <c r="Q28" s="131">
        <f>M28*195</f>
        <v>2210215.2171839997</v>
      </c>
      <c r="R28" s="132">
        <f>Q28*$R$2</f>
        <v>221021.52171839998</v>
      </c>
      <c r="S28" s="133">
        <f>M28*150</f>
        <v>1700165.5516799996</v>
      </c>
      <c r="T28" s="133">
        <f>M28*115</f>
        <v>1303460.2562879997</v>
      </c>
      <c r="U28" s="138">
        <f>M28*$U$2</f>
        <v>136013.24413439998</v>
      </c>
      <c r="V28" s="134">
        <f>SUM(Q28:U28)</f>
        <v>5570875.7910047993</v>
      </c>
      <c r="W28" s="135">
        <f>$W$2</f>
        <v>0.15</v>
      </c>
      <c r="X28" s="134">
        <f>V28/(1-W28)</f>
        <v>6553971.5188291762</v>
      </c>
      <c r="Y28" s="119">
        <f>X28-V28</f>
        <v>983095.7278243769</v>
      </c>
      <c r="Z28" s="117">
        <f>X28*0.015</f>
        <v>98309.572782437637</v>
      </c>
      <c r="AA28" s="117">
        <f>X28+Z28</f>
        <v>6652281.0916116135</v>
      </c>
      <c r="AB28" s="117">
        <f>X28/M28</f>
        <v>578.23529411764719</v>
      </c>
      <c r="AC28" s="138">
        <f>U28/(1-$W$2)</f>
        <v>160015.58133458821</v>
      </c>
      <c r="AE28" s="117" t="s">
        <v>248</v>
      </c>
    </row>
    <row r="29" spans="1:31">
      <c r="Q29" s="117">
        <f>(Q28+R28)/(1-$W$2)</f>
        <v>2860278.5163557646</v>
      </c>
      <c r="R29" s="117"/>
      <c r="S29" s="117">
        <f>S28/(1-$W$2)</f>
        <v>2000194.7666823524</v>
      </c>
      <c r="T29" s="117">
        <f>T28/(1-$W$2)</f>
        <v>1533482.6544564702</v>
      </c>
      <c r="U29" s="117">
        <f>U28/(1-$W$2)</f>
        <v>160015.58133458821</v>
      </c>
      <c r="W29" s="110"/>
      <c r="Y29" s="117"/>
      <c r="Z29" s="122"/>
    </row>
    <row r="31" spans="1:31" ht="15" customHeight="1">
      <c r="A31" s="109" t="s">
        <v>257</v>
      </c>
      <c r="B31" s="109" t="s">
        <v>204</v>
      </c>
      <c r="D31" s="128"/>
      <c r="E31" s="111" t="s">
        <v>253</v>
      </c>
      <c r="F31" s="112">
        <f>3.28*11</f>
        <v>36.08</v>
      </c>
      <c r="G31" s="112">
        <f>3.28*11</f>
        <v>36.08</v>
      </c>
      <c r="H31" s="184">
        <f>96*11</f>
        <v>1056</v>
      </c>
      <c r="I31" s="136" t="s">
        <v>246</v>
      </c>
      <c r="J31" s="136">
        <f>96*11</f>
        <v>1056</v>
      </c>
      <c r="K31" s="112">
        <f>F31*G31</f>
        <v>1301.7664</v>
      </c>
      <c r="L31" s="114">
        <v>1</v>
      </c>
      <c r="M31" s="115">
        <f>K31*L31</f>
        <v>1301.7664</v>
      </c>
      <c r="N31" s="129">
        <v>6000</v>
      </c>
      <c r="O31" s="129" t="s">
        <v>247</v>
      </c>
      <c r="P31" s="130">
        <f>Q31/M31</f>
        <v>195</v>
      </c>
      <c r="Q31" s="131">
        <f>M31*195</f>
        <v>253844.448</v>
      </c>
      <c r="R31" s="132">
        <f>Q31*$R$2</f>
        <v>25384.444800000001</v>
      </c>
      <c r="S31" s="133">
        <f>M31*150</f>
        <v>195264.96</v>
      </c>
      <c r="T31" s="133">
        <f>M31*115</f>
        <v>149703.136</v>
      </c>
      <c r="U31" s="138">
        <f>M31*$U$2</f>
        <v>15621.1968</v>
      </c>
      <c r="V31" s="134">
        <f>SUM(Q31:U31)</f>
        <v>639818.18559999997</v>
      </c>
      <c r="W31" s="135">
        <f>$W$2</f>
        <v>0.15</v>
      </c>
      <c r="X31" s="134">
        <f>V31/(1-W31)</f>
        <v>752727.27717647061</v>
      </c>
      <c r="Y31" s="119">
        <f>X31-V31</f>
        <v>112909.09157647064</v>
      </c>
      <c r="Z31" s="117">
        <f>X31*0.015</f>
        <v>11290.909157647058</v>
      </c>
      <c r="AA31" s="117">
        <f>X31+Z31</f>
        <v>764018.18633411766</v>
      </c>
      <c r="AB31" s="117">
        <f>X31/M31</f>
        <v>578.23529411764707</v>
      </c>
      <c r="AC31" s="138">
        <f>U31/(1-$W$2)</f>
        <v>18377.878588235293</v>
      </c>
      <c r="AE31" s="117" t="s">
        <v>248</v>
      </c>
    </row>
    <row r="32" spans="1:31">
      <c r="Q32" s="117">
        <f>(Q31+R31)/(1-$W$2)</f>
        <v>328504.57976470591</v>
      </c>
      <c r="R32" s="117"/>
      <c r="S32" s="117">
        <f>S31/(1-$W$2)</f>
        <v>229723.48235294118</v>
      </c>
      <c r="T32" s="117">
        <f>T31/(1-$W$2)</f>
        <v>176121.33647058823</v>
      </c>
      <c r="U32" s="117">
        <f>U31/(1-$W$2)</f>
        <v>18377.878588235293</v>
      </c>
      <c r="W32" s="110"/>
      <c r="Y32" s="117"/>
      <c r="Z32" s="122"/>
    </row>
    <row r="34" spans="1:31" ht="15" customHeight="1">
      <c r="A34" s="109" t="s">
        <v>258</v>
      </c>
      <c r="B34" s="109" t="s">
        <v>204</v>
      </c>
      <c r="D34" s="128"/>
      <c r="E34" s="111" t="s">
        <v>253</v>
      </c>
      <c r="F34" s="112">
        <f>3.28*11</f>
        <v>36.08</v>
      </c>
      <c r="G34" s="112">
        <f>3.28*11</f>
        <v>36.08</v>
      </c>
      <c r="H34" s="184">
        <f>96*11</f>
        <v>1056</v>
      </c>
      <c r="I34" s="136" t="s">
        <v>246</v>
      </c>
      <c r="J34" s="136">
        <f>96*11</f>
        <v>1056</v>
      </c>
      <c r="K34" s="112">
        <f>F34*G34</f>
        <v>1301.7664</v>
      </c>
      <c r="L34" s="114">
        <v>1</v>
      </c>
      <c r="M34" s="115">
        <f>K34*L34</f>
        <v>1301.7664</v>
      </c>
      <c r="N34" s="129">
        <v>6000</v>
      </c>
      <c r="O34" s="129" t="s">
        <v>247</v>
      </c>
      <c r="P34" s="130">
        <f>Q34/M34</f>
        <v>195</v>
      </c>
      <c r="Q34" s="131">
        <f>M34*195</f>
        <v>253844.448</v>
      </c>
      <c r="R34" s="132">
        <f>Q34*$R$2</f>
        <v>25384.444800000001</v>
      </c>
      <c r="S34" s="133">
        <f>M34*150</f>
        <v>195264.96</v>
      </c>
      <c r="T34" s="133">
        <f>M34*115</f>
        <v>149703.136</v>
      </c>
      <c r="U34" s="138">
        <f>M34*$U$2</f>
        <v>15621.1968</v>
      </c>
      <c r="V34" s="134">
        <f>SUM(Q34:U34)</f>
        <v>639818.18559999997</v>
      </c>
      <c r="W34" s="135">
        <f>$W$2</f>
        <v>0.15</v>
      </c>
      <c r="X34" s="134">
        <f>V34/(1-W34)</f>
        <v>752727.27717647061</v>
      </c>
      <c r="Y34" s="119">
        <f>X34-V34</f>
        <v>112909.09157647064</v>
      </c>
      <c r="Z34" s="117">
        <f>X34*0.015</f>
        <v>11290.909157647058</v>
      </c>
      <c r="AA34" s="117">
        <f>X34+Z34</f>
        <v>764018.18633411766</v>
      </c>
      <c r="AB34" s="117">
        <f>X34/M34</f>
        <v>578.23529411764707</v>
      </c>
      <c r="AC34" s="138">
        <f>U34/(1-$W$2)</f>
        <v>18377.878588235293</v>
      </c>
      <c r="AE34" s="117" t="s">
        <v>248</v>
      </c>
    </row>
    <row r="35" spans="1:31">
      <c r="Q35" s="117">
        <f>(Q34+R34)/(1-$W$2)</f>
        <v>328504.57976470591</v>
      </c>
      <c r="R35" s="117"/>
      <c r="S35" s="117">
        <f>S34/(1-$W$2)</f>
        <v>229723.48235294118</v>
      </c>
      <c r="T35" s="117">
        <f>T34/(1-$W$2)</f>
        <v>176121.33647058823</v>
      </c>
      <c r="U35" s="117">
        <f>U34/(1-$W$2)</f>
        <v>18377.878588235293</v>
      </c>
      <c r="W35" s="110"/>
      <c r="Y35" s="117"/>
      <c r="Z35" s="122"/>
    </row>
    <row r="37" spans="1:31" ht="15" customHeight="1">
      <c r="A37" s="109" t="s">
        <v>259</v>
      </c>
      <c r="B37" s="109" t="s">
        <v>204</v>
      </c>
      <c r="D37" s="128"/>
      <c r="E37" s="111" t="s">
        <v>253</v>
      </c>
      <c r="F37" s="112">
        <f>3.28*11</f>
        <v>36.08</v>
      </c>
      <c r="G37" s="112">
        <f>3.28*11</f>
        <v>36.08</v>
      </c>
      <c r="H37" s="184">
        <f>96*11</f>
        <v>1056</v>
      </c>
      <c r="I37" s="136" t="s">
        <v>246</v>
      </c>
      <c r="J37" s="136">
        <f>96*11</f>
        <v>1056</v>
      </c>
      <c r="K37" s="112">
        <f>F37*G37</f>
        <v>1301.7664</v>
      </c>
      <c r="L37" s="114">
        <v>1</v>
      </c>
      <c r="M37" s="115">
        <f>K37*L37</f>
        <v>1301.7664</v>
      </c>
      <c r="N37" s="129">
        <v>6000</v>
      </c>
      <c r="O37" s="129" t="s">
        <v>247</v>
      </c>
      <c r="P37" s="130">
        <f>Q37/M37</f>
        <v>195</v>
      </c>
      <c r="Q37" s="131">
        <f>M37*195</f>
        <v>253844.448</v>
      </c>
      <c r="R37" s="132">
        <f>Q37*$R$2</f>
        <v>25384.444800000001</v>
      </c>
      <c r="S37" s="133">
        <f>M37*150</f>
        <v>195264.96</v>
      </c>
      <c r="T37" s="133">
        <f>M37*115</f>
        <v>149703.136</v>
      </c>
      <c r="U37" s="138">
        <f>M37*$U$2</f>
        <v>15621.1968</v>
      </c>
      <c r="V37" s="134">
        <f>SUM(Q37:U37)</f>
        <v>639818.18559999997</v>
      </c>
      <c r="W37" s="135">
        <f>$W$2</f>
        <v>0.15</v>
      </c>
      <c r="X37" s="134">
        <f>V37/(1-W37)</f>
        <v>752727.27717647061</v>
      </c>
      <c r="Y37" s="119">
        <f>X37-V37</f>
        <v>112909.09157647064</v>
      </c>
      <c r="Z37" s="117">
        <f>X37*0.015</f>
        <v>11290.909157647058</v>
      </c>
      <c r="AA37" s="117">
        <f>X37+Z37</f>
        <v>764018.18633411766</v>
      </c>
      <c r="AB37" s="117">
        <f>X37/M37</f>
        <v>578.23529411764707</v>
      </c>
      <c r="AC37" s="138">
        <f>U37/(1-$W$2)</f>
        <v>18377.878588235293</v>
      </c>
      <c r="AE37" s="117" t="s">
        <v>248</v>
      </c>
    </row>
    <row r="38" spans="1:31">
      <c r="Q38" s="117">
        <f>(Q37+R37)/(1-$W$2)</f>
        <v>328504.57976470591</v>
      </c>
      <c r="R38" s="117"/>
      <c r="S38" s="117">
        <f>S37/(1-$W$2)</f>
        <v>229723.48235294118</v>
      </c>
      <c r="T38" s="117">
        <f>T37/(1-$W$2)</f>
        <v>176121.33647058823</v>
      </c>
      <c r="U38" s="117">
        <f>U37/(1-$W$2)</f>
        <v>18377.878588235293</v>
      </c>
      <c r="W38" s="110"/>
      <c r="Y38" s="117"/>
      <c r="Z38" s="122"/>
    </row>
    <row r="40" spans="1:31" ht="15" customHeight="1">
      <c r="A40" s="109" t="s">
        <v>260</v>
      </c>
      <c r="B40" s="109" t="s">
        <v>204</v>
      </c>
      <c r="D40" s="128"/>
      <c r="E40" s="111" t="s">
        <v>253</v>
      </c>
      <c r="F40" s="112">
        <f>3.28*11</f>
        <v>36.08</v>
      </c>
      <c r="G40" s="112">
        <f>3.28*11</f>
        <v>36.08</v>
      </c>
      <c r="H40" s="184">
        <f>96*11</f>
        <v>1056</v>
      </c>
      <c r="I40" s="136" t="s">
        <v>246</v>
      </c>
      <c r="J40" s="136">
        <f>96*11</f>
        <v>1056</v>
      </c>
      <c r="K40" s="112">
        <f>F40*G40</f>
        <v>1301.7664</v>
      </c>
      <c r="L40" s="114">
        <v>1</v>
      </c>
      <c r="M40" s="115">
        <f>K40*L40</f>
        <v>1301.7664</v>
      </c>
      <c r="N40" s="129">
        <v>6000</v>
      </c>
      <c r="O40" s="129" t="s">
        <v>247</v>
      </c>
      <c r="P40" s="130">
        <f>Q40/M40</f>
        <v>195</v>
      </c>
      <c r="Q40" s="131">
        <f>M40*195</f>
        <v>253844.448</v>
      </c>
      <c r="R40" s="132">
        <f>Q40*$R$2</f>
        <v>25384.444800000001</v>
      </c>
      <c r="S40" s="133">
        <f>M40*150</f>
        <v>195264.96</v>
      </c>
      <c r="T40" s="133">
        <f>M40*115</f>
        <v>149703.136</v>
      </c>
      <c r="U40" s="138">
        <f>M40*$U$2</f>
        <v>15621.1968</v>
      </c>
      <c r="V40" s="134">
        <f>SUM(Q40:U40)</f>
        <v>639818.18559999997</v>
      </c>
      <c r="W40" s="135">
        <f>$W$2</f>
        <v>0.15</v>
      </c>
      <c r="X40" s="134">
        <f>V40/(1-W40)</f>
        <v>752727.27717647061</v>
      </c>
      <c r="Y40" s="119">
        <f>X40-V40</f>
        <v>112909.09157647064</v>
      </c>
      <c r="Z40" s="117">
        <f>X40*0.015</f>
        <v>11290.909157647058</v>
      </c>
      <c r="AA40" s="117">
        <f>X40+Z40</f>
        <v>764018.18633411766</v>
      </c>
      <c r="AB40" s="117">
        <f>X40/M40</f>
        <v>578.23529411764707</v>
      </c>
      <c r="AC40" s="138">
        <f>U40/(1-$W$2)</f>
        <v>18377.878588235293</v>
      </c>
      <c r="AE40" s="117" t="s">
        <v>248</v>
      </c>
    </row>
    <row r="41" spans="1:31">
      <c r="Q41" s="117">
        <f>(Q40+R40)/(1-$W$2)</f>
        <v>328504.57976470591</v>
      </c>
      <c r="R41" s="117"/>
      <c r="S41" s="117">
        <f>S40/(1-$W$2)</f>
        <v>229723.48235294118</v>
      </c>
      <c r="T41" s="117">
        <f>T40/(1-$W$2)</f>
        <v>176121.33647058823</v>
      </c>
      <c r="U41" s="117">
        <f>U40/(1-$W$2)</f>
        <v>18377.878588235293</v>
      </c>
      <c r="W41" s="110"/>
      <c r="Y41" s="117"/>
      <c r="Z41" s="122"/>
    </row>
    <row r="43" spans="1:31" ht="15" customHeight="1">
      <c r="A43" s="109" t="s">
        <v>261</v>
      </c>
      <c r="B43" s="109" t="s">
        <v>209</v>
      </c>
      <c r="D43" s="128"/>
      <c r="E43" s="111" t="s">
        <v>245</v>
      </c>
      <c r="F43" s="112">
        <f>1.77*10</f>
        <v>17.7</v>
      </c>
      <c r="G43" s="112">
        <f>1.57*21</f>
        <v>32.97</v>
      </c>
      <c r="H43" s="184">
        <f>288*10</f>
        <v>2880</v>
      </c>
      <c r="I43" s="136" t="s">
        <v>246</v>
      </c>
      <c r="J43" s="136">
        <f>256*21</f>
        <v>5376</v>
      </c>
      <c r="K43" s="112">
        <f>F43*G43</f>
        <v>583.56899999999996</v>
      </c>
      <c r="L43" s="114">
        <v>1</v>
      </c>
      <c r="M43" s="115">
        <f>K43*L43</f>
        <v>583.56899999999996</v>
      </c>
      <c r="N43" s="129">
        <v>4000</v>
      </c>
      <c r="O43" s="129" t="s">
        <v>247</v>
      </c>
      <c r="P43" s="130">
        <f>Q43/M43</f>
        <v>750</v>
      </c>
      <c r="Q43" s="131">
        <f>M43*750</f>
        <v>437676.74999999994</v>
      </c>
      <c r="R43" s="132">
        <f>Q43*$R$2</f>
        <v>43767.674999999996</v>
      </c>
      <c r="S43" s="133">
        <f>M43*150</f>
        <v>87535.349999999991</v>
      </c>
      <c r="T43" s="133">
        <f>M43*115</f>
        <v>67110.434999999998</v>
      </c>
      <c r="U43" s="138">
        <f>M43*$U$2</f>
        <v>7002.8279999999995</v>
      </c>
      <c r="V43" s="134">
        <f>SUM(Q43:U43)</f>
        <v>643093.03799999994</v>
      </c>
      <c r="W43" s="135">
        <f>$W$2</f>
        <v>0.15</v>
      </c>
      <c r="X43" s="134">
        <f>V43/(1-W43)</f>
        <v>756580.04470588232</v>
      </c>
      <c r="Y43" s="119">
        <f>X43-V43</f>
        <v>113487.00670588238</v>
      </c>
      <c r="Z43" s="117">
        <f>X43*0.015</f>
        <v>11348.700670588234</v>
      </c>
      <c r="AA43" s="117">
        <f>X43+Z43</f>
        <v>767928.7453764705</v>
      </c>
      <c r="AB43" s="117">
        <f>X43/M43</f>
        <v>1296.4705882352941</v>
      </c>
      <c r="AC43" s="138">
        <f>U43/(1-$W$2)</f>
        <v>8238.6211764705877</v>
      </c>
      <c r="AE43" s="117" t="s">
        <v>248</v>
      </c>
    </row>
    <row r="44" spans="1:31">
      <c r="Q44" s="117">
        <f>(Q43+R43)/(1-$W$2)</f>
        <v>566405.20588235289</v>
      </c>
      <c r="R44" s="117"/>
      <c r="S44" s="117">
        <f>S43/(1-$W$2)</f>
        <v>102982.76470588235</v>
      </c>
      <c r="T44" s="117">
        <f>T43/(1-$W$2)</f>
        <v>78953.452941176467</v>
      </c>
      <c r="U44" s="117">
        <f>U43/(1-$W$2)</f>
        <v>8238.6211764705877</v>
      </c>
      <c r="W44" s="110"/>
      <c r="Y44" s="117"/>
      <c r="Z44" s="122"/>
    </row>
    <row r="46" spans="1:31" ht="15" customHeight="1">
      <c r="A46" s="109" t="s">
        <v>262</v>
      </c>
      <c r="B46" s="109" t="s">
        <v>209</v>
      </c>
      <c r="D46" s="128"/>
      <c r="E46" s="111" t="s">
        <v>245</v>
      </c>
      <c r="F46" s="112">
        <f>1.77*2.5</f>
        <v>4.4249999999999998</v>
      </c>
      <c r="G46" s="112">
        <f>1.57*27</f>
        <v>42.39</v>
      </c>
      <c r="H46" s="184">
        <f>288*2.5</f>
        <v>720</v>
      </c>
      <c r="I46" s="136" t="s">
        <v>246</v>
      </c>
      <c r="J46" s="136">
        <f>256*27</f>
        <v>6912</v>
      </c>
      <c r="K46" s="112">
        <f>F46*G46</f>
        <v>187.57575</v>
      </c>
      <c r="L46" s="114">
        <v>1</v>
      </c>
      <c r="M46" s="115">
        <f>K46*L46</f>
        <v>187.57575</v>
      </c>
      <c r="N46" s="129">
        <v>4000</v>
      </c>
      <c r="O46" s="129" t="s">
        <v>247</v>
      </c>
      <c r="P46" s="130">
        <f>Q46/M46</f>
        <v>750</v>
      </c>
      <c r="Q46" s="131">
        <f>M46*750</f>
        <v>140681.8125</v>
      </c>
      <c r="R46" s="132">
        <f>Q46*$R$2</f>
        <v>14068.181250000001</v>
      </c>
      <c r="S46" s="133">
        <f>M46*150</f>
        <v>28136.362499999999</v>
      </c>
      <c r="T46" s="133">
        <f>M46*115</f>
        <v>21571.21125</v>
      </c>
      <c r="U46" s="138">
        <f>M46*$U$2</f>
        <v>2250.9090000000001</v>
      </c>
      <c r="V46" s="134">
        <f>SUM(Q46:U46)</f>
        <v>206708.47649999999</v>
      </c>
      <c r="W46" s="135">
        <f>$W$2</f>
        <v>0.15</v>
      </c>
      <c r="X46" s="134">
        <f>V46/(1-W46)</f>
        <v>243186.44294117647</v>
      </c>
      <c r="Y46" s="119">
        <f>X46-V46</f>
        <v>36477.966441176482</v>
      </c>
      <c r="Z46" s="117">
        <f>X46*0.015</f>
        <v>3647.7966441176468</v>
      </c>
      <c r="AA46" s="117">
        <f>X46+Z46</f>
        <v>246834.23958529413</v>
      </c>
      <c r="AB46" s="117">
        <f>X46/M46</f>
        <v>1296.4705882352941</v>
      </c>
      <c r="AC46" s="138">
        <f>U46/(1-$W$2)</f>
        <v>2648.128235294118</v>
      </c>
      <c r="AE46" s="117" t="s">
        <v>248</v>
      </c>
    </row>
    <row r="47" spans="1:31">
      <c r="Q47" s="117">
        <f>(Q46+R46)/(1-$W$2)</f>
        <v>182058.81617647057</v>
      </c>
      <c r="R47" s="117"/>
      <c r="S47" s="117">
        <f>S46/(1-$W$2)</f>
        <v>33101.602941176468</v>
      </c>
      <c r="T47" s="117">
        <f>T46/(1-$W$2)</f>
        <v>25377.895588235297</v>
      </c>
      <c r="U47" s="117">
        <f>U46/(1-$W$2)</f>
        <v>2648.128235294118</v>
      </c>
      <c r="W47" s="110"/>
      <c r="Y47" s="117"/>
      <c r="Z47" s="122"/>
    </row>
    <row r="49" spans="1:31" ht="15" customHeight="1">
      <c r="A49" s="109" t="s">
        <v>263</v>
      </c>
      <c r="B49" s="109" t="s">
        <v>209</v>
      </c>
      <c r="D49" s="128"/>
      <c r="E49" s="111" t="s">
        <v>245</v>
      </c>
      <c r="F49" s="112">
        <f>1.77*4.5</f>
        <v>7.9649999999999999</v>
      </c>
      <c r="G49" s="112">
        <f>1.57*5.5</f>
        <v>8.6349999999999998</v>
      </c>
      <c r="H49" s="184">
        <f>288*4.5</f>
        <v>1296</v>
      </c>
      <c r="I49" s="136" t="s">
        <v>246</v>
      </c>
      <c r="J49" s="136">
        <f>256*5.5</f>
        <v>1408</v>
      </c>
      <c r="K49" s="112">
        <f>F49*G49</f>
        <v>68.777774999999991</v>
      </c>
      <c r="L49" s="114">
        <v>1</v>
      </c>
      <c r="M49" s="115">
        <f>K49*L49</f>
        <v>68.777774999999991</v>
      </c>
      <c r="N49" s="129">
        <v>4000</v>
      </c>
      <c r="O49" s="129" t="s">
        <v>247</v>
      </c>
      <c r="P49" s="130">
        <f>Q49/M49</f>
        <v>750</v>
      </c>
      <c r="Q49" s="131">
        <f>M49*750</f>
        <v>51583.331249999996</v>
      </c>
      <c r="R49" s="132">
        <f>Q49*$R$2</f>
        <v>5158.3331250000001</v>
      </c>
      <c r="S49" s="133">
        <f>M49*150</f>
        <v>10316.666249999998</v>
      </c>
      <c r="T49" s="133">
        <f>M49*115</f>
        <v>7909.4441249999991</v>
      </c>
      <c r="U49" s="138">
        <f>M49*$U$2</f>
        <v>825.33329999999989</v>
      </c>
      <c r="V49" s="134">
        <f>SUM(Q49:U49)</f>
        <v>75793.108049999981</v>
      </c>
      <c r="W49" s="135">
        <f>$W$2</f>
        <v>0.15</v>
      </c>
      <c r="X49" s="134">
        <f>V49/(1-W49)</f>
        <v>89168.362411764683</v>
      </c>
      <c r="Y49" s="119">
        <f>X49-V49</f>
        <v>13375.254361764702</v>
      </c>
      <c r="Z49" s="117">
        <f>X49*0.015</f>
        <v>1337.5254361764703</v>
      </c>
      <c r="AA49" s="117">
        <f>X49+Z49</f>
        <v>90505.887847941151</v>
      </c>
      <c r="AB49" s="117">
        <f>X49/M49</f>
        <v>1296.4705882352939</v>
      </c>
      <c r="AC49" s="138">
        <f>U49/(1-$W$2)</f>
        <v>970.98035294117642</v>
      </c>
      <c r="AE49" s="117" t="s">
        <v>248</v>
      </c>
    </row>
    <row r="50" spans="1:31">
      <c r="Q50" s="117">
        <f>(Q49+R49)/(1-$W$2)</f>
        <v>66754.899264705877</v>
      </c>
      <c r="R50" s="117"/>
      <c r="S50" s="117">
        <f>S49/(1-$W$2)</f>
        <v>12137.254411764705</v>
      </c>
      <c r="T50" s="117">
        <f>T49/(1-$W$2)</f>
        <v>9305.2283823529397</v>
      </c>
      <c r="U50" s="117">
        <f>U49/(1-$W$2)</f>
        <v>970.98035294117642</v>
      </c>
      <c r="W50" s="110"/>
      <c r="Y50" s="117"/>
      <c r="Z50" s="122"/>
    </row>
    <row r="52" spans="1:31" ht="15" customHeight="1">
      <c r="A52" s="109" t="s">
        <v>263</v>
      </c>
      <c r="B52" s="109" t="s">
        <v>209</v>
      </c>
      <c r="D52" s="128"/>
      <c r="E52" s="111" t="s">
        <v>245</v>
      </c>
      <c r="F52" s="112">
        <f>1.77*4.5</f>
        <v>7.9649999999999999</v>
      </c>
      <c r="G52" s="112">
        <f>1.57*5.5</f>
        <v>8.6349999999999998</v>
      </c>
      <c r="H52" s="184">
        <f>288*4.5</f>
        <v>1296</v>
      </c>
      <c r="I52" s="136" t="s">
        <v>246</v>
      </c>
      <c r="J52" s="136">
        <f>256*5.5</f>
        <v>1408</v>
      </c>
      <c r="K52" s="112">
        <f>F52*G52</f>
        <v>68.777774999999991</v>
      </c>
      <c r="L52" s="114">
        <v>1</v>
      </c>
      <c r="M52" s="115">
        <f>K52*L52</f>
        <v>68.777774999999991</v>
      </c>
      <c r="N52" s="129">
        <v>4000</v>
      </c>
      <c r="O52" s="129" t="s">
        <v>247</v>
      </c>
      <c r="P52" s="130">
        <f>Q52/M52</f>
        <v>750</v>
      </c>
      <c r="Q52" s="131">
        <f>M52*750</f>
        <v>51583.331249999996</v>
      </c>
      <c r="R52" s="132">
        <f>Q52*$R$2</f>
        <v>5158.3331250000001</v>
      </c>
      <c r="S52" s="133">
        <f>M52*150</f>
        <v>10316.666249999998</v>
      </c>
      <c r="T52" s="133">
        <f>M52*115</f>
        <v>7909.4441249999991</v>
      </c>
      <c r="U52" s="138">
        <f>M52*$U$2</f>
        <v>825.33329999999989</v>
      </c>
      <c r="V52" s="134">
        <f>SUM(Q52:U52)</f>
        <v>75793.108049999981</v>
      </c>
      <c r="W52" s="135">
        <f>$W$2</f>
        <v>0.15</v>
      </c>
      <c r="X52" s="134">
        <f>V52/(1-W52)</f>
        <v>89168.362411764683</v>
      </c>
      <c r="Y52" s="119">
        <f>X52-V52</f>
        <v>13375.254361764702</v>
      </c>
      <c r="Z52" s="117">
        <f>X52*0.015</f>
        <v>1337.5254361764703</v>
      </c>
      <c r="AA52" s="117">
        <f>X52+Z52</f>
        <v>90505.887847941151</v>
      </c>
      <c r="AB52" s="117">
        <f>X52/M52</f>
        <v>1296.4705882352939</v>
      </c>
      <c r="AC52" s="138">
        <f>U52/(1-$W$2)</f>
        <v>970.98035294117642</v>
      </c>
      <c r="AE52" s="117" t="s">
        <v>248</v>
      </c>
    </row>
    <row r="53" spans="1:31">
      <c r="Q53" s="117">
        <f>(Q52+R52)/(1-$W$2)</f>
        <v>66754.899264705877</v>
      </c>
      <c r="R53" s="117"/>
      <c r="S53" s="117">
        <f>S52/(1-$W$2)</f>
        <v>12137.254411764705</v>
      </c>
      <c r="T53" s="117">
        <f>T52/(1-$W$2)</f>
        <v>9305.2283823529397</v>
      </c>
      <c r="U53" s="117">
        <f>U52/(1-$W$2)</f>
        <v>970.98035294117642</v>
      </c>
      <c r="W53" s="110"/>
      <c r="Y53" s="117"/>
      <c r="Z53" s="122"/>
    </row>
    <row r="55" spans="1:31" ht="15" customHeight="1">
      <c r="A55" s="109" t="s">
        <v>264</v>
      </c>
      <c r="B55" s="109" t="s">
        <v>209</v>
      </c>
      <c r="D55" s="128"/>
      <c r="E55" s="111" t="s">
        <v>245</v>
      </c>
      <c r="F55" s="112">
        <f>1.77*2.5</f>
        <v>4.4249999999999998</v>
      </c>
      <c r="G55" s="112">
        <f>1.57*19</f>
        <v>29.830000000000002</v>
      </c>
      <c r="H55" s="184">
        <f>288*2.5</f>
        <v>720</v>
      </c>
      <c r="I55" s="136" t="s">
        <v>246</v>
      </c>
      <c r="J55" s="136">
        <f>256*19</f>
        <v>4864</v>
      </c>
      <c r="K55" s="112">
        <f>F55*G55</f>
        <v>131.99775</v>
      </c>
      <c r="L55" s="114">
        <v>1</v>
      </c>
      <c r="M55" s="115">
        <f>K55*L55</f>
        <v>131.99775</v>
      </c>
      <c r="N55" s="129">
        <v>4000</v>
      </c>
      <c r="O55" s="129" t="s">
        <v>247</v>
      </c>
      <c r="P55" s="130">
        <f>Q55/M55</f>
        <v>750</v>
      </c>
      <c r="Q55" s="131">
        <f>M55*750</f>
        <v>98998.3125</v>
      </c>
      <c r="R55" s="132">
        <f>Q55*$R$2</f>
        <v>9899.8312500000011</v>
      </c>
      <c r="S55" s="133">
        <f>M55*150</f>
        <v>19799.662499999999</v>
      </c>
      <c r="T55" s="133">
        <f>M55*115</f>
        <v>15179.741249999999</v>
      </c>
      <c r="U55" s="138">
        <f>M55*$U$2</f>
        <v>1583.973</v>
      </c>
      <c r="V55" s="134">
        <f>SUM(Q55:U55)</f>
        <v>145461.52049999998</v>
      </c>
      <c r="W55" s="135">
        <f>$W$2</f>
        <v>0.15</v>
      </c>
      <c r="X55" s="134">
        <f>V55/(1-W55)</f>
        <v>171131.20058823528</v>
      </c>
      <c r="Y55" s="119">
        <f>X55-V55</f>
        <v>25669.680088235298</v>
      </c>
      <c r="Z55" s="117">
        <f>X55*0.015</f>
        <v>2566.9680088235291</v>
      </c>
      <c r="AA55" s="117">
        <f>X55+Z55</f>
        <v>173698.1685970588</v>
      </c>
      <c r="AB55" s="117">
        <f>X55/M55</f>
        <v>1296.4705882352941</v>
      </c>
      <c r="AC55" s="138">
        <f>U55/(1-$W$2)</f>
        <v>1863.4976470588235</v>
      </c>
      <c r="AE55" s="117" t="s">
        <v>248</v>
      </c>
    </row>
    <row r="56" spans="1:31">
      <c r="Q56" s="117">
        <f>(Q55+R55)/(1-$W$2)</f>
        <v>128115.46323529413</v>
      </c>
      <c r="R56" s="117"/>
      <c r="S56" s="117">
        <f>S55/(1-$W$2)</f>
        <v>23293.720588235294</v>
      </c>
      <c r="T56" s="117">
        <f>T55/(1-$W$2)</f>
        <v>17858.519117647058</v>
      </c>
      <c r="U56" s="117">
        <f>U55/(1-$W$2)</f>
        <v>1863.4976470588235</v>
      </c>
      <c r="W56" s="110"/>
      <c r="Y56" s="117"/>
      <c r="Z56" s="122"/>
    </row>
    <row r="58" spans="1:31" ht="15" customHeight="1">
      <c r="A58" s="109" t="s">
        <v>265</v>
      </c>
      <c r="B58" s="109" t="s">
        <v>209</v>
      </c>
      <c r="D58" s="128"/>
      <c r="E58" s="111" t="s">
        <v>245</v>
      </c>
      <c r="F58" s="112">
        <f>1.77*4.5</f>
        <v>7.9649999999999999</v>
      </c>
      <c r="G58" s="112">
        <f>1.57*5.5</f>
        <v>8.6349999999999998</v>
      </c>
      <c r="H58" s="184">
        <f>288*4.5</f>
        <v>1296</v>
      </c>
      <c r="I58" s="136" t="s">
        <v>246</v>
      </c>
      <c r="J58" s="136">
        <f>256*5.5</f>
        <v>1408</v>
      </c>
      <c r="K58" s="112">
        <f>F58*G58</f>
        <v>68.777774999999991</v>
      </c>
      <c r="L58" s="114">
        <v>1</v>
      </c>
      <c r="M58" s="115">
        <f>K58*L58</f>
        <v>68.777774999999991</v>
      </c>
      <c r="N58" s="129">
        <v>4000</v>
      </c>
      <c r="O58" s="129" t="s">
        <v>247</v>
      </c>
      <c r="P58" s="130">
        <f>Q58/M58</f>
        <v>750</v>
      </c>
      <c r="Q58" s="131">
        <f>M58*750</f>
        <v>51583.331249999996</v>
      </c>
      <c r="R58" s="132">
        <f>Q58*$R$2</f>
        <v>5158.3331250000001</v>
      </c>
      <c r="S58" s="133">
        <f>M58*150</f>
        <v>10316.666249999998</v>
      </c>
      <c r="T58" s="133">
        <f>M58*115</f>
        <v>7909.4441249999991</v>
      </c>
      <c r="U58" s="138">
        <f>M58*$U$2</f>
        <v>825.33329999999989</v>
      </c>
      <c r="V58" s="134">
        <f>SUM(Q58:U58)</f>
        <v>75793.108049999981</v>
      </c>
      <c r="W58" s="135">
        <f>$W$2</f>
        <v>0.15</v>
      </c>
      <c r="X58" s="134">
        <f>V58/(1-W58)</f>
        <v>89168.362411764683</v>
      </c>
      <c r="Y58" s="119">
        <f>X58-V58</f>
        <v>13375.254361764702</v>
      </c>
      <c r="Z58" s="117">
        <f>X58*0.015</f>
        <v>1337.5254361764703</v>
      </c>
      <c r="AA58" s="117">
        <f>X58+Z58</f>
        <v>90505.887847941151</v>
      </c>
      <c r="AB58" s="117">
        <f>X58/M58</f>
        <v>1296.4705882352939</v>
      </c>
      <c r="AC58" s="138">
        <f>U58/(1-$W$2)</f>
        <v>970.98035294117642</v>
      </c>
      <c r="AE58" s="117" t="s">
        <v>248</v>
      </c>
    </row>
    <row r="59" spans="1:31">
      <c r="Q59" s="117">
        <f>(Q58+R58)/(1-$W$2)</f>
        <v>66754.899264705877</v>
      </c>
      <c r="R59" s="117"/>
      <c r="S59" s="117">
        <f>S58/(1-$W$2)</f>
        <v>12137.254411764705</v>
      </c>
      <c r="T59" s="117">
        <f>T58/(1-$W$2)</f>
        <v>9305.2283823529397</v>
      </c>
      <c r="U59" s="117">
        <f>U58/(1-$W$2)</f>
        <v>970.98035294117642</v>
      </c>
      <c r="W59" s="110"/>
      <c r="Y59" s="117"/>
      <c r="Z59" s="122"/>
    </row>
    <row r="61" spans="1:31" ht="15" customHeight="1">
      <c r="A61" s="109" t="s">
        <v>265</v>
      </c>
      <c r="B61" s="109" t="s">
        <v>209</v>
      </c>
      <c r="D61" s="128"/>
      <c r="E61" s="111" t="s">
        <v>245</v>
      </c>
      <c r="F61" s="112">
        <f>1.77*4.5</f>
        <v>7.9649999999999999</v>
      </c>
      <c r="G61" s="112">
        <f>1.57*5.5</f>
        <v>8.6349999999999998</v>
      </c>
      <c r="H61" s="184">
        <f>288*4.5</f>
        <v>1296</v>
      </c>
      <c r="I61" s="136" t="s">
        <v>246</v>
      </c>
      <c r="J61" s="136">
        <f>256*5.5</f>
        <v>1408</v>
      </c>
      <c r="K61" s="112">
        <f>F61*G61</f>
        <v>68.777774999999991</v>
      </c>
      <c r="L61" s="114">
        <v>1</v>
      </c>
      <c r="M61" s="115">
        <f>K61*L61</f>
        <v>68.777774999999991</v>
      </c>
      <c r="N61" s="129">
        <v>4000</v>
      </c>
      <c r="O61" s="129" t="s">
        <v>247</v>
      </c>
      <c r="P61" s="130">
        <f>Q61/M61</f>
        <v>750</v>
      </c>
      <c r="Q61" s="131">
        <f>M61*750</f>
        <v>51583.331249999996</v>
      </c>
      <c r="R61" s="132">
        <f>Q61*$R$2</f>
        <v>5158.3331250000001</v>
      </c>
      <c r="S61" s="133">
        <f>M61*150</f>
        <v>10316.666249999998</v>
      </c>
      <c r="T61" s="133">
        <f>M61*115</f>
        <v>7909.4441249999991</v>
      </c>
      <c r="U61" s="138">
        <f>M61*$U$2</f>
        <v>825.33329999999989</v>
      </c>
      <c r="V61" s="134">
        <f>SUM(Q61:U61)</f>
        <v>75793.108049999981</v>
      </c>
      <c r="W61" s="135">
        <f>$W$2</f>
        <v>0.15</v>
      </c>
      <c r="X61" s="134">
        <f>V61/(1-W61)</f>
        <v>89168.362411764683</v>
      </c>
      <c r="Y61" s="119">
        <f>X61-V61</f>
        <v>13375.254361764702</v>
      </c>
      <c r="Z61" s="117">
        <f>X61*0.015</f>
        <v>1337.5254361764703</v>
      </c>
      <c r="AA61" s="117">
        <f>X61+Z61</f>
        <v>90505.887847941151</v>
      </c>
      <c r="AB61" s="117">
        <f>X61/M61</f>
        <v>1296.4705882352939</v>
      </c>
      <c r="AC61" s="138">
        <f>U61/(1-$W$2)</f>
        <v>970.98035294117642</v>
      </c>
      <c r="AE61" s="117" t="s">
        <v>248</v>
      </c>
    </row>
    <row r="62" spans="1:31">
      <c r="Q62" s="117">
        <f>(Q61+R61)/(1-$W$2)</f>
        <v>66754.899264705877</v>
      </c>
      <c r="R62" s="117"/>
      <c r="S62" s="117">
        <f>S61/(1-$W$2)</f>
        <v>12137.254411764705</v>
      </c>
      <c r="T62" s="117">
        <f>T61/(1-$W$2)</f>
        <v>9305.2283823529397</v>
      </c>
      <c r="U62" s="117">
        <f>U61/(1-$W$2)</f>
        <v>970.98035294117642</v>
      </c>
      <c r="W62" s="110"/>
      <c r="Y62" s="117"/>
      <c r="Z62" s="122"/>
    </row>
    <row r="64" spans="1:31" ht="15" customHeight="1">
      <c r="A64" s="109" t="s">
        <v>266</v>
      </c>
      <c r="B64" s="109" t="s">
        <v>209</v>
      </c>
      <c r="D64" s="128"/>
      <c r="E64" s="111" t="s">
        <v>245</v>
      </c>
      <c r="F64" s="112">
        <f>1.77*4.5</f>
        <v>7.9649999999999999</v>
      </c>
      <c r="G64" s="112">
        <f>1.57*5.5</f>
        <v>8.6349999999999998</v>
      </c>
      <c r="H64" s="184">
        <f>288*4.5</f>
        <v>1296</v>
      </c>
      <c r="I64" s="136" t="s">
        <v>246</v>
      </c>
      <c r="J64" s="136">
        <f>256*5.5</f>
        <v>1408</v>
      </c>
      <c r="K64" s="112">
        <f>F64*G64</f>
        <v>68.777774999999991</v>
      </c>
      <c r="L64" s="114">
        <v>1</v>
      </c>
      <c r="M64" s="115">
        <f>K64*L64</f>
        <v>68.777774999999991</v>
      </c>
      <c r="N64" s="129">
        <v>4000</v>
      </c>
      <c r="O64" s="129" t="s">
        <v>247</v>
      </c>
      <c r="P64" s="130">
        <f>Q64/M64</f>
        <v>750</v>
      </c>
      <c r="Q64" s="131">
        <f>M64*750</f>
        <v>51583.331249999996</v>
      </c>
      <c r="R64" s="132">
        <f>Q64*$R$2</f>
        <v>5158.3331250000001</v>
      </c>
      <c r="S64" s="133">
        <f>M64*150</f>
        <v>10316.666249999998</v>
      </c>
      <c r="T64" s="133">
        <f>M64*115</f>
        <v>7909.4441249999991</v>
      </c>
      <c r="U64" s="138">
        <f>M64*$U$2</f>
        <v>825.33329999999989</v>
      </c>
      <c r="V64" s="134">
        <f>SUM(Q64:U64)</f>
        <v>75793.108049999981</v>
      </c>
      <c r="W64" s="135">
        <f>$W$2</f>
        <v>0.15</v>
      </c>
      <c r="X64" s="134">
        <f>V64/(1-W64)</f>
        <v>89168.362411764683</v>
      </c>
      <c r="Y64" s="119">
        <f>X64-V64</f>
        <v>13375.254361764702</v>
      </c>
      <c r="Z64" s="117">
        <f>X64*0.015</f>
        <v>1337.5254361764703</v>
      </c>
      <c r="AA64" s="117">
        <f>X64+Z64</f>
        <v>90505.887847941151</v>
      </c>
      <c r="AB64" s="117">
        <f>X64/M64</f>
        <v>1296.4705882352939</v>
      </c>
      <c r="AC64" s="138">
        <f>U64/(1-$W$2)</f>
        <v>970.98035294117642</v>
      </c>
      <c r="AE64" s="117" t="s">
        <v>248</v>
      </c>
    </row>
    <row r="65" spans="1:31">
      <c r="Q65" s="117">
        <f>(Q64+R64)/(1-$W$2)</f>
        <v>66754.899264705877</v>
      </c>
      <c r="R65" s="117"/>
      <c r="S65" s="117">
        <f>S64/(1-$W$2)</f>
        <v>12137.254411764705</v>
      </c>
      <c r="T65" s="117">
        <f>T64/(1-$W$2)</f>
        <v>9305.2283823529397</v>
      </c>
      <c r="U65" s="117">
        <f>U64/(1-$W$2)</f>
        <v>970.98035294117642</v>
      </c>
      <c r="W65" s="110"/>
      <c r="Y65" s="117"/>
      <c r="Z65" s="122"/>
    </row>
    <row r="67" spans="1:31" ht="15" customHeight="1">
      <c r="A67" s="109" t="s">
        <v>266</v>
      </c>
      <c r="B67" s="109" t="s">
        <v>209</v>
      </c>
      <c r="D67" s="128"/>
      <c r="E67" s="111" t="s">
        <v>245</v>
      </c>
      <c r="F67" s="112">
        <f>1.77*4.5</f>
        <v>7.9649999999999999</v>
      </c>
      <c r="G67" s="112">
        <f>1.57*5.5</f>
        <v>8.6349999999999998</v>
      </c>
      <c r="H67" s="184">
        <f>288*4.5</f>
        <v>1296</v>
      </c>
      <c r="I67" s="136" t="s">
        <v>246</v>
      </c>
      <c r="J67" s="136">
        <f>256*5.5</f>
        <v>1408</v>
      </c>
      <c r="K67" s="112">
        <f>F67*G67</f>
        <v>68.777774999999991</v>
      </c>
      <c r="L67" s="114">
        <v>1</v>
      </c>
      <c r="M67" s="115">
        <f>K67*L67</f>
        <v>68.777774999999991</v>
      </c>
      <c r="N67" s="129">
        <v>4000</v>
      </c>
      <c r="O67" s="129" t="s">
        <v>247</v>
      </c>
      <c r="P67" s="130">
        <f>Q67/M67</f>
        <v>750</v>
      </c>
      <c r="Q67" s="131">
        <f>M67*750</f>
        <v>51583.331249999996</v>
      </c>
      <c r="R67" s="132">
        <f>Q67*$R$2</f>
        <v>5158.3331250000001</v>
      </c>
      <c r="S67" s="133">
        <f>M67*150</f>
        <v>10316.666249999998</v>
      </c>
      <c r="T67" s="133">
        <f>M67*115</f>
        <v>7909.4441249999991</v>
      </c>
      <c r="U67" s="138">
        <f>M67*$U$2</f>
        <v>825.33329999999989</v>
      </c>
      <c r="V67" s="134">
        <f>SUM(Q67:U67)</f>
        <v>75793.108049999981</v>
      </c>
      <c r="W67" s="135">
        <f>$W$2</f>
        <v>0.15</v>
      </c>
      <c r="X67" s="134">
        <f>V67/(1-W67)</f>
        <v>89168.362411764683</v>
      </c>
      <c r="Y67" s="119">
        <f>X67-V67</f>
        <v>13375.254361764702</v>
      </c>
      <c r="Z67" s="117">
        <f>X67*0.015</f>
        <v>1337.5254361764703</v>
      </c>
      <c r="AA67" s="117">
        <f>X67+Z67</f>
        <v>90505.887847941151</v>
      </c>
      <c r="AB67" s="117">
        <f>X67/M67</f>
        <v>1296.4705882352939</v>
      </c>
      <c r="AC67" s="138">
        <f>U67/(1-$W$2)</f>
        <v>970.98035294117642</v>
      </c>
      <c r="AE67" s="117" t="s">
        <v>248</v>
      </c>
    </row>
    <row r="68" spans="1:31">
      <c r="Q68" s="117">
        <f>(Q67+R67)/(1-$W$2)</f>
        <v>66754.899264705877</v>
      </c>
      <c r="R68" s="117"/>
      <c r="S68" s="117">
        <f>S67/(1-$W$2)</f>
        <v>12137.254411764705</v>
      </c>
      <c r="T68" s="117">
        <f>T67/(1-$W$2)</f>
        <v>9305.2283823529397</v>
      </c>
      <c r="U68" s="117">
        <f>U67/(1-$W$2)</f>
        <v>970.98035294117642</v>
      </c>
      <c r="W68" s="110"/>
      <c r="Y68" s="117"/>
      <c r="Z68" s="122"/>
    </row>
    <row r="70" spans="1:31" ht="15" customHeight="1">
      <c r="A70" s="109" t="s">
        <v>267</v>
      </c>
      <c r="B70" s="109" t="s">
        <v>209</v>
      </c>
      <c r="D70" s="128"/>
      <c r="E70" s="111" t="s">
        <v>245</v>
      </c>
      <c r="F70" s="112">
        <f>1.77*2.5</f>
        <v>4.4249999999999998</v>
      </c>
      <c r="G70" s="112">
        <f>1.57*19</f>
        <v>29.830000000000002</v>
      </c>
      <c r="H70" s="184">
        <f>288*2.5</f>
        <v>720</v>
      </c>
      <c r="I70" s="136" t="s">
        <v>246</v>
      </c>
      <c r="J70" s="136">
        <f>256*19</f>
        <v>4864</v>
      </c>
      <c r="K70" s="112">
        <f>F70*G70</f>
        <v>131.99775</v>
      </c>
      <c r="L70" s="114">
        <v>1</v>
      </c>
      <c r="M70" s="115">
        <f>K70*L70</f>
        <v>131.99775</v>
      </c>
      <c r="N70" s="129">
        <v>4000</v>
      </c>
      <c r="O70" s="129" t="s">
        <v>247</v>
      </c>
      <c r="P70" s="130">
        <f>Q70/M70</f>
        <v>750</v>
      </c>
      <c r="Q70" s="131">
        <f>M70*750</f>
        <v>98998.3125</v>
      </c>
      <c r="R70" s="132">
        <f>Q70*$R$2</f>
        <v>9899.8312500000011</v>
      </c>
      <c r="S70" s="133">
        <f>M70*150</f>
        <v>19799.662499999999</v>
      </c>
      <c r="T70" s="133">
        <f>M70*115</f>
        <v>15179.741249999999</v>
      </c>
      <c r="U70" s="138">
        <f>M70*$U$2</f>
        <v>1583.973</v>
      </c>
      <c r="V70" s="134">
        <f>SUM(Q70:U70)</f>
        <v>145461.52049999998</v>
      </c>
      <c r="W70" s="135">
        <f>$W$2</f>
        <v>0.15</v>
      </c>
      <c r="X70" s="134">
        <f>V70/(1-W70)</f>
        <v>171131.20058823528</v>
      </c>
      <c r="Y70" s="119">
        <f>X70-V70</f>
        <v>25669.680088235298</v>
      </c>
      <c r="Z70" s="117">
        <f>X70*0.015</f>
        <v>2566.9680088235291</v>
      </c>
      <c r="AA70" s="117">
        <f>X70+Z70</f>
        <v>173698.1685970588</v>
      </c>
      <c r="AB70" s="117">
        <f>X70/M70</f>
        <v>1296.4705882352941</v>
      </c>
      <c r="AC70" s="138">
        <f>U70/(1-$W$2)</f>
        <v>1863.4976470588235</v>
      </c>
      <c r="AE70" s="117" t="s">
        <v>248</v>
      </c>
    </row>
    <row r="71" spans="1:31">
      <c r="Q71" s="117">
        <f>(Q70+R70)/(1-$W$2)</f>
        <v>128115.46323529413</v>
      </c>
      <c r="R71" s="117"/>
      <c r="S71" s="117">
        <f>S70/(1-$W$2)</f>
        <v>23293.720588235294</v>
      </c>
      <c r="T71" s="117">
        <f>T70/(1-$W$2)</f>
        <v>17858.519117647058</v>
      </c>
      <c r="U71" s="117">
        <f>U70/(1-$W$2)</f>
        <v>1863.4976470588235</v>
      </c>
      <c r="W71" s="110"/>
      <c r="Y71" s="117"/>
      <c r="Z71" s="122"/>
    </row>
    <row r="73" spans="1:31" ht="15" customHeight="1">
      <c r="A73" s="109" t="s">
        <v>268</v>
      </c>
      <c r="B73" s="109" t="s">
        <v>209</v>
      </c>
      <c r="D73" s="128"/>
      <c r="E73" s="111" t="s">
        <v>245</v>
      </c>
      <c r="F73" s="112">
        <f>1.77*4.5</f>
        <v>7.9649999999999999</v>
      </c>
      <c r="G73" s="112">
        <f>1.57*5.5</f>
        <v>8.6349999999999998</v>
      </c>
      <c r="H73" s="184">
        <f>288*4.5</f>
        <v>1296</v>
      </c>
      <c r="I73" s="136" t="s">
        <v>246</v>
      </c>
      <c r="J73" s="136">
        <f>256*5.5</f>
        <v>1408</v>
      </c>
      <c r="K73" s="112">
        <f>F73*G73</f>
        <v>68.777774999999991</v>
      </c>
      <c r="L73" s="114">
        <v>1</v>
      </c>
      <c r="M73" s="115">
        <f>K73*L73</f>
        <v>68.777774999999991</v>
      </c>
      <c r="N73" s="129">
        <v>4000</v>
      </c>
      <c r="O73" s="129" t="s">
        <v>247</v>
      </c>
      <c r="P73" s="130">
        <f>Q73/M73</f>
        <v>750</v>
      </c>
      <c r="Q73" s="131">
        <f>M73*750</f>
        <v>51583.331249999996</v>
      </c>
      <c r="R73" s="132">
        <f>Q73*$R$2</f>
        <v>5158.3331250000001</v>
      </c>
      <c r="S73" s="133">
        <f>M73*150</f>
        <v>10316.666249999998</v>
      </c>
      <c r="T73" s="133">
        <f>M73*115</f>
        <v>7909.4441249999991</v>
      </c>
      <c r="U73" s="138">
        <f>M73*$U$2</f>
        <v>825.33329999999989</v>
      </c>
      <c r="V73" s="134">
        <f>SUM(Q73:U73)</f>
        <v>75793.108049999981</v>
      </c>
      <c r="W73" s="135">
        <f>$W$2</f>
        <v>0.15</v>
      </c>
      <c r="X73" s="134">
        <f>V73/(1-W73)</f>
        <v>89168.362411764683</v>
      </c>
      <c r="Y73" s="119">
        <f>X73-V73</f>
        <v>13375.254361764702</v>
      </c>
      <c r="Z73" s="117">
        <f>X73*0.015</f>
        <v>1337.5254361764703</v>
      </c>
      <c r="AA73" s="117">
        <f>X73+Z73</f>
        <v>90505.887847941151</v>
      </c>
      <c r="AB73" s="117">
        <f>X73/M73</f>
        <v>1296.4705882352939</v>
      </c>
      <c r="AC73" s="138">
        <f>U73/(1-$W$2)</f>
        <v>970.98035294117642</v>
      </c>
      <c r="AE73" s="117" t="s">
        <v>248</v>
      </c>
    </row>
    <row r="74" spans="1:31">
      <c r="Q74" s="117">
        <f>(Q73+R73)/(1-$W$2)</f>
        <v>66754.899264705877</v>
      </c>
      <c r="R74" s="117"/>
      <c r="S74" s="117">
        <f>S73/(1-$W$2)</f>
        <v>12137.254411764705</v>
      </c>
      <c r="T74" s="117">
        <f>T73/(1-$W$2)</f>
        <v>9305.2283823529397</v>
      </c>
      <c r="U74" s="117">
        <f>U73/(1-$W$2)</f>
        <v>970.98035294117642</v>
      </c>
      <c r="W74" s="110"/>
      <c r="Y74" s="117"/>
      <c r="Z74" s="122"/>
    </row>
    <row r="76" spans="1:31" ht="15" customHeight="1">
      <c r="A76" s="109" t="s">
        <v>268</v>
      </c>
      <c r="B76" s="109" t="s">
        <v>209</v>
      </c>
      <c r="D76" s="128"/>
      <c r="E76" s="111" t="s">
        <v>245</v>
      </c>
      <c r="F76" s="112">
        <f>1.77*4.5</f>
        <v>7.9649999999999999</v>
      </c>
      <c r="G76" s="112">
        <f>1.57*5.5</f>
        <v>8.6349999999999998</v>
      </c>
      <c r="H76" s="184">
        <f>288*4.5</f>
        <v>1296</v>
      </c>
      <c r="I76" s="136" t="s">
        <v>246</v>
      </c>
      <c r="J76" s="136">
        <f>256*5.5</f>
        <v>1408</v>
      </c>
      <c r="K76" s="112">
        <f>F76*G76</f>
        <v>68.777774999999991</v>
      </c>
      <c r="L76" s="114">
        <v>1</v>
      </c>
      <c r="M76" s="115">
        <f>K76*L76</f>
        <v>68.777774999999991</v>
      </c>
      <c r="N76" s="129">
        <v>4000</v>
      </c>
      <c r="O76" s="129" t="s">
        <v>247</v>
      </c>
      <c r="P76" s="130">
        <f>Q76/M76</f>
        <v>750</v>
      </c>
      <c r="Q76" s="131">
        <f>M76*750</f>
        <v>51583.331249999996</v>
      </c>
      <c r="R76" s="132">
        <f>Q76*$R$2</f>
        <v>5158.3331250000001</v>
      </c>
      <c r="S76" s="133">
        <f>M76*150</f>
        <v>10316.666249999998</v>
      </c>
      <c r="T76" s="133">
        <f>M76*115</f>
        <v>7909.4441249999991</v>
      </c>
      <c r="U76" s="138">
        <f>M76*$U$2</f>
        <v>825.33329999999989</v>
      </c>
      <c r="V76" s="134">
        <f>SUM(Q76:U76)</f>
        <v>75793.108049999981</v>
      </c>
      <c r="W76" s="135">
        <f>$W$2</f>
        <v>0.15</v>
      </c>
      <c r="X76" s="134">
        <f>V76/(1-W76)</f>
        <v>89168.362411764683</v>
      </c>
      <c r="Y76" s="119">
        <f>X76-V76</f>
        <v>13375.254361764702</v>
      </c>
      <c r="Z76" s="117">
        <f>X76*0.015</f>
        <v>1337.5254361764703</v>
      </c>
      <c r="AA76" s="117">
        <f>X76+Z76</f>
        <v>90505.887847941151</v>
      </c>
      <c r="AB76" s="117">
        <f>X76/M76</f>
        <v>1296.4705882352939</v>
      </c>
      <c r="AC76" s="138">
        <f>U76/(1-$W$2)</f>
        <v>970.98035294117642</v>
      </c>
      <c r="AE76" s="117" t="s">
        <v>248</v>
      </c>
    </row>
    <row r="77" spans="1:31">
      <c r="Q77" s="117">
        <f>(Q76+R76)/(1-$W$2)</f>
        <v>66754.899264705877</v>
      </c>
      <c r="R77" s="117"/>
      <c r="S77" s="117">
        <f>S76/(1-$W$2)</f>
        <v>12137.254411764705</v>
      </c>
      <c r="T77" s="117">
        <f>T76/(1-$W$2)</f>
        <v>9305.2283823529397</v>
      </c>
      <c r="U77" s="117">
        <f>U76/(1-$W$2)</f>
        <v>970.98035294117642</v>
      </c>
      <c r="W77" s="110"/>
      <c r="Y77" s="117"/>
      <c r="Z77" s="122"/>
    </row>
    <row r="79" spans="1:31" ht="15" customHeight="1">
      <c r="A79" s="109" t="s">
        <v>269</v>
      </c>
      <c r="B79" s="109" t="s">
        <v>209</v>
      </c>
      <c r="D79" s="128"/>
      <c r="E79" s="111" t="s">
        <v>245</v>
      </c>
      <c r="F79" s="112">
        <f>1.77*4.5</f>
        <v>7.9649999999999999</v>
      </c>
      <c r="G79" s="112">
        <f>1.57*25</f>
        <v>39.25</v>
      </c>
      <c r="H79" s="184">
        <f>288*4.5</f>
        <v>1296</v>
      </c>
      <c r="I79" s="136" t="s">
        <v>246</v>
      </c>
      <c r="J79" s="136">
        <f>256*25</f>
        <v>6400</v>
      </c>
      <c r="K79" s="112">
        <f>F79*G79</f>
        <v>312.62624999999997</v>
      </c>
      <c r="L79" s="114">
        <v>1</v>
      </c>
      <c r="M79" s="115">
        <f>K79*L79</f>
        <v>312.62624999999997</v>
      </c>
      <c r="N79" s="129">
        <v>4000</v>
      </c>
      <c r="O79" s="129" t="s">
        <v>247</v>
      </c>
      <c r="P79" s="130">
        <f>Q79/M79</f>
        <v>750</v>
      </c>
      <c r="Q79" s="131">
        <f>M79*750</f>
        <v>234469.68749999997</v>
      </c>
      <c r="R79" s="132">
        <f>Q79*$R$2</f>
        <v>23446.96875</v>
      </c>
      <c r="S79" s="133">
        <f>M79*150</f>
        <v>46893.937499999993</v>
      </c>
      <c r="T79" s="133">
        <f>M79*115</f>
        <v>35952.018749999996</v>
      </c>
      <c r="U79" s="138">
        <f>M79*$U$2</f>
        <v>3751.5149999999994</v>
      </c>
      <c r="V79" s="134">
        <f>SUM(Q79:U79)</f>
        <v>344514.12749999994</v>
      </c>
      <c r="W79" s="135">
        <f>$W$2</f>
        <v>0.15</v>
      </c>
      <c r="X79" s="134">
        <f>V79/(1-W79)</f>
        <v>405310.73823529406</v>
      </c>
      <c r="Y79" s="119">
        <f>X79-V79</f>
        <v>60796.610735294118</v>
      </c>
      <c r="Z79" s="117">
        <f>X79*0.015</f>
        <v>6079.6610735294107</v>
      </c>
      <c r="AA79" s="117">
        <f>X79+Z79</f>
        <v>411390.39930882346</v>
      </c>
      <c r="AB79" s="117">
        <f>X79/M79</f>
        <v>1296.4705882352941</v>
      </c>
      <c r="AC79" s="138">
        <f>U79/(1-$W$2)</f>
        <v>4413.5470588235285</v>
      </c>
      <c r="AE79" s="117" t="s">
        <v>248</v>
      </c>
    </row>
    <row r="80" spans="1:31">
      <c r="Q80" s="117">
        <f>(Q79+R79)/(1-$W$2)</f>
        <v>303431.36029411759</v>
      </c>
      <c r="R80" s="117"/>
      <c r="S80" s="117">
        <f>S79/(1-$W$2)</f>
        <v>55169.338235294112</v>
      </c>
      <c r="T80" s="117">
        <f>T79/(1-$W$2)</f>
        <v>42296.492647058818</v>
      </c>
      <c r="U80" s="117">
        <f>U79/(1-$W$2)</f>
        <v>4413.5470588235285</v>
      </c>
      <c r="W80" s="110"/>
      <c r="Y80" s="117"/>
      <c r="Z80" s="122"/>
    </row>
    <row r="82" spans="1:31" ht="15" customHeight="1">
      <c r="A82" s="109" t="s">
        <v>270</v>
      </c>
      <c r="B82" s="109" t="s">
        <v>204</v>
      </c>
      <c r="D82" s="128"/>
      <c r="E82" s="111" t="s">
        <v>253</v>
      </c>
      <c r="F82" s="112">
        <f>3.28*4.334</f>
        <v>14.215519999999998</v>
      </c>
      <c r="G82" s="112">
        <f>3.28*5</f>
        <v>16.399999999999999</v>
      </c>
      <c r="H82" s="184">
        <f>96*4.334</f>
        <v>416.06399999999996</v>
      </c>
      <c r="I82" s="136" t="s">
        <v>246</v>
      </c>
      <c r="J82" s="136">
        <f>96*5</f>
        <v>480</v>
      </c>
      <c r="K82" s="112">
        <f>F82*G82</f>
        <v>233.13452799999993</v>
      </c>
      <c r="L82" s="114">
        <v>1</v>
      </c>
      <c r="M82" s="115">
        <f>K82*L82</f>
        <v>233.13452799999993</v>
      </c>
      <c r="N82" s="129">
        <v>6000</v>
      </c>
      <c r="O82" s="129" t="s">
        <v>247</v>
      </c>
      <c r="P82" s="130">
        <f>Q82/M82</f>
        <v>195</v>
      </c>
      <c r="Q82" s="131">
        <f>M82*195</f>
        <v>45461.232959999987</v>
      </c>
      <c r="R82" s="132">
        <f>Q82*$R$2</f>
        <v>4546.1232959999988</v>
      </c>
      <c r="S82" s="133">
        <f>M82*150</f>
        <v>34970.179199999991</v>
      </c>
      <c r="T82" s="133">
        <f>M82*115</f>
        <v>26810.470719999994</v>
      </c>
      <c r="U82" s="138">
        <f>M82*$U$2</f>
        <v>2797.6143359999992</v>
      </c>
      <c r="V82" s="134">
        <f>SUM(Q82:U82)</f>
        <v>114585.62051199998</v>
      </c>
      <c r="W82" s="135">
        <f>$W$2</f>
        <v>0.15</v>
      </c>
      <c r="X82" s="134">
        <f>V82/(1-W82)</f>
        <v>134806.61236705881</v>
      </c>
      <c r="Y82" s="119">
        <f>X82-V82</f>
        <v>20220.991855058834</v>
      </c>
      <c r="Z82" s="117">
        <f>X82*0.015</f>
        <v>2022.0991855058821</v>
      </c>
      <c r="AA82" s="117">
        <f>X82+Z82</f>
        <v>136828.7115525647</v>
      </c>
      <c r="AB82" s="117">
        <f>X82/M82</f>
        <v>578.23529411764719</v>
      </c>
      <c r="AC82" s="138">
        <f>U82/(1-$W$2)</f>
        <v>3291.3109835294108</v>
      </c>
      <c r="AE82" s="117" t="s">
        <v>248</v>
      </c>
    </row>
    <row r="83" spans="1:31">
      <c r="Q83" s="117">
        <f>(Q82+R82)/(1-$W$2)</f>
        <v>58832.183830588219</v>
      </c>
      <c r="R83" s="117"/>
      <c r="S83" s="117">
        <f>S82/(1-$W$2)</f>
        <v>41141.387294117638</v>
      </c>
      <c r="T83" s="117">
        <f>T82/(1-$W$2)</f>
        <v>31541.730258823522</v>
      </c>
      <c r="U83" s="117">
        <f>U82/(1-$W$2)</f>
        <v>3291.3109835294108</v>
      </c>
      <c r="W83" s="110"/>
      <c r="Y83" s="117"/>
      <c r="Z83" s="122"/>
    </row>
    <row r="86" spans="1:31" ht="14.1">
      <c r="Q86" s="350" t="s">
        <v>271</v>
      </c>
      <c r="R86" s="351">
        <f>SUM(R7:R82)</f>
        <v>1228723.6808855992</v>
      </c>
    </row>
  </sheetData>
  <mergeCells count="2">
    <mergeCell ref="F5:G5"/>
    <mergeCell ref="H5:J5"/>
  </mergeCells>
  <dataValidations count="2">
    <dataValidation allowBlank="1" showInputMessage="1" showErrorMessage="1" promptTitle="LED Cost Option" sqref="V7 V10 V13 V16 V19 V22 V25 V28 V31 V34 V37 V40 V43 V46 V49 V52 V55 V58 V61 V64 V67 V70 V73 V76 V79 V82" xr:uid="{40E50404-E9FE-41A0-8553-5B72199D0598}"/>
    <dataValidation allowBlank="1" showInputMessage="1" showErrorMessage="1" promptTitle="LED Options" sqref="A7 A10 A13 A16 A19 A22 A25 A28 A31 A34 A37 A40 A43 A46 A49 A52 A55 A58 A61 A64 A67 A70 A73 A76 A79 A82" xr:uid="{1F3F525C-1D5B-4A42-9447-CC84DB6C38AF}"/>
  </dataValidations>
  <pageMargins left="0.4" right="0.75" top="0.45" bottom="1" header="0.28999999999999998" footer="0.5"/>
  <pageSetup scale="60" orientation="landscape"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A2BB-D186-42CB-9D6E-4B3A2F1933F2}">
  <sheetPr>
    <tabColor rgb="FF00B0F0"/>
  </sheetPr>
  <dimension ref="A1:AA123"/>
  <sheetViews>
    <sheetView topLeftCell="A33" zoomScale="90" zoomScaleNormal="90" zoomScalePageLayoutView="70" workbookViewId="0">
      <pane xSplit="1" topLeftCell="F1" activePane="topRight" state="frozen"/>
      <selection pane="topRight" activeCell="B126" sqref="B126"/>
      <selection activeCell="F9" sqref="F9"/>
    </sheetView>
  </sheetViews>
  <sheetFormatPr defaultColWidth="10" defaultRowHeight="14.1"/>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372"/>
      <c r="I2" s="372"/>
      <c r="J2" s="372"/>
    </row>
    <row r="3" spans="1:27" ht="20.45">
      <c r="A3" s="39" t="str">
        <f>'Margin Analysis'!B2</f>
        <v>Project Name: Cleveland Browns - Huntington Bank Field (Budgets)</v>
      </c>
      <c r="B3" s="40"/>
      <c r="C3" s="41"/>
      <c r="D3" s="42"/>
      <c r="E3" s="42"/>
      <c r="F3" s="42"/>
      <c r="G3" s="14"/>
      <c r="H3" s="66"/>
      <c r="I3" s="80"/>
      <c r="J3" s="14"/>
      <c r="K3" s="43"/>
      <c r="L3" s="44"/>
    </row>
    <row r="4" spans="1:27" ht="20.45">
      <c r="A4" s="39">
        <f ca="1">'Margin Analysis'!B3</f>
        <v>46043</v>
      </c>
      <c r="B4" s="40"/>
      <c r="C4" s="41"/>
      <c r="D4" s="45"/>
      <c r="E4" s="45"/>
      <c r="F4" s="45"/>
      <c r="G4" s="15"/>
      <c r="H4" s="45"/>
      <c r="I4" s="80"/>
      <c r="J4" s="14"/>
      <c r="K4" s="43"/>
      <c r="L4" s="46"/>
    </row>
    <row r="5" spans="1:27" ht="20.45">
      <c r="A5" s="39" t="str">
        <f>'Margin Analysis'!B4</f>
        <v>Revised By: JSR</v>
      </c>
      <c r="B5" s="47"/>
      <c r="C5" s="45"/>
      <c r="D5" s="15"/>
      <c r="E5" s="15"/>
      <c r="F5" s="15"/>
      <c r="G5" s="15"/>
      <c r="H5" s="45"/>
      <c r="I5" s="80"/>
      <c r="J5" s="14"/>
      <c r="K5" s="43"/>
      <c r="L5" s="48"/>
    </row>
    <row r="6" spans="1:27" ht="21" thickBot="1">
      <c r="A6" s="49"/>
      <c r="D6" s="1"/>
      <c r="E6" s="1"/>
      <c r="F6" s="1"/>
      <c r="G6" s="15"/>
      <c r="H6" s="186"/>
      <c r="I6" s="80"/>
      <c r="J6" s="14"/>
      <c r="K6" s="43"/>
      <c r="L6" s="48"/>
    </row>
    <row r="7" spans="1:27" ht="21" thickBot="1">
      <c r="A7" s="49"/>
      <c r="C7" s="373" t="s">
        <v>272</v>
      </c>
      <c r="D7" s="374"/>
      <c r="E7" s="1"/>
      <c r="F7" s="1"/>
      <c r="G7" s="15"/>
      <c r="H7" s="186"/>
      <c r="I7" s="80"/>
      <c r="J7" s="14"/>
      <c r="K7" s="43"/>
      <c r="L7" s="48"/>
    </row>
    <row r="8" spans="1:27" ht="19.149999999999999" customHeight="1">
      <c r="C8" s="284" t="s">
        <v>273</v>
      </c>
      <c r="D8" s="338">
        <v>0.2</v>
      </c>
      <c r="E8" s="1"/>
      <c r="F8" s="1"/>
      <c r="G8" s="15"/>
      <c r="H8" s="187"/>
      <c r="I8" s="80"/>
      <c r="J8" s="14"/>
      <c r="K8" s="43"/>
      <c r="L8" s="1"/>
      <c r="AA8" s="29"/>
    </row>
    <row r="9" spans="1:27" ht="15">
      <c r="C9" s="284" t="s">
        <v>274</v>
      </c>
      <c r="D9" s="338">
        <v>0.2</v>
      </c>
      <c r="E9" s="1"/>
      <c r="F9" s="1"/>
      <c r="G9" s="15"/>
      <c r="H9" s="187"/>
      <c r="I9" s="15"/>
      <c r="J9" s="15"/>
      <c r="K9" s="43"/>
      <c r="L9" s="48"/>
      <c r="AA9" s="29"/>
    </row>
    <row r="10" spans="1:27" ht="15">
      <c r="C10" s="284" t="s">
        <v>239</v>
      </c>
      <c r="D10" s="338">
        <v>0.2</v>
      </c>
      <c r="E10" s="1"/>
      <c r="F10" s="1"/>
      <c r="G10" s="15"/>
      <c r="H10" s="187"/>
      <c r="I10" s="15"/>
      <c r="J10" s="15"/>
      <c r="K10" s="43"/>
      <c r="L10" s="48"/>
    </row>
    <row r="11" spans="1:27" ht="17.45">
      <c r="C11" s="284" t="s">
        <v>275</v>
      </c>
      <c r="D11" s="338">
        <v>0.2</v>
      </c>
      <c r="E11" s="1"/>
      <c r="F11" s="1"/>
      <c r="G11" s="15"/>
      <c r="H11" s="188"/>
      <c r="I11" s="79"/>
      <c r="J11" s="79"/>
      <c r="K11" s="43"/>
      <c r="L11" s="50"/>
      <c r="AA11" s="29"/>
    </row>
    <row r="12" spans="1:27" ht="17.45">
      <c r="C12" s="45"/>
      <c r="D12" s="15"/>
      <c r="E12" s="1"/>
      <c r="F12" s="1"/>
      <c r="G12" s="15"/>
      <c r="H12" s="1"/>
      <c r="I12" s="1"/>
      <c r="J12" s="1"/>
      <c r="K12" s="43"/>
      <c r="L12" s="50"/>
      <c r="AA12" s="29"/>
    </row>
    <row r="13" spans="1:27" ht="17.45">
      <c r="C13" s="45"/>
      <c r="D13" s="15"/>
      <c r="E13" s="15"/>
      <c r="F13" s="15"/>
      <c r="G13" s="15"/>
      <c r="H13" s="372"/>
      <c r="I13" s="372"/>
      <c r="J13" s="372"/>
      <c r="K13" s="43"/>
      <c r="L13" s="50"/>
      <c r="AA13" s="29"/>
    </row>
    <row r="14" spans="1:27" ht="17.45">
      <c r="A14" s="33"/>
      <c r="B14" s="33"/>
      <c r="C14" s="45"/>
      <c r="D14" s="15"/>
      <c r="E14" s="15"/>
      <c r="F14" s="15"/>
      <c r="G14" s="15"/>
      <c r="H14" s="45"/>
      <c r="I14" s="15"/>
      <c r="J14" s="15"/>
      <c r="K14" s="43"/>
      <c r="L14" s="50"/>
      <c r="AA14" s="29"/>
    </row>
    <row r="15" spans="1:27" ht="17.4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248</v>
      </c>
      <c r="C17" s="11"/>
      <c r="D17" s="16"/>
      <c r="E17" s="16"/>
      <c r="F17" s="16"/>
      <c r="G17" s="16"/>
      <c r="H17" s="54"/>
      <c r="I17" s="16"/>
      <c r="J17" s="12"/>
      <c r="K17" s="16"/>
      <c r="AA17" s="29"/>
    </row>
    <row r="18" spans="1:27" ht="20.100000000000001">
      <c r="A18" s="142" t="str">
        <f>'Margin Analysis'!B7</f>
        <v>AV Display Controls &amp; Scoreboards (Ross &amp; OES)</v>
      </c>
      <c r="B18" s="56" t="s">
        <v>276</v>
      </c>
      <c r="C18" s="56" t="s">
        <v>277</v>
      </c>
      <c r="D18" s="56" t="s">
        <v>278</v>
      </c>
      <c r="E18" s="56" t="s">
        <v>279</v>
      </c>
      <c r="F18" s="76"/>
      <c r="G18" s="14"/>
      <c r="H18" s="14"/>
      <c r="I18" s="14"/>
      <c r="J18" s="14"/>
      <c r="K18" s="17"/>
      <c r="L18" s="28"/>
      <c r="AA18" s="28"/>
    </row>
    <row r="19" spans="1:27" ht="20.100000000000001">
      <c r="A19" s="55"/>
      <c r="B19" s="57">
        <f>'LED Cost Sheet'!F7</f>
        <v>4.4249999999999998</v>
      </c>
      <c r="C19" s="57">
        <f>'LED Cost Sheet'!G7</f>
        <v>29.830000000000002</v>
      </c>
      <c r="D19" s="58">
        <f>B19*C19*E19</f>
        <v>131.99775</v>
      </c>
      <c r="E19" s="59">
        <f>'LED Cost Sheet'!L7</f>
        <v>1</v>
      </c>
      <c r="F19" s="76"/>
      <c r="G19" s="14"/>
      <c r="H19" s="14"/>
      <c r="I19" s="2"/>
      <c r="J19" s="60"/>
      <c r="K19" s="17"/>
      <c r="L19" s="28"/>
      <c r="AA19" s="28"/>
    </row>
    <row r="20" spans="1:27" ht="18">
      <c r="A20" s="61" t="s">
        <v>280</v>
      </c>
      <c r="B20" s="285" t="s">
        <v>281</v>
      </c>
      <c r="C20" s="285" t="s">
        <v>282</v>
      </c>
      <c r="D20" s="285" t="s">
        <v>283</v>
      </c>
      <c r="E20" s="286">
        <v>0</v>
      </c>
      <c r="F20" s="285" t="s">
        <v>284</v>
      </c>
      <c r="G20" s="18"/>
      <c r="H20" s="287" t="s">
        <v>237</v>
      </c>
      <c r="I20" s="288" t="s">
        <v>273</v>
      </c>
      <c r="J20" s="287" t="s">
        <v>196</v>
      </c>
      <c r="K20" s="289" t="s">
        <v>6</v>
      </c>
      <c r="L20" s="28"/>
      <c r="AA20" s="28"/>
    </row>
    <row r="21" spans="1:27" ht="18">
      <c r="A21" s="290" t="s">
        <v>285</v>
      </c>
      <c r="B21" s="291">
        <v>0</v>
      </c>
      <c r="C21" s="292">
        <v>0</v>
      </c>
      <c r="D21" s="292">
        <v>0</v>
      </c>
      <c r="E21" s="293">
        <f>E20</f>
        <v>0</v>
      </c>
      <c r="F21" s="292">
        <f t="shared" ref="F21:F30" si="0">B21*E21</f>
        <v>0</v>
      </c>
      <c r="G21" s="19"/>
      <c r="H21" s="294">
        <f t="shared" ref="H21:H30" si="1">B21+F21</f>
        <v>0</v>
      </c>
      <c r="I21" s="295">
        <f t="shared" ref="I21:I30" si="2">$D$8</f>
        <v>0.2</v>
      </c>
      <c r="J21" s="296">
        <f t="shared" ref="J21:J30" si="3">H21/(1-I21)</f>
        <v>0</v>
      </c>
      <c r="K21" s="296">
        <f t="shared" ref="K21:K30" si="4">J21-H21</f>
        <v>0</v>
      </c>
      <c r="L21" s="28"/>
      <c r="O21" s="75"/>
    </row>
    <row r="22" spans="1:27" ht="18">
      <c r="A22" s="290" t="s">
        <v>286</v>
      </c>
      <c r="B22" s="291">
        <v>0</v>
      </c>
      <c r="C22" s="292">
        <v>0</v>
      </c>
      <c r="D22" s="292">
        <v>0</v>
      </c>
      <c r="E22" s="293">
        <f>E20</f>
        <v>0</v>
      </c>
      <c r="F22" s="292">
        <f t="shared" si="0"/>
        <v>0</v>
      </c>
      <c r="G22" s="19"/>
      <c r="H22" s="294">
        <f t="shared" si="1"/>
        <v>0</v>
      </c>
      <c r="I22" s="295">
        <f t="shared" si="2"/>
        <v>0.2</v>
      </c>
      <c r="J22" s="296">
        <f t="shared" si="3"/>
        <v>0</v>
      </c>
      <c r="K22" s="296">
        <f t="shared" si="4"/>
        <v>0</v>
      </c>
      <c r="L22" s="28"/>
      <c r="O22" s="75"/>
    </row>
    <row r="23" spans="1:27" ht="18">
      <c r="A23" s="290" t="s">
        <v>287</v>
      </c>
      <c r="B23" s="291">
        <v>0</v>
      </c>
      <c r="C23" s="292">
        <v>0</v>
      </c>
      <c r="D23" s="292">
        <v>0</v>
      </c>
      <c r="E23" s="293">
        <f>E20</f>
        <v>0</v>
      </c>
      <c r="F23" s="292">
        <f t="shared" si="0"/>
        <v>0</v>
      </c>
      <c r="G23" s="19"/>
      <c r="H23" s="294">
        <f t="shared" si="1"/>
        <v>0</v>
      </c>
      <c r="I23" s="295">
        <f t="shared" si="2"/>
        <v>0.2</v>
      </c>
      <c r="J23" s="296">
        <f t="shared" si="3"/>
        <v>0</v>
      </c>
      <c r="K23" s="296">
        <f t="shared" si="4"/>
        <v>0</v>
      </c>
      <c r="L23" s="28"/>
      <c r="AA23" s="63"/>
    </row>
    <row r="24" spans="1:27" ht="18">
      <c r="A24" s="290" t="s">
        <v>288</v>
      </c>
      <c r="B24" s="297">
        <v>0</v>
      </c>
      <c r="C24" s="292">
        <v>0</v>
      </c>
      <c r="D24" s="292">
        <v>0</v>
      </c>
      <c r="E24" s="293">
        <f>E20</f>
        <v>0</v>
      </c>
      <c r="F24" s="292">
        <f t="shared" si="0"/>
        <v>0</v>
      </c>
      <c r="G24" s="19"/>
      <c r="H24" s="294">
        <f t="shared" si="1"/>
        <v>0</v>
      </c>
      <c r="I24" s="295">
        <f t="shared" si="2"/>
        <v>0.2</v>
      </c>
      <c r="J24" s="296">
        <f t="shared" si="3"/>
        <v>0</v>
      </c>
      <c r="K24" s="296">
        <f t="shared" si="4"/>
        <v>0</v>
      </c>
      <c r="L24" s="62"/>
      <c r="AA24" s="28"/>
    </row>
    <row r="25" spans="1:27" ht="18">
      <c r="A25" s="290"/>
      <c r="B25" s="291">
        <v>0</v>
      </c>
      <c r="C25" s="292">
        <v>0</v>
      </c>
      <c r="D25" s="292">
        <v>0</v>
      </c>
      <c r="E25" s="293">
        <f>E20</f>
        <v>0</v>
      </c>
      <c r="F25" s="292">
        <f t="shared" si="0"/>
        <v>0</v>
      </c>
      <c r="G25" s="19"/>
      <c r="H25" s="294">
        <f t="shared" si="1"/>
        <v>0</v>
      </c>
      <c r="I25" s="295">
        <f t="shared" si="2"/>
        <v>0.2</v>
      </c>
      <c r="J25" s="296">
        <f t="shared" si="3"/>
        <v>0</v>
      </c>
      <c r="K25" s="296">
        <f t="shared" si="4"/>
        <v>0</v>
      </c>
      <c r="L25" s="28"/>
      <c r="AA25" s="28"/>
    </row>
    <row r="26" spans="1:27" ht="18">
      <c r="A26" s="290"/>
      <c r="B26" s="291">
        <v>0</v>
      </c>
      <c r="C26" s="292">
        <v>0</v>
      </c>
      <c r="D26" s="292">
        <v>0</v>
      </c>
      <c r="E26" s="293">
        <f>E20</f>
        <v>0</v>
      </c>
      <c r="F26" s="292">
        <f t="shared" si="0"/>
        <v>0</v>
      </c>
      <c r="G26" s="19"/>
      <c r="H26" s="294">
        <f t="shared" si="1"/>
        <v>0</v>
      </c>
      <c r="I26" s="295">
        <f t="shared" si="2"/>
        <v>0.2</v>
      </c>
      <c r="J26" s="296">
        <f t="shared" si="3"/>
        <v>0</v>
      </c>
      <c r="K26" s="296">
        <f t="shared" si="4"/>
        <v>0</v>
      </c>
      <c r="L26" s="28"/>
      <c r="AA26" s="28"/>
    </row>
    <row r="27" spans="1:27" ht="18">
      <c r="A27" s="290" t="s">
        <v>289</v>
      </c>
      <c r="B27" s="291">
        <v>0</v>
      </c>
      <c r="C27" s="292">
        <v>0</v>
      </c>
      <c r="D27" s="292">
        <v>0</v>
      </c>
      <c r="E27" s="293">
        <f>E20</f>
        <v>0</v>
      </c>
      <c r="F27" s="292">
        <f t="shared" si="0"/>
        <v>0</v>
      </c>
      <c r="G27" s="19"/>
      <c r="H27" s="294">
        <f t="shared" si="1"/>
        <v>0</v>
      </c>
      <c r="I27" s="295">
        <f t="shared" si="2"/>
        <v>0.2</v>
      </c>
      <c r="J27" s="296">
        <f t="shared" si="3"/>
        <v>0</v>
      </c>
      <c r="K27" s="296">
        <f t="shared" si="4"/>
        <v>0</v>
      </c>
      <c r="L27" s="28"/>
      <c r="AA27" s="28"/>
    </row>
    <row r="28" spans="1:27" ht="18">
      <c r="A28" s="290" t="s">
        <v>289</v>
      </c>
      <c r="B28" s="291">
        <v>0</v>
      </c>
      <c r="C28" s="292">
        <v>0</v>
      </c>
      <c r="D28" s="292">
        <v>0</v>
      </c>
      <c r="E28" s="293">
        <f>E20</f>
        <v>0</v>
      </c>
      <c r="F28" s="292">
        <f t="shared" si="0"/>
        <v>0</v>
      </c>
      <c r="G28" s="19"/>
      <c r="H28" s="294">
        <f t="shared" si="1"/>
        <v>0</v>
      </c>
      <c r="I28" s="295">
        <f t="shared" si="2"/>
        <v>0.2</v>
      </c>
      <c r="J28" s="296">
        <f t="shared" si="3"/>
        <v>0</v>
      </c>
      <c r="K28" s="296">
        <f t="shared" si="4"/>
        <v>0</v>
      </c>
      <c r="L28" s="28"/>
      <c r="AA28" s="28"/>
    </row>
    <row r="29" spans="1:27" ht="18">
      <c r="A29" s="290" t="s">
        <v>289</v>
      </c>
      <c r="B29" s="291">
        <v>0</v>
      </c>
      <c r="C29" s="292">
        <v>0</v>
      </c>
      <c r="D29" s="292">
        <v>0</v>
      </c>
      <c r="E29" s="293">
        <f>E20</f>
        <v>0</v>
      </c>
      <c r="F29" s="292">
        <f t="shared" si="0"/>
        <v>0</v>
      </c>
      <c r="G29" s="19"/>
      <c r="H29" s="294">
        <f t="shared" si="1"/>
        <v>0</v>
      </c>
      <c r="I29" s="295">
        <f t="shared" si="2"/>
        <v>0.2</v>
      </c>
      <c r="J29" s="296">
        <f t="shared" si="3"/>
        <v>0</v>
      </c>
      <c r="K29" s="296">
        <f t="shared" si="4"/>
        <v>0</v>
      </c>
      <c r="L29" s="28"/>
      <c r="AA29" s="28"/>
    </row>
    <row r="30" spans="1:27" ht="15.6">
      <c r="A30" s="298"/>
      <c r="B30" s="292">
        <v>0</v>
      </c>
      <c r="C30" s="292">
        <v>0</v>
      </c>
      <c r="D30" s="292">
        <v>0</v>
      </c>
      <c r="E30" s="293">
        <f>E20</f>
        <v>0</v>
      </c>
      <c r="F30" s="292">
        <f t="shared" si="0"/>
        <v>0</v>
      </c>
      <c r="G30" s="19"/>
      <c r="H30" s="294">
        <f t="shared" si="1"/>
        <v>0</v>
      </c>
      <c r="I30" s="295">
        <f t="shared" si="2"/>
        <v>0.2</v>
      </c>
      <c r="J30" s="296">
        <f t="shared" si="3"/>
        <v>0</v>
      </c>
      <c r="K30" s="296">
        <f t="shared" si="4"/>
        <v>0</v>
      </c>
      <c r="L30" s="28"/>
      <c r="AA30" s="28"/>
    </row>
    <row r="31" spans="1:27" ht="15.6">
      <c r="A31" s="64" t="s">
        <v>290</v>
      </c>
      <c r="B31" s="299">
        <f>SUM(B21:B30)</f>
        <v>0</v>
      </c>
      <c r="C31" s="299">
        <f>SUM(C21:C30)</f>
        <v>0</v>
      </c>
      <c r="D31" s="299">
        <f>SUM(D21:D30)</f>
        <v>0</v>
      </c>
      <c r="E31" s="299"/>
      <c r="F31" s="299">
        <f>SUM(F21:F30)</f>
        <v>0</v>
      </c>
      <c r="G31" s="300"/>
      <c r="H31" s="301">
        <f>SUM(H21:H30)</f>
        <v>0</v>
      </c>
      <c r="I31" s="302"/>
      <c r="J31" s="301">
        <f>SUM(J21:J30)</f>
        <v>0</v>
      </c>
      <c r="K31" s="301">
        <f>SUM(K21:K30)</f>
        <v>0</v>
      </c>
      <c r="L31" s="28"/>
      <c r="AA31" s="28"/>
    </row>
    <row r="32" spans="1:27" ht="15.6">
      <c r="A32" s="65"/>
      <c r="B32" s="17"/>
      <c r="C32" s="17"/>
      <c r="D32" s="17"/>
      <c r="E32" s="17"/>
      <c r="F32" s="17"/>
      <c r="G32" s="14"/>
      <c r="H32" s="17"/>
      <c r="I32" s="20"/>
      <c r="J32" s="17"/>
      <c r="K32" s="17"/>
      <c r="L32" s="28"/>
    </row>
    <row r="33" spans="1:27" ht="18">
      <c r="A33" s="61" t="s">
        <v>291</v>
      </c>
      <c r="B33" s="285" t="s">
        <v>281</v>
      </c>
      <c r="C33" s="285" t="s">
        <v>282</v>
      </c>
      <c r="D33" s="285" t="s">
        <v>283</v>
      </c>
      <c r="E33" s="286">
        <v>0</v>
      </c>
      <c r="F33" s="285" t="s">
        <v>284</v>
      </c>
      <c r="G33" s="18"/>
      <c r="H33" s="287" t="s">
        <v>237</v>
      </c>
      <c r="I33" s="288" t="s">
        <v>273</v>
      </c>
      <c r="J33" s="287" t="s">
        <v>196</v>
      </c>
      <c r="K33" s="289" t="s">
        <v>6</v>
      </c>
      <c r="L33" s="28"/>
      <c r="AA33" s="28"/>
    </row>
    <row r="34" spans="1:27" ht="18">
      <c r="A34" s="290" t="s">
        <v>292</v>
      </c>
      <c r="B34" s="291">
        <v>0</v>
      </c>
      <c r="C34" s="292">
        <v>0</v>
      </c>
      <c r="D34" s="292">
        <v>0</v>
      </c>
      <c r="E34" s="293">
        <f>E33</f>
        <v>0</v>
      </c>
      <c r="F34" s="292">
        <f>B34*E34</f>
        <v>0</v>
      </c>
      <c r="G34" s="19"/>
      <c r="H34" s="294">
        <f>B34+F34</f>
        <v>0</v>
      </c>
      <c r="I34" s="295">
        <f t="shared" ref="I34:I45" si="5">$D$8</f>
        <v>0.2</v>
      </c>
      <c r="J34" s="296">
        <f t="shared" ref="J34:J45" si="6">H34/(1-I34)</f>
        <v>0</v>
      </c>
      <c r="K34" s="296">
        <f t="shared" ref="K34:K45" si="7">J34-H34</f>
        <v>0</v>
      </c>
      <c r="L34" s="62"/>
      <c r="O34" s="81"/>
      <c r="AA34" s="28"/>
    </row>
    <row r="35" spans="1:27" ht="18">
      <c r="A35" s="290" t="s">
        <v>293</v>
      </c>
      <c r="B35" s="291">
        <v>0</v>
      </c>
      <c r="C35" s="292">
        <v>0</v>
      </c>
      <c r="D35" s="292">
        <v>0</v>
      </c>
      <c r="E35" s="293">
        <f>E33</f>
        <v>0</v>
      </c>
      <c r="F35" s="292">
        <f t="shared" ref="F35:F36" si="8">B35*E35</f>
        <v>0</v>
      </c>
      <c r="G35" s="19"/>
      <c r="H35" s="294">
        <f t="shared" ref="H35:H45" si="9">B35+F35</f>
        <v>0</v>
      </c>
      <c r="I35" s="295">
        <f t="shared" si="5"/>
        <v>0.2</v>
      </c>
      <c r="J35" s="296">
        <f t="shared" si="6"/>
        <v>0</v>
      </c>
      <c r="K35" s="296">
        <f t="shared" si="7"/>
        <v>0</v>
      </c>
      <c r="L35" s="62"/>
      <c r="AA35" s="28"/>
    </row>
    <row r="36" spans="1:27" ht="18">
      <c r="A36" s="290" t="s">
        <v>294</v>
      </c>
      <c r="B36" s="291">
        <v>0</v>
      </c>
      <c r="C36" s="292">
        <v>0</v>
      </c>
      <c r="D36" s="292">
        <v>0</v>
      </c>
      <c r="E36" s="293">
        <f>E33</f>
        <v>0</v>
      </c>
      <c r="F36" s="292">
        <f t="shared" si="8"/>
        <v>0</v>
      </c>
      <c r="G36" s="19"/>
      <c r="H36" s="294">
        <f t="shared" si="9"/>
        <v>0</v>
      </c>
      <c r="I36" s="295">
        <f t="shared" si="5"/>
        <v>0.2</v>
      </c>
      <c r="J36" s="296">
        <f t="shared" si="6"/>
        <v>0</v>
      </c>
      <c r="K36" s="296">
        <f t="shared" si="7"/>
        <v>0</v>
      </c>
      <c r="L36" s="28"/>
      <c r="AA36" s="28"/>
    </row>
    <row r="37" spans="1:27" ht="18">
      <c r="A37" s="290" t="s">
        <v>295</v>
      </c>
      <c r="B37" s="291">
        <v>0</v>
      </c>
      <c r="C37" s="292">
        <v>0</v>
      </c>
      <c r="D37" s="292">
        <v>0</v>
      </c>
      <c r="E37" s="293">
        <f>E33</f>
        <v>0</v>
      </c>
      <c r="F37" s="292">
        <f>B37*E37</f>
        <v>0</v>
      </c>
      <c r="G37" s="19"/>
      <c r="H37" s="294">
        <f t="shared" si="9"/>
        <v>0</v>
      </c>
      <c r="I37" s="295">
        <f t="shared" si="5"/>
        <v>0.2</v>
      </c>
      <c r="J37" s="296">
        <f t="shared" si="6"/>
        <v>0</v>
      </c>
      <c r="K37" s="296">
        <f t="shared" si="7"/>
        <v>0</v>
      </c>
      <c r="L37" s="28"/>
      <c r="AA37" s="28"/>
    </row>
    <row r="38" spans="1:27" ht="18">
      <c r="A38" s="290" t="s">
        <v>296</v>
      </c>
      <c r="B38" s="291">
        <v>0</v>
      </c>
      <c r="C38" s="292">
        <v>0</v>
      </c>
      <c r="D38" s="292">
        <v>0</v>
      </c>
      <c r="E38" s="293">
        <f>E33</f>
        <v>0</v>
      </c>
      <c r="F38" s="292">
        <f t="shared" ref="F38:F45" si="10">B38*E38</f>
        <v>0</v>
      </c>
      <c r="G38" s="19"/>
      <c r="H38" s="294">
        <f t="shared" si="9"/>
        <v>0</v>
      </c>
      <c r="I38" s="295">
        <f t="shared" si="5"/>
        <v>0.2</v>
      </c>
      <c r="J38" s="296">
        <f t="shared" si="6"/>
        <v>0</v>
      </c>
      <c r="K38" s="296">
        <f t="shared" si="7"/>
        <v>0</v>
      </c>
      <c r="L38" s="28"/>
      <c r="AA38" s="28"/>
    </row>
    <row r="39" spans="1:27" ht="18">
      <c r="A39" s="290"/>
      <c r="B39" s="291">
        <v>0</v>
      </c>
      <c r="C39" s="292">
        <v>0</v>
      </c>
      <c r="D39" s="292">
        <v>0</v>
      </c>
      <c r="E39" s="293">
        <f>E33</f>
        <v>0</v>
      </c>
      <c r="F39" s="292">
        <f t="shared" si="10"/>
        <v>0</v>
      </c>
      <c r="G39" s="19"/>
      <c r="H39" s="294">
        <f t="shared" si="9"/>
        <v>0</v>
      </c>
      <c r="I39" s="295">
        <f t="shared" si="5"/>
        <v>0.2</v>
      </c>
      <c r="J39" s="296">
        <f t="shared" si="6"/>
        <v>0</v>
      </c>
      <c r="K39" s="296">
        <f t="shared" si="7"/>
        <v>0</v>
      </c>
      <c r="L39" s="28"/>
      <c r="AA39" s="28"/>
    </row>
    <row r="40" spans="1:27" ht="18">
      <c r="A40" s="290" t="s">
        <v>297</v>
      </c>
      <c r="B40" s="291">
        <v>0</v>
      </c>
      <c r="C40" s="292">
        <v>0</v>
      </c>
      <c r="D40" s="292">
        <v>0</v>
      </c>
      <c r="E40" s="293">
        <f>E33</f>
        <v>0</v>
      </c>
      <c r="F40" s="292">
        <f t="shared" si="10"/>
        <v>0</v>
      </c>
      <c r="G40" s="19"/>
      <c r="H40" s="294">
        <f t="shared" si="9"/>
        <v>0</v>
      </c>
      <c r="I40" s="295">
        <f t="shared" si="5"/>
        <v>0.2</v>
      </c>
      <c r="J40" s="296">
        <f t="shared" si="6"/>
        <v>0</v>
      </c>
      <c r="K40" s="296">
        <f t="shared" si="7"/>
        <v>0</v>
      </c>
      <c r="L40" s="28"/>
      <c r="AA40" s="28"/>
    </row>
    <row r="41" spans="1:27" ht="18">
      <c r="A41" s="290"/>
      <c r="B41" s="291">
        <v>0</v>
      </c>
      <c r="C41" s="292">
        <v>0</v>
      </c>
      <c r="D41" s="292">
        <v>0</v>
      </c>
      <c r="E41" s="293">
        <f>E33</f>
        <v>0</v>
      </c>
      <c r="F41" s="292">
        <f t="shared" si="10"/>
        <v>0</v>
      </c>
      <c r="G41" s="19"/>
      <c r="H41" s="294">
        <f t="shared" si="9"/>
        <v>0</v>
      </c>
      <c r="I41" s="295">
        <f t="shared" si="5"/>
        <v>0.2</v>
      </c>
      <c r="J41" s="296">
        <f t="shared" si="6"/>
        <v>0</v>
      </c>
      <c r="K41" s="296">
        <f t="shared" si="7"/>
        <v>0</v>
      </c>
      <c r="L41" s="28"/>
      <c r="AA41" s="28"/>
    </row>
    <row r="42" spans="1:27" ht="18">
      <c r="A42" s="290" t="s">
        <v>289</v>
      </c>
      <c r="B42" s="291">
        <v>0</v>
      </c>
      <c r="C42" s="292">
        <v>0</v>
      </c>
      <c r="D42" s="292">
        <v>0</v>
      </c>
      <c r="E42" s="293">
        <f>E33</f>
        <v>0</v>
      </c>
      <c r="F42" s="292">
        <f t="shared" si="10"/>
        <v>0</v>
      </c>
      <c r="G42" s="19"/>
      <c r="H42" s="294">
        <f t="shared" si="9"/>
        <v>0</v>
      </c>
      <c r="I42" s="295">
        <f t="shared" si="5"/>
        <v>0.2</v>
      </c>
      <c r="J42" s="296">
        <f t="shared" si="6"/>
        <v>0</v>
      </c>
      <c r="K42" s="296">
        <f t="shared" si="7"/>
        <v>0</v>
      </c>
      <c r="L42" s="28"/>
      <c r="AA42" s="28"/>
    </row>
    <row r="43" spans="1:27" ht="18">
      <c r="A43" s="290" t="s">
        <v>289</v>
      </c>
      <c r="B43" s="291">
        <v>0</v>
      </c>
      <c r="C43" s="292">
        <v>0</v>
      </c>
      <c r="D43" s="292">
        <v>0</v>
      </c>
      <c r="E43" s="293">
        <f>E33</f>
        <v>0</v>
      </c>
      <c r="F43" s="292">
        <f t="shared" si="10"/>
        <v>0</v>
      </c>
      <c r="G43" s="19"/>
      <c r="H43" s="294">
        <f t="shared" si="9"/>
        <v>0</v>
      </c>
      <c r="I43" s="295">
        <f t="shared" si="5"/>
        <v>0.2</v>
      </c>
      <c r="J43" s="296">
        <f t="shared" si="6"/>
        <v>0</v>
      </c>
      <c r="K43" s="296">
        <f t="shared" si="7"/>
        <v>0</v>
      </c>
      <c r="L43" s="28"/>
      <c r="AA43" s="28"/>
    </row>
    <row r="44" spans="1:27" ht="18">
      <c r="A44" s="290" t="s">
        <v>289</v>
      </c>
      <c r="B44" s="291">
        <v>0</v>
      </c>
      <c r="C44" s="292">
        <v>0</v>
      </c>
      <c r="D44" s="292">
        <v>0</v>
      </c>
      <c r="E44" s="293">
        <f>E33</f>
        <v>0</v>
      </c>
      <c r="F44" s="292">
        <f t="shared" si="10"/>
        <v>0</v>
      </c>
      <c r="G44" s="19"/>
      <c r="H44" s="294">
        <f t="shared" si="9"/>
        <v>0</v>
      </c>
      <c r="I44" s="295">
        <f t="shared" si="5"/>
        <v>0.2</v>
      </c>
      <c r="J44" s="296">
        <f t="shared" si="6"/>
        <v>0</v>
      </c>
      <c r="K44" s="296">
        <f t="shared" si="7"/>
        <v>0</v>
      </c>
      <c r="L44" s="28"/>
      <c r="AA44" s="28"/>
    </row>
    <row r="45" spans="1:27" ht="15.6">
      <c r="A45" s="298"/>
      <c r="B45" s="292">
        <v>0</v>
      </c>
      <c r="C45" s="292">
        <v>0</v>
      </c>
      <c r="D45" s="292">
        <v>0</v>
      </c>
      <c r="E45" s="293">
        <f>E33</f>
        <v>0</v>
      </c>
      <c r="F45" s="292">
        <f t="shared" si="10"/>
        <v>0</v>
      </c>
      <c r="G45" s="19"/>
      <c r="H45" s="294">
        <f t="shared" si="9"/>
        <v>0</v>
      </c>
      <c r="I45" s="295">
        <f t="shared" si="5"/>
        <v>0.2</v>
      </c>
      <c r="J45" s="296">
        <f t="shared" si="6"/>
        <v>0</v>
      </c>
      <c r="K45" s="296">
        <f t="shared" si="7"/>
        <v>0</v>
      </c>
      <c r="L45" s="28"/>
      <c r="AA45" s="28"/>
    </row>
    <row r="46" spans="1:27" ht="15.6">
      <c r="A46" s="64" t="s">
        <v>290</v>
      </c>
      <c r="B46" s="299">
        <f>SUM(B34:B45)</f>
        <v>0</v>
      </c>
      <c r="C46" s="299">
        <f>SUM(C34:C45)</f>
        <v>0</v>
      </c>
      <c r="D46" s="299">
        <f>SUM(D34:D45)</f>
        <v>0</v>
      </c>
      <c r="E46" s="299"/>
      <c r="F46" s="299">
        <f>SUM(F34:F45)</f>
        <v>0</v>
      </c>
      <c r="G46" s="300"/>
      <c r="H46" s="301">
        <f>SUM(H34:H45)</f>
        <v>0</v>
      </c>
      <c r="I46" s="302"/>
      <c r="J46" s="301">
        <f>SUM(J34:J45)</f>
        <v>0</v>
      </c>
      <c r="K46" s="301">
        <f>SUM(K34:K45)</f>
        <v>0</v>
      </c>
      <c r="L46" s="28"/>
      <c r="AA46" s="28"/>
    </row>
    <row r="47" spans="1:27" ht="15.6">
      <c r="A47" s="65"/>
      <c r="B47" s="17"/>
      <c r="C47" s="17"/>
      <c r="D47" s="17"/>
      <c r="E47" s="17"/>
      <c r="F47" s="17"/>
      <c r="G47" s="14"/>
      <c r="H47" s="17"/>
      <c r="I47" s="20"/>
      <c r="J47" s="17"/>
      <c r="K47" s="17"/>
      <c r="L47" s="28"/>
    </row>
    <row r="48" spans="1:27" ht="18">
      <c r="A48" s="67" t="s">
        <v>298</v>
      </c>
      <c r="B48" s="303" t="s">
        <v>281</v>
      </c>
      <c r="C48" s="285" t="s">
        <v>282</v>
      </c>
      <c r="D48" s="285" t="s">
        <v>283</v>
      </c>
      <c r="E48" s="286">
        <v>0</v>
      </c>
      <c r="F48" s="285" t="s">
        <v>284</v>
      </c>
      <c r="G48" s="21"/>
      <c r="H48" s="287" t="s">
        <v>237</v>
      </c>
      <c r="I48" s="288" t="s">
        <v>274</v>
      </c>
      <c r="J48" s="287" t="s">
        <v>196</v>
      </c>
      <c r="K48" s="304" t="s">
        <v>6</v>
      </c>
      <c r="L48" s="28"/>
    </row>
    <row r="49" spans="1:27" ht="18">
      <c r="A49" s="290" t="s">
        <v>299</v>
      </c>
      <c r="B49" s="291">
        <v>0</v>
      </c>
      <c r="C49" s="292">
        <v>0</v>
      </c>
      <c r="D49" s="292"/>
      <c r="E49" s="293">
        <f>E48</f>
        <v>0</v>
      </c>
      <c r="F49" s="292">
        <f>B49*E49</f>
        <v>0</v>
      </c>
      <c r="G49" s="19"/>
      <c r="H49" s="294">
        <f>B49+F49</f>
        <v>0</v>
      </c>
      <c r="I49" s="295">
        <f t="shared" ref="I49:I56" si="11">$D$9</f>
        <v>0.2</v>
      </c>
      <c r="J49" s="296">
        <f t="shared" ref="J49:J56" si="12">H49/(1-I49)</f>
        <v>0</v>
      </c>
      <c r="K49" s="296">
        <f t="shared" ref="K49:K56" si="13">J49-H49</f>
        <v>0</v>
      </c>
      <c r="L49" s="28"/>
      <c r="M49" s="68"/>
    </row>
    <row r="50" spans="1:27" ht="18">
      <c r="A50" s="290" t="s">
        <v>300</v>
      </c>
      <c r="B50" s="291">
        <v>0</v>
      </c>
      <c r="C50" s="292">
        <v>0</v>
      </c>
      <c r="D50" s="292"/>
      <c r="E50" s="293">
        <f>E48</f>
        <v>0</v>
      </c>
      <c r="F50" s="292">
        <f t="shared" ref="F50:F56" si="14">B50*E50</f>
        <v>0</v>
      </c>
      <c r="G50" s="19"/>
      <c r="H50" s="294">
        <f t="shared" ref="H50:H56" si="15">B50+F50</f>
        <v>0</v>
      </c>
      <c r="I50" s="295">
        <f t="shared" si="11"/>
        <v>0.2</v>
      </c>
      <c r="J50" s="296">
        <f t="shared" si="12"/>
        <v>0</v>
      </c>
      <c r="K50" s="296">
        <f t="shared" si="13"/>
        <v>0</v>
      </c>
      <c r="L50" s="28"/>
    </row>
    <row r="51" spans="1:27" ht="18">
      <c r="A51" s="290" t="s">
        <v>301</v>
      </c>
      <c r="B51" s="291">
        <v>0</v>
      </c>
      <c r="C51" s="292">
        <v>0</v>
      </c>
      <c r="D51" s="292"/>
      <c r="E51" s="293">
        <f>E48</f>
        <v>0</v>
      </c>
      <c r="F51" s="292">
        <f t="shared" si="14"/>
        <v>0</v>
      </c>
      <c r="G51" s="19"/>
      <c r="H51" s="294">
        <f t="shared" si="15"/>
        <v>0</v>
      </c>
      <c r="I51" s="295">
        <f t="shared" si="11"/>
        <v>0.2</v>
      </c>
      <c r="J51" s="296">
        <f t="shared" si="12"/>
        <v>0</v>
      </c>
      <c r="K51" s="296">
        <f t="shared" si="13"/>
        <v>0</v>
      </c>
      <c r="L51" s="28"/>
      <c r="M51" s="68"/>
    </row>
    <row r="52" spans="1:27" ht="18">
      <c r="A52" s="290" t="s">
        <v>302</v>
      </c>
      <c r="B52" s="291">
        <v>0</v>
      </c>
      <c r="C52" s="292">
        <v>0</v>
      </c>
      <c r="D52" s="292"/>
      <c r="E52" s="293">
        <f>E48</f>
        <v>0</v>
      </c>
      <c r="F52" s="292">
        <f t="shared" si="14"/>
        <v>0</v>
      </c>
      <c r="G52" s="19"/>
      <c r="H52" s="294">
        <f t="shared" si="15"/>
        <v>0</v>
      </c>
      <c r="I52" s="295">
        <f t="shared" si="11"/>
        <v>0.2</v>
      </c>
      <c r="J52" s="296">
        <f t="shared" si="12"/>
        <v>0</v>
      </c>
      <c r="K52" s="296">
        <f t="shared" si="13"/>
        <v>0</v>
      </c>
      <c r="L52" s="28"/>
    </row>
    <row r="53" spans="1:27" s="68" customFormat="1" ht="18">
      <c r="A53" s="290"/>
      <c r="B53" s="292">
        <v>0</v>
      </c>
      <c r="C53" s="292">
        <v>0</v>
      </c>
      <c r="D53" s="292"/>
      <c r="E53" s="293">
        <f>E48</f>
        <v>0</v>
      </c>
      <c r="F53" s="292">
        <f t="shared" si="14"/>
        <v>0</v>
      </c>
      <c r="G53" s="19"/>
      <c r="H53" s="294">
        <f t="shared" si="15"/>
        <v>0</v>
      </c>
      <c r="I53" s="295">
        <f t="shared" si="11"/>
        <v>0.2</v>
      </c>
      <c r="J53" s="296">
        <f t="shared" si="12"/>
        <v>0</v>
      </c>
      <c r="K53" s="296">
        <f t="shared" si="13"/>
        <v>0</v>
      </c>
      <c r="L53" s="28"/>
      <c r="M53" s="1"/>
    </row>
    <row r="54" spans="1:27" ht="18">
      <c r="A54" s="290" t="s">
        <v>303</v>
      </c>
      <c r="B54" s="292">
        <v>0</v>
      </c>
      <c r="C54" s="292">
        <v>0</v>
      </c>
      <c r="D54" s="292"/>
      <c r="E54" s="293">
        <f>E48</f>
        <v>0</v>
      </c>
      <c r="F54" s="292">
        <f t="shared" si="14"/>
        <v>0</v>
      </c>
      <c r="G54" s="19"/>
      <c r="H54" s="294">
        <f t="shared" si="15"/>
        <v>0</v>
      </c>
      <c r="I54" s="295">
        <f t="shared" si="11"/>
        <v>0.2</v>
      </c>
      <c r="J54" s="296">
        <f t="shared" si="12"/>
        <v>0</v>
      </c>
      <c r="K54" s="296">
        <f t="shared" si="13"/>
        <v>0</v>
      </c>
      <c r="L54" s="28"/>
    </row>
    <row r="55" spans="1:27" ht="18">
      <c r="A55" s="290" t="s">
        <v>303</v>
      </c>
      <c r="B55" s="292">
        <v>0</v>
      </c>
      <c r="C55" s="292">
        <v>0</v>
      </c>
      <c r="D55" s="292"/>
      <c r="E55" s="293">
        <f>E48</f>
        <v>0</v>
      </c>
      <c r="F55" s="292">
        <f t="shared" si="14"/>
        <v>0</v>
      </c>
      <c r="G55" s="19"/>
      <c r="H55" s="294">
        <f t="shared" si="15"/>
        <v>0</v>
      </c>
      <c r="I55" s="295">
        <f t="shared" si="11"/>
        <v>0.2</v>
      </c>
      <c r="J55" s="296">
        <f t="shared" si="12"/>
        <v>0</v>
      </c>
      <c r="K55" s="296">
        <f t="shared" si="13"/>
        <v>0</v>
      </c>
      <c r="L55" s="28"/>
    </row>
    <row r="56" spans="1:27" ht="18">
      <c r="A56" s="290"/>
      <c r="B56" s="292">
        <v>0</v>
      </c>
      <c r="C56" s="292">
        <v>0</v>
      </c>
      <c r="D56" s="292"/>
      <c r="E56" s="293">
        <f>E48</f>
        <v>0</v>
      </c>
      <c r="F56" s="292">
        <f t="shared" si="14"/>
        <v>0</v>
      </c>
      <c r="G56" s="19"/>
      <c r="H56" s="294">
        <f t="shared" si="15"/>
        <v>0</v>
      </c>
      <c r="I56" s="295">
        <f t="shared" si="11"/>
        <v>0.2</v>
      </c>
      <c r="J56" s="296">
        <f t="shared" si="12"/>
        <v>0</v>
      </c>
      <c r="K56" s="296">
        <f t="shared" si="13"/>
        <v>0</v>
      </c>
      <c r="L56" s="28"/>
    </row>
    <row r="57" spans="1:27" ht="15.6">
      <c r="A57" s="69" t="s">
        <v>290</v>
      </c>
      <c r="B57" s="22">
        <f>SUM(B49:B56)</f>
        <v>0</v>
      </c>
      <c r="C57" s="22">
        <f>SUM(C49:C56)</f>
        <v>0</v>
      </c>
      <c r="D57" s="22">
        <f>SUM(D49:D56)</f>
        <v>0</v>
      </c>
      <c r="E57" s="22"/>
      <c r="F57" s="22">
        <f>SUM(F49:F56)</f>
        <v>0</v>
      </c>
      <c r="G57" s="23"/>
      <c r="H57" s="22">
        <f>SUM(H49:H56)</f>
        <v>0</v>
      </c>
      <c r="I57" s="24"/>
      <c r="J57" s="22">
        <f>SUM(J49:J56)</f>
        <v>0</v>
      </c>
      <c r="K57" s="22">
        <f>SUM(K49:K56)</f>
        <v>0</v>
      </c>
      <c r="L57" s="28"/>
    </row>
    <row r="58" spans="1:27" ht="15.6">
      <c r="A58" s="70"/>
      <c r="B58" s="292"/>
      <c r="C58" s="292"/>
      <c r="D58" s="292"/>
      <c r="E58" s="292"/>
      <c r="F58" s="292"/>
      <c r="G58" s="19"/>
      <c r="H58" s="292"/>
      <c r="I58" s="292"/>
      <c r="J58" s="292"/>
      <c r="K58" s="292"/>
      <c r="L58" s="28"/>
      <c r="AA58" s="28"/>
    </row>
    <row r="59" spans="1:27" ht="33.950000000000003">
      <c r="A59" s="67" t="s">
        <v>304</v>
      </c>
      <c r="B59" s="71" t="s">
        <v>305</v>
      </c>
      <c r="C59" s="285" t="s">
        <v>306</v>
      </c>
      <c r="D59" s="305" t="s">
        <v>307</v>
      </c>
      <c r="E59" s="285"/>
      <c r="F59" s="285"/>
      <c r="G59" s="21"/>
      <c r="H59" s="287" t="s">
        <v>237</v>
      </c>
      <c r="I59" s="288" t="s">
        <v>239</v>
      </c>
      <c r="J59" s="287" t="s">
        <v>196</v>
      </c>
      <c r="K59" s="304" t="s">
        <v>6</v>
      </c>
      <c r="L59" s="28"/>
      <c r="AA59" s="28"/>
    </row>
    <row r="60" spans="1:27" ht="18.75" customHeight="1">
      <c r="A60" s="290" t="s">
        <v>308</v>
      </c>
      <c r="B60" s="399">
        <f>C60*(J31+J46+J57)</f>
        <v>0</v>
      </c>
      <c r="C60" s="400">
        <v>0</v>
      </c>
      <c r="D60" s="401">
        <v>0</v>
      </c>
      <c r="E60" s="401">
        <v>0</v>
      </c>
      <c r="F60" s="401">
        <v>0</v>
      </c>
      <c r="G60" s="402">
        <v>4500</v>
      </c>
      <c r="H60" s="403">
        <f t="shared" ref="H60:H70" si="16">B60</f>
        <v>0</v>
      </c>
      <c r="I60" s="295">
        <f t="shared" ref="I60:I70" si="17">$D$10</f>
        <v>0.2</v>
      </c>
      <c r="J60" s="296">
        <f t="shared" ref="J60:J70" si="18">H60/(1-I60)</f>
        <v>0</v>
      </c>
      <c r="K60" s="296">
        <f t="shared" ref="K60:K70" si="19">J60-H60</f>
        <v>0</v>
      </c>
      <c r="L60" s="28"/>
      <c r="AA60" s="28"/>
    </row>
    <row r="61" spans="1:27" ht="18.75" customHeight="1">
      <c r="A61" s="290" t="s">
        <v>309</v>
      </c>
      <c r="B61" s="399">
        <f>C61*(J31+J46+J57)</f>
        <v>0</v>
      </c>
      <c r="C61" s="400">
        <v>0</v>
      </c>
      <c r="D61" s="401">
        <v>0</v>
      </c>
      <c r="E61" s="401">
        <v>0</v>
      </c>
      <c r="F61" s="401">
        <v>0</v>
      </c>
      <c r="G61" s="19"/>
      <c r="H61" s="403">
        <f t="shared" si="16"/>
        <v>0</v>
      </c>
      <c r="I61" s="295">
        <f t="shared" si="17"/>
        <v>0.2</v>
      </c>
      <c r="J61" s="296">
        <f t="shared" si="18"/>
        <v>0</v>
      </c>
      <c r="K61" s="296">
        <f t="shared" si="19"/>
        <v>0</v>
      </c>
      <c r="L61" s="28"/>
      <c r="AA61" s="28"/>
    </row>
    <row r="62" spans="1:27" ht="18">
      <c r="A62" s="290" t="s">
        <v>310</v>
      </c>
      <c r="B62" s="399">
        <f>C62*(J31+J46+J57)</f>
        <v>0</v>
      </c>
      <c r="C62" s="400">
        <v>0</v>
      </c>
      <c r="D62" s="401">
        <v>0</v>
      </c>
      <c r="E62" s="401">
        <v>0</v>
      </c>
      <c r="F62" s="401">
        <v>0</v>
      </c>
      <c r="G62" s="19"/>
      <c r="H62" s="403">
        <f t="shared" si="16"/>
        <v>0</v>
      </c>
      <c r="I62" s="295">
        <f t="shared" si="17"/>
        <v>0.2</v>
      </c>
      <c r="J62" s="296">
        <f t="shared" si="18"/>
        <v>0</v>
      </c>
      <c r="K62" s="296">
        <f t="shared" si="19"/>
        <v>0</v>
      </c>
      <c r="L62" s="28"/>
      <c r="AA62" s="29"/>
    </row>
    <row r="63" spans="1:27" ht="18">
      <c r="A63" s="290" t="s">
        <v>311</v>
      </c>
      <c r="B63" s="399">
        <v>0</v>
      </c>
      <c r="C63" s="404"/>
      <c r="D63" s="401">
        <v>0</v>
      </c>
      <c r="E63" s="401">
        <v>0</v>
      </c>
      <c r="F63" s="401">
        <v>0</v>
      </c>
      <c r="G63" s="19"/>
      <c r="H63" s="403">
        <f t="shared" si="16"/>
        <v>0</v>
      </c>
      <c r="I63" s="295">
        <f t="shared" si="17"/>
        <v>0.2</v>
      </c>
      <c r="J63" s="296">
        <f t="shared" si="18"/>
        <v>0</v>
      </c>
      <c r="K63" s="296">
        <f>J63-H63</f>
        <v>0</v>
      </c>
      <c r="L63" s="28"/>
      <c r="AA63" s="29"/>
    </row>
    <row r="64" spans="1:27" ht="18">
      <c r="A64" s="290" t="s">
        <v>312</v>
      </c>
      <c r="B64" s="405">
        <v>0</v>
      </c>
      <c r="C64" s="401">
        <v>0</v>
      </c>
      <c r="D64" s="401">
        <v>0</v>
      </c>
      <c r="E64" s="401">
        <v>0</v>
      </c>
      <c r="F64" s="401">
        <v>0</v>
      </c>
      <c r="G64" s="19"/>
      <c r="H64" s="403">
        <f t="shared" si="16"/>
        <v>0</v>
      </c>
      <c r="I64" s="295">
        <f t="shared" si="17"/>
        <v>0.2</v>
      </c>
      <c r="J64" s="296">
        <f t="shared" si="18"/>
        <v>0</v>
      </c>
      <c r="K64" s="296">
        <f t="shared" ref="K64" si="20">J64-H64</f>
        <v>0</v>
      </c>
      <c r="L64" s="28"/>
    </row>
    <row r="65" spans="1:13" ht="18">
      <c r="A65" s="290" t="s">
        <v>313</v>
      </c>
      <c r="B65" s="405">
        <v>0</v>
      </c>
      <c r="C65" s="401">
        <v>0</v>
      </c>
      <c r="D65" s="401">
        <v>0</v>
      </c>
      <c r="E65" s="401">
        <v>0</v>
      </c>
      <c r="F65" s="401">
        <v>0</v>
      </c>
      <c r="G65" s="19"/>
      <c r="H65" s="403">
        <f t="shared" ref="H65:H68" si="21">B65</f>
        <v>0</v>
      </c>
      <c r="I65" s="295">
        <f t="shared" si="17"/>
        <v>0.2</v>
      </c>
      <c r="J65" s="296">
        <f t="shared" ref="J65:J68" si="22">H65/(1-I65)</f>
        <v>0</v>
      </c>
      <c r="K65" s="296">
        <f t="shared" ref="K65:K68" si="23">J65-H65</f>
        <v>0</v>
      </c>
      <c r="L65" s="28"/>
    </row>
    <row r="66" spans="1:13" ht="18">
      <c r="A66" s="290" t="s">
        <v>314</v>
      </c>
      <c r="B66" s="405">
        <v>0</v>
      </c>
      <c r="C66" s="401">
        <v>0</v>
      </c>
      <c r="D66" s="401">
        <v>0</v>
      </c>
      <c r="E66" s="401">
        <v>0</v>
      </c>
      <c r="F66" s="401">
        <v>0</v>
      </c>
      <c r="G66" s="19"/>
      <c r="H66" s="403">
        <f t="shared" si="21"/>
        <v>0</v>
      </c>
      <c r="I66" s="295">
        <f t="shared" si="17"/>
        <v>0.2</v>
      </c>
      <c r="J66" s="296">
        <f t="shared" si="22"/>
        <v>0</v>
      </c>
      <c r="K66" s="296">
        <f t="shared" si="23"/>
        <v>0</v>
      </c>
      <c r="L66" s="28"/>
    </row>
    <row r="67" spans="1:13" ht="18">
      <c r="A67" s="290" t="s">
        <v>315</v>
      </c>
      <c r="B67" s="405">
        <v>0</v>
      </c>
      <c r="C67" s="401">
        <v>0</v>
      </c>
      <c r="D67" s="401">
        <v>0</v>
      </c>
      <c r="E67" s="401">
        <v>0</v>
      </c>
      <c r="F67" s="401">
        <v>0</v>
      </c>
      <c r="G67" s="19"/>
      <c r="H67" s="403">
        <f t="shared" si="21"/>
        <v>0</v>
      </c>
      <c r="I67" s="295">
        <f t="shared" si="17"/>
        <v>0.2</v>
      </c>
      <c r="J67" s="296">
        <f t="shared" si="22"/>
        <v>0</v>
      </c>
      <c r="K67" s="296">
        <f t="shared" si="23"/>
        <v>0</v>
      </c>
      <c r="L67" s="28"/>
    </row>
    <row r="68" spans="1:13" ht="18">
      <c r="A68" s="290" t="s">
        <v>316</v>
      </c>
      <c r="B68" s="405">
        <v>0</v>
      </c>
      <c r="C68" s="401">
        <v>0</v>
      </c>
      <c r="D68" s="401">
        <v>0</v>
      </c>
      <c r="E68" s="401">
        <v>0</v>
      </c>
      <c r="F68" s="401">
        <v>0</v>
      </c>
      <c r="G68" s="19"/>
      <c r="H68" s="403">
        <f t="shared" si="21"/>
        <v>0</v>
      </c>
      <c r="I68" s="295">
        <f t="shared" si="17"/>
        <v>0.2</v>
      </c>
      <c r="J68" s="296">
        <f t="shared" si="22"/>
        <v>0</v>
      </c>
      <c r="K68" s="296">
        <f t="shared" si="23"/>
        <v>0</v>
      </c>
      <c r="L68" s="28"/>
    </row>
    <row r="69" spans="1:13" ht="18">
      <c r="A69" s="290" t="s">
        <v>19</v>
      </c>
      <c r="B69" s="405">
        <v>0</v>
      </c>
      <c r="C69" s="401">
        <v>0</v>
      </c>
      <c r="D69" s="401">
        <v>0</v>
      </c>
      <c r="E69" s="401">
        <v>0</v>
      </c>
      <c r="F69" s="401">
        <v>0</v>
      </c>
      <c r="G69" s="19"/>
      <c r="H69" s="403">
        <f t="shared" si="16"/>
        <v>0</v>
      </c>
      <c r="I69" s="295">
        <v>0.33300000000000002</v>
      </c>
      <c r="J69" s="296">
        <f t="shared" si="18"/>
        <v>0</v>
      </c>
      <c r="K69" s="296">
        <f t="shared" si="19"/>
        <v>0</v>
      </c>
      <c r="L69" s="28"/>
    </row>
    <row r="70" spans="1:13" ht="18">
      <c r="A70" s="290" t="s">
        <v>317</v>
      </c>
      <c r="B70" s="399">
        <v>0</v>
      </c>
      <c r="C70" s="401"/>
      <c r="D70" s="406"/>
      <c r="E70" s="401">
        <v>0</v>
      </c>
      <c r="F70" s="401">
        <v>0</v>
      </c>
      <c r="G70" s="19"/>
      <c r="H70" s="403">
        <f t="shared" si="16"/>
        <v>0</v>
      </c>
      <c r="I70" s="295">
        <f t="shared" si="17"/>
        <v>0.2</v>
      </c>
      <c r="J70" s="296">
        <f t="shared" si="18"/>
        <v>0</v>
      </c>
      <c r="K70" s="296">
        <f t="shared" si="19"/>
        <v>0</v>
      </c>
      <c r="L70" s="28"/>
    </row>
    <row r="71" spans="1:13" ht="15.6">
      <c r="A71" s="69" t="s">
        <v>290</v>
      </c>
      <c r="B71" s="22">
        <f>SUM(B60:B70)</f>
        <v>0</v>
      </c>
      <c r="C71" s="22">
        <f>SUM(C60:C70)</f>
        <v>0</v>
      </c>
      <c r="D71" s="22">
        <f>SUM(D60:D70)</f>
        <v>0</v>
      </c>
      <c r="E71" s="22">
        <f>SUM(E60:E70)</f>
        <v>0</v>
      </c>
      <c r="F71" s="22">
        <f>SUM(F60:F70)</f>
        <v>0</v>
      </c>
      <c r="G71" s="23"/>
      <c r="H71" s="22">
        <f>SUM(H60:H70)</f>
        <v>0</v>
      </c>
      <c r="I71" s="24"/>
      <c r="J71" s="22">
        <f>SUM(J60:J70)</f>
        <v>0</v>
      </c>
      <c r="K71" s="22">
        <f>SUM(K60:K70)</f>
        <v>0</v>
      </c>
      <c r="L71" s="28"/>
    </row>
    <row r="72" spans="1:13" ht="15.6">
      <c r="A72" s="17"/>
      <c r="B72" s="17"/>
      <c r="C72" s="17"/>
      <c r="D72" s="17"/>
      <c r="E72" s="17"/>
      <c r="F72" s="17"/>
      <c r="G72" s="14"/>
      <c r="H72" s="66"/>
      <c r="I72" s="20"/>
      <c r="J72" s="17"/>
      <c r="K72" s="17"/>
      <c r="L72" s="28"/>
    </row>
    <row r="73" spans="1:13" ht="30.95">
      <c r="A73" s="67" t="s">
        <v>318</v>
      </c>
      <c r="B73" s="303" t="s">
        <v>305</v>
      </c>
      <c r="C73" s="305"/>
      <c r="D73" s="305"/>
      <c r="E73" s="285"/>
      <c r="F73" s="285"/>
      <c r="G73" s="21"/>
      <c r="H73" s="287" t="s">
        <v>237</v>
      </c>
      <c r="I73" s="306" t="s">
        <v>319</v>
      </c>
      <c r="J73" s="287" t="s">
        <v>196</v>
      </c>
      <c r="K73" s="304" t="s">
        <v>6</v>
      </c>
      <c r="L73" s="28"/>
    </row>
    <row r="74" spans="1:13" ht="18">
      <c r="A74" s="290" t="s">
        <v>320</v>
      </c>
      <c r="B74" s="307">
        <v>0</v>
      </c>
      <c r="C74" s="407">
        <v>0</v>
      </c>
      <c r="D74" s="407">
        <v>0</v>
      </c>
      <c r="E74" s="407">
        <v>0</v>
      </c>
      <c r="F74" s="407">
        <v>0</v>
      </c>
      <c r="G74" s="19"/>
      <c r="H74" s="403">
        <f>B74</f>
        <v>0</v>
      </c>
      <c r="I74" s="295">
        <f t="shared" ref="I74:I83" si="24">$D$11</f>
        <v>0.2</v>
      </c>
      <c r="J74" s="296">
        <f t="shared" ref="J74:J83" si="25">H74/(1-I74)</f>
        <v>0</v>
      </c>
      <c r="K74" s="296">
        <f t="shared" ref="K74:K83" si="26">J74-H74</f>
        <v>0</v>
      </c>
      <c r="L74" s="28"/>
      <c r="M74" s="68"/>
    </row>
    <row r="75" spans="1:13" ht="18">
      <c r="A75" s="290"/>
      <c r="B75" s="307">
        <v>0</v>
      </c>
      <c r="C75" s="407">
        <v>0</v>
      </c>
      <c r="D75" s="407">
        <v>0</v>
      </c>
      <c r="E75" s="407">
        <v>0</v>
      </c>
      <c r="F75" s="407">
        <v>0</v>
      </c>
      <c r="G75" s="19"/>
      <c r="H75" s="403">
        <f>B75</f>
        <v>0</v>
      </c>
      <c r="I75" s="295">
        <f t="shared" si="24"/>
        <v>0.2</v>
      </c>
      <c r="J75" s="296">
        <f t="shared" si="25"/>
        <v>0</v>
      </c>
      <c r="K75" s="296">
        <f t="shared" si="26"/>
        <v>0</v>
      </c>
      <c r="L75" s="28"/>
    </row>
    <row r="76" spans="1:13" ht="18">
      <c r="A76" s="290" t="s">
        <v>321</v>
      </c>
      <c r="B76" s="307">
        <v>0</v>
      </c>
      <c r="C76" s="407">
        <v>0</v>
      </c>
      <c r="D76" s="407">
        <v>0</v>
      </c>
      <c r="E76" s="407">
        <v>0</v>
      </c>
      <c r="F76" s="407">
        <v>0</v>
      </c>
      <c r="G76" s="19"/>
      <c r="H76" s="403">
        <f t="shared" ref="H76:H83" si="27">B76</f>
        <v>0</v>
      </c>
      <c r="I76" s="295">
        <f t="shared" si="24"/>
        <v>0.2</v>
      </c>
      <c r="J76" s="296">
        <f t="shared" si="25"/>
        <v>0</v>
      </c>
      <c r="K76" s="296">
        <f t="shared" si="26"/>
        <v>0</v>
      </c>
      <c r="L76" s="28"/>
    </row>
    <row r="77" spans="1:13" ht="18">
      <c r="A77" s="290"/>
      <c r="B77" s="307">
        <v>0</v>
      </c>
      <c r="C77" s="407">
        <v>0</v>
      </c>
      <c r="D77" s="407">
        <v>0</v>
      </c>
      <c r="E77" s="407">
        <v>0</v>
      </c>
      <c r="F77" s="407">
        <v>0</v>
      </c>
      <c r="G77" s="19"/>
      <c r="H77" s="403">
        <f t="shared" si="27"/>
        <v>0</v>
      </c>
      <c r="I77" s="295">
        <f t="shared" si="24"/>
        <v>0.2</v>
      </c>
      <c r="J77" s="296">
        <f t="shared" si="25"/>
        <v>0</v>
      </c>
      <c r="K77" s="296">
        <f t="shared" si="26"/>
        <v>0</v>
      </c>
      <c r="L77" s="28"/>
      <c r="M77" s="68"/>
    </row>
    <row r="78" spans="1:13" ht="18">
      <c r="A78" s="408" t="s">
        <v>322</v>
      </c>
      <c r="B78" s="307">
        <v>0</v>
      </c>
      <c r="C78" s="407">
        <v>0</v>
      </c>
      <c r="D78" s="407">
        <v>0</v>
      </c>
      <c r="E78" s="407">
        <v>0</v>
      </c>
      <c r="F78" s="407">
        <v>0</v>
      </c>
      <c r="G78" s="19"/>
      <c r="H78" s="403">
        <f t="shared" si="27"/>
        <v>0</v>
      </c>
      <c r="I78" s="295">
        <f t="shared" si="24"/>
        <v>0.2</v>
      </c>
      <c r="J78" s="296">
        <f t="shared" si="25"/>
        <v>0</v>
      </c>
      <c r="K78" s="296">
        <f t="shared" si="26"/>
        <v>0</v>
      </c>
      <c r="L78" s="28"/>
    </row>
    <row r="79" spans="1:13" ht="18">
      <c r="A79" s="290"/>
      <c r="B79" s="307">
        <v>0</v>
      </c>
      <c r="C79" s="407">
        <v>0</v>
      </c>
      <c r="D79" s="407">
        <v>0</v>
      </c>
      <c r="E79" s="407">
        <v>0</v>
      </c>
      <c r="F79" s="407">
        <v>0</v>
      </c>
      <c r="G79" s="19"/>
      <c r="H79" s="403">
        <f t="shared" si="27"/>
        <v>0</v>
      </c>
      <c r="I79" s="295">
        <f t="shared" si="24"/>
        <v>0.2</v>
      </c>
      <c r="J79" s="296">
        <f t="shared" si="25"/>
        <v>0</v>
      </c>
      <c r="K79" s="296">
        <f t="shared" si="26"/>
        <v>0</v>
      </c>
      <c r="L79" s="28"/>
    </row>
    <row r="80" spans="1:13" ht="18">
      <c r="A80" s="290" t="s">
        <v>323</v>
      </c>
      <c r="B80" s="307">
        <v>0</v>
      </c>
      <c r="C80" s="407">
        <v>0</v>
      </c>
      <c r="D80" s="407">
        <v>0</v>
      </c>
      <c r="E80" s="407">
        <v>0</v>
      </c>
      <c r="F80" s="407">
        <v>0</v>
      </c>
      <c r="G80" s="19"/>
      <c r="H80" s="403">
        <f t="shared" si="27"/>
        <v>0</v>
      </c>
      <c r="I80" s="295">
        <f t="shared" si="24"/>
        <v>0.2</v>
      </c>
      <c r="J80" s="296">
        <f t="shared" si="25"/>
        <v>0</v>
      </c>
      <c r="K80" s="296">
        <f t="shared" si="26"/>
        <v>0</v>
      </c>
      <c r="L80" s="28"/>
    </row>
    <row r="81" spans="1:27" ht="18">
      <c r="A81" s="290"/>
      <c r="B81" s="307">
        <v>0</v>
      </c>
      <c r="C81" s="407">
        <v>0</v>
      </c>
      <c r="D81" s="407">
        <v>0</v>
      </c>
      <c r="E81" s="407">
        <v>0</v>
      </c>
      <c r="F81" s="407">
        <v>0</v>
      </c>
      <c r="G81" s="19"/>
      <c r="H81" s="403">
        <f t="shared" si="27"/>
        <v>0</v>
      </c>
      <c r="I81" s="295">
        <f t="shared" si="24"/>
        <v>0.2</v>
      </c>
      <c r="J81" s="296">
        <f t="shared" si="25"/>
        <v>0</v>
      </c>
      <c r="K81" s="296">
        <f t="shared" si="26"/>
        <v>0</v>
      </c>
      <c r="L81" s="28"/>
    </row>
    <row r="82" spans="1:27" ht="18">
      <c r="A82" s="290" t="s">
        <v>324</v>
      </c>
      <c r="B82" s="307">
        <v>0</v>
      </c>
      <c r="C82" s="407">
        <v>0</v>
      </c>
      <c r="D82" s="407">
        <v>0</v>
      </c>
      <c r="E82" s="407">
        <v>0</v>
      </c>
      <c r="F82" s="407">
        <v>0</v>
      </c>
      <c r="G82" s="19"/>
      <c r="H82" s="403">
        <f t="shared" si="27"/>
        <v>0</v>
      </c>
      <c r="I82" s="295">
        <f t="shared" si="24"/>
        <v>0.2</v>
      </c>
      <c r="J82" s="296">
        <f t="shared" si="25"/>
        <v>0</v>
      </c>
      <c r="K82" s="296">
        <f t="shared" si="26"/>
        <v>0</v>
      </c>
      <c r="L82" s="28"/>
    </row>
    <row r="83" spans="1:27" ht="18">
      <c r="A83" s="290"/>
      <c r="B83" s="307">
        <v>0</v>
      </c>
      <c r="C83" s="407">
        <v>0</v>
      </c>
      <c r="D83" s="407">
        <v>0</v>
      </c>
      <c r="E83" s="407">
        <v>0</v>
      </c>
      <c r="F83" s="407">
        <v>0</v>
      </c>
      <c r="G83" s="19"/>
      <c r="H83" s="403">
        <f t="shared" si="27"/>
        <v>0</v>
      </c>
      <c r="I83" s="295">
        <f t="shared" si="24"/>
        <v>0.2</v>
      </c>
      <c r="J83" s="296">
        <f t="shared" si="25"/>
        <v>0</v>
      </c>
      <c r="K83" s="296">
        <f t="shared" si="26"/>
        <v>0</v>
      </c>
      <c r="L83" s="28"/>
    </row>
    <row r="84" spans="1:27" ht="15.6">
      <c r="A84" s="69" t="s">
        <v>290</v>
      </c>
      <c r="B84" s="22">
        <f>SUM(B74:B83)</f>
        <v>0</v>
      </c>
      <c r="C84" s="22">
        <f>SUM(C74:C83)</f>
        <v>0</v>
      </c>
      <c r="D84" s="22">
        <f>SUM(D74:D83)</f>
        <v>0</v>
      </c>
      <c r="E84" s="22">
        <f>SUM(E74:E83)</f>
        <v>0</v>
      </c>
      <c r="F84" s="22">
        <f>SUM(F74:F83)</f>
        <v>0</v>
      </c>
      <c r="G84" s="23"/>
      <c r="H84" s="22">
        <f>SUM(H74:H83)</f>
        <v>0</v>
      </c>
      <c r="I84" s="24"/>
      <c r="J84" s="22">
        <f>SUM(J74:J83)</f>
        <v>0</v>
      </c>
      <c r="K84" s="22">
        <f>SUM(K74:K83)</f>
        <v>0</v>
      </c>
      <c r="L84" s="28"/>
    </row>
    <row r="85" spans="1:27" ht="15.6">
      <c r="A85" s="65"/>
      <c r="B85" s="292"/>
      <c r="C85" s="292"/>
      <c r="D85" s="292"/>
      <c r="E85" s="292"/>
      <c r="F85" s="292"/>
      <c r="G85" s="19"/>
      <c r="H85" s="292"/>
      <c r="I85" s="292"/>
      <c r="J85" s="292"/>
      <c r="K85" s="292"/>
      <c r="L85" s="28"/>
    </row>
    <row r="86" spans="1:27" ht="15.6">
      <c r="A86" s="375" t="s">
        <v>325</v>
      </c>
      <c r="B86" s="375"/>
      <c r="C86" s="375"/>
      <c r="D86" s="375"/>
      <c r="E86" s="375"/>
      <c r="F86" s="375"/>
      <c r="G86" s="73"/>
      <c r="H86" s="74">
        <f>H84+H57+H71+H31</f>
        <v>0</v>
      </c>
      <c r="I86" s="74"/>
      <c r="J86" s="74">
        <f>J84+J57+J71+J31</f>
        <v>0</v>
      </c>
      <c r="K86" s="74">
        <f>K84+K57+K71+K31</f>
        <v>0</v>
      </c>
      <c r="L86" s="28"/>
    </row>
    <row r="87" spans="1:27" ht="15.6">
      <c r="A87" s="78"/>
      <c r="B87" s="78"/>
      <c r="C87" s="78"/>
      <c r="D87" s="78"/>
      <c r="E87" s="78"/>
      <c r="F87" s="78"/>
      <c r="G87" s="14"/>
      <c r="H87" s="79"/>
      <c r="I87" s="79"/>
      <c r="J87" s="79"/>
      <c r="K87" s="79"/>
      <c r="L87" s="28"/>
    </row>
    <row r="88" spans="1:27" ht="15.6">
      <c r="A88" s="78"/>
      <c r="B88" s="78"/>
      <c r="C88" s="78"/>
      <c r="D88" s="78"/>
      <c r="E88" s="78"/>
      <c r="F88" s="78"/>
      <c r="G88" s="14"/>
      <c r="H88" s="79"/>
      <c r="I88" s="79"/>
      <c r="J88" s="79"/>
      <c r="K88" s="79"/>
      <c r="L88" s="28"/>
    </row>
    <row r="89" spans="1:27">
      <c r="A89" s="11"/>
      <c r="B89" s="11" t="s">
        <v>248</v>
      </c>
      <c r="C89" s="11"/>
      <c r="D89" s="16"/>
      <c r="E89" s="16"/>
      <c r="F89" s="16"/>
      <c r="G89" s="16"/>
      <c r="H89" s="54"/>
      <c r="I89" s="16"/>
      <c r="J89" s="12"/>
      <c r="K89" s="16"/>
      <c r="AA89" s="29"/>
    </row>
    <row r="91" spans="1:27" ht="20.100000000000001">
      <c r="A91" s="83" t="s">
        <v>326</v>
      </c>
      <c r="B91" s="56"/>
      <c r="C91" s="56"/>
      <c r="D91" s="56"/>
      <c r="E91" s="56"/>
      <c r="F91" s="77"/>
      <c r="G91" s="14"/>
      <c r="H91" s="14"/>
      <c r="I91" s="14"/>
      <c r="J91" s="14"/>
      <c r="K91" s="17"/>
      <c r="L91" s="28"/>
      <c r="AA91" s="28"/>
    </row>
    <row r="92" spans="1:27" ht="18">
      <c r="A92" s="308"/>
      <c r="B92" s="72"/>
      <c r="C92" s="285"/>
      <c r="D92" s="305"/>
      <c r="E92" s="286">
        <v>0</v>
      </c>
      <c r="F92" s="285" t="s">
        <v>327</v>
      </c>
      <c r="G92" s="21"/>
      <c r="H92" s="287" t="s">
        <v>237</v>
      </c>
      <c r="I92" s="288" t="s">
        <v>239</v>
      </c>
      <c r="J92" s="287" t="s">
        <v>196</v>
      </c>
      <c r="K92" s="304" t="s">
        <v>6</v>
      </c>
      <c r="L92" s="28"/>
      <c r="AA92" s="28"/>
    </row>
    <row r="93" spans="1:27" ht="18.75" customHeight="1">
      <c r="A93" s="290" t="s">
        <v>328</v>
      </c>
      <c r="B93" s="399">
        <v>1800000</v>
      </c>
      <c r="C93" s="401">
        <v>0</v>
      </c>
      <c r="D93" s="401">
        <v>0</v>
      </c>
      <c r="E93" s="409">
        <f>E92</f>
        <v>0</v>
      </c>
      <c r="F93" s="410">
        <f t="shared" ref="F93:F98" si="28">E93*B93</f>
        <v>0</v>
      </c>
      <c r="G93" s="402">
        <v>4500</v>
      </c>
      <c r="H93" s="403">
        <f t="shared" ref="H93:H97" si="29">B93+F93</f>
        <v>1800000</v>
      </c>
      <c r="I93" s="295">
        <f t="shared" ref="I93:I98" si="30">$D$10</f>
        <v>0.2</v>
      </c>
      <c r="J93" s="296">
        <f t="shared" ref="J93" si="31">H93/(1-I93)</f>
        <v>2250000</v>
      </c>
      <c r="K93" s="296">
        <f t="shared" ref="K93" si="32">J93-H93</f>
        <v>450000</v>
      </c>
      <c r="L93" s="28"/>
      <c r="AA93" s="28"/>
    </row>
    <row r="94" spans="1:27" ht="18">
      <c r="A94" s="408" t="s">
        <v>329</v>
      </c>
      <c r="B94" s="399">
        <v>0</v>
      </c>
      <c r="C94" s="401">
        <v>0</v>
      </c>
      <c r="D94" s="401">
        <v>0</v>
      </c>
      <c r="E94" s="409">
        <f>E92</f>
        <v>0</v>
      </c>
      <c r="F94" s="410">
        <f t="shared" si="28"/>
        <v>0</v>
      </c>
      <c r="G94" s="19"/>
      <c r="H94" s="403">
        <f t="shared" si="29"/>
        <v>0</v>
      </c>
      <c r="I94" s="295">
        <f t="shared" si="30"/>
        <v>0.2</v>
      </c>
      <c r="J94" s="296">
        <f>H94/(1-I94)</f>
        <v>0</v>
      </c>
      <c r="K94" s="296">
        <f>J94-H94</f>
        <v>0</v>
      </c>
      <c r="L94" s="28"/>
      <c r="AA94" s="28"/>
    </row>
    <row r="95" spans="1:27" ht="18">
      <c r="A95" s="408" t="s">
        <v>54</v>
      </c>
      <c r="B95" s="399">
        <v>0</v>
      </c>
      <c r="C95" s="401">
        <v>0</v>
      </c>
      <c r="D95" s="401">
        <v>0</v>
      </c>
      <c r="E95" s="409">
        <f>E92</f>
        <v>0</v>
      </c>
      <c r="F95" s="410">
        <f t="shared" si="28"/>
        <v>0</v>
      </c>
      <c r="G95" s="19"/>
      <c r="H95" s="403">
        <f t="shared" si="29"/>
        <v>0</v>
      </c>
      <c r="I95" s="295">
        <f t="shared" si="30"/>
        <v>0.2</v>
      </c>
      <c r="J95" s="296">
        <f t="shared" ref="J95:J98" si="33">H95/(1-I95)</f>
        <v>0</v>
      </c>
      <c r="K95" s="296">
        <f t="shared" ref="K95:K98" si="34">J95-H95</f>
        <v>0</v>
      </c>
      <c r="L95" s="28"/>
      <c r="AA95" s="28"/>
    </row>
    <row r="96" spans="1:27" ht="18">
      <c r="A96" s="290"/>
      <c r="B96" s="399">
        <v>0</v>
      </c>
      <c r="C96" s="401">
        <v>0</v>
      </c>
      <c r="D96" s="401">
        <v>0</v>
      </c>
      <c r="E96" s="409">
        <f>E95</f>
        <v>0</v>
      </c>
      <c r="F96" s="410">
        <f t="shared" si="28"/>
        <v>0</v>
      </c>
      <c r="G96" s="19"/>
      <c r="H96" s="403">
        <f t="shared" si="29"/>
        <v>0</v>
      </c>
      <c r="I96" s="295">
        <f t="shared" si="30"/>
        <v>0.2</v>
      </c>
      <c r="J96" s="296">
        <f t="shared" si="33"/>
        <v>0</v>
      </c>
      <c r="K96" s="296">
        <f t="shared" si="34"/>
        <v>0</v>
      </c>
      <c r="L96" s="28"/>
      <c r="AA96" s="28"/>
    </row>
    <row r="97" spans="1:27" ht="18">
      <c r="A97" s="290" t="s">
        <v>330</v>
      </c>
      <c r="B97" s="399">
        <v>0</v>
      </c>
      <c r="C97" s="401">
        <v>0</v>
      </c>
      <c r="D97" s="401">
        <v>0</v>
      </c>
      <c r="E97" s="409">
        <f>E95</f>
        <v>0</v>
      </c>
      <c r="F97" s="410">
        <f t="shared" si="28"/>
        <v>0</v>
      </c>
      <c r="G97" s="19"/>
      <c r="H97" s="403">
        <f t="shared" si="29"/>
        <v>0</v>
      </c>
      <c r="I97" s="295">
        <f t="shared" si="30"/>
        <v>0.2</v>
      </c>
      <c r="J97" s="296">
        <f t="shared" si="33"/>
        <v>0</v>
      </c>
      <c r="K97" s="296">
        <f t="shared" si="34"/>
        <v>0</v>
      </c>
      <c r="L97" s="28"/>
      <c r="AA97" s="28"/>
    </row>
    <row r="98" spans="1:27" ht="18">
      <c r="A98" s="290"/>
      <c r="B98" s="399">
        <v>0</v>
      </c>
      <c r="C98" s="401">
        <v>0</v>
      </c>
      <c r="D98" s="401">
        <v>0</v>
      </c>
      <c r="E98" s="409">
        <f>E95</f>
        <v>0</v>
      </c>
      <c r="F98" s="410">
        <f t="shared" si="28"/>
        <v>0</v>
      </c>
      <c r="G98" s="19"/>
      <c r="H98" s="403">
        <f>B98</f>
        <v>0</v>
      </c>
      <c r="I98" s="295">
        <f t="shared" si="30"/>
        <v>0.2</v>
      </c>
      <c r="J98" s="296">
        <f t="shared" si="33"/>
        <v>0</v>
      </c>
      <c r="K98" s="296">
        <f t="shared" si="34"/>
        <v>0</v>
      </c>
      <c r="L98" s="28"/>
      <c r="N98" s="75"/>
    </row>
    <row r="99" spans="1:27" ht="15.6">
      <c r="A99" s="69" t="s">
        <v>290</v>
      </c>
      <c r="B99" s="22">
        <f>SUM(B93:B98)</f>
        <v>1800000</v>
      </c>
      <c r="C99" s="22">
        <f>SUM(C93:C98)</f>
        <v>0</v>
      </c>
      <c r="D99" s="22">
        <f>SUM(D93:D98)</f>
        <v>0</v>
      </c>
      <c r="E99" s="22">
        <f>SUM(E93:E98)</f>
        <v>0</v>
      </c>
      <c r="F99" s="22">
        <f>SUM(F93:F98)</f>
        <v>0</v>
      </c>
      <c r="G99" s="23"/>
      <c r="H99" s="22">
        <f>SUM(H93:H98)</f>
        <v>1800000</v>
      </c>
      <c r="I99" s="24"/>
      <c r="J99" s="22">
        <f>SUM(J93:J98)</f>
        <v>2250000</v>
      </c>
      <c r="K99" s="22">
        <f>SUM(K93:K98)</f>
        <v>450000</v>
      </c>
      <c r="L99" s="28"/>
    </row>
    <row r="101" spans="1:27" ht="39.950000000000003">
      <c r="A101" s="83" t="s">
        <v>331</v>
      </c>
      <c r="B101" s="56"/>
      <c r="C101" s="56"/>
      <c r="D101" s="56"/>
      <c r="E101" s="56"/>
      <c r="F101" s="77"/>
      <c r="G101" s="14"/>
      <c r="H101" s="14"/>
      <c r="I101" s="14"/>
      <c r="J101" s="14"/>
      <c r="K101" s="17"/>
      <c r="L101" s="28"/>
      <c r="AA101" s="28"/>
    </row>
    <row r="102" spans="1:27" ht="18">
      <c r="A102" s="67"/>
      <c r="B102" s="303" t="s">
        <v>305</v>
      </c>
      <c r="C102" s="305"/>
      <c r="D102" s="305"/>
      <c r="E102" s="286">
        <v>0</v>
      </c>
      <c r="F102" s="285"/>
      <c r="G102" s="21"/>
      <c r="H102" s="287" t="s">
        <v>237</v>
      </c>
      <c r="I102" s="306" t="s">
        <v>6</v>
      </c>
      <c r="J102" s="287" t="s">
        <v>196</v>
      </c>
      <c r="K102" s="304" t="s">
        <v>6</v>
      </c>
      <c r="L102" s="28"/>
    </row>
    <row r="103" spans="1:27" ht="18">
      <c r="A103" s="290" t="s">
        <v>332</v>
      </c>
      <c r="B103" s="307">
        <v>0</v>
      </c>
      <c r="C103" s="407">
        <v>0</v>
      </c>
      <c r="D103" s="407">
        <v>0</v>
      </c>
      <c r="E103" s="409">
        <f t="shared" ref="E103:E110" si="35">E101</f>
        <v>0</v>
      </c>
      <c r="F103" s="410">
        <f t="shared" ref="F103:F110" si="36">E103*B103</f>
        <v>0</v>
      </c>
      <c r="G103" s="19"/>
      <c r="H103" s="403">
        <f>B103</f>
        <v>0</v>
      </c>
      <c r="I103" s="295">
        <f t="shared" ref="I103:I110" si="37">$D$11</f>
        <v>0.2</v>
      </c>
      <c r="J103" s="296">
        <f t="shared" ref="J103:J109" si="38">H103/(1-I103)</f>
        <v>0</v>
      </c>
      <c r="K103" s="296">
        <f t="shared" ref="K103:K109" si="39">J103-H103</f>
        <v>0</v>
      </c>
      <c r="L103" s="28"/>
      <c r="M103" s="68"/>
    </row>
    <row r="104" spans="1:27" ht="18">
      <c r="A104" s="290"/>
      <c r="B104" s="307">
        <v>0</v>
      </c>
      <c r="C104" s="407">
        <v>0</v>
      </c>
      <c r="D104" s="407">
        <v>0</v>
      </c>
      <c r="E104" s="409">
        <f t="shared" si="35"/>
        <v>0</v>
      </c>
      <c r="F104" s="410">
        <f t="shared" si="36"/>
        <v>0</v>
      </c>
      <c r="G104" s="19"/>
      <c r="H104" s="403">
        <f>B104</f>
        <v>0</v>
      </c>
      <c r="I104" s="295">
        <f t="shared" si="37"/>
        <v>0.2</v>
      </c>
      <c r="J104" s="296">
        <f t="shared" si="38"/>
        <v>0</v>
      </c>
      <c r="K104" s="296">
        <f t="shared" si="39"/>
        <v>0</v>
      </c>
      <c r="L104" s="28"/>
      <c r="M104" s="68"/>
    </row>
    <row r="105" spans="1:27" ht="18">
      <c r="A105" s="290" t="s">
        <v>333</v>
      </c>
      <c r="B105" s="307">
        <v>0</v>
      </c>
      <c r="C105" s="407">
        <v>0</v>
      </c>
      <c r="D105" s="407">
        <v>0</v>
      </c>
      <c r="E105" s="409">
        <f t="shared" si="35"/>
        <v>0</v>
      </c>
      <c r="F105" s="410">
        <f t="shared" si="36"/>
        <v>0</v>
      </c>
      <c r="G105" s="19"/>
      <c r="H105" s="403">
        <f t="shared" ref="H105:H110" si="40">B105</f>
        <v>0</v>
      </c>
      <c r="I105" s="295">
        <f t="shared" si="37"/>
        <v>0.2</v>
      </c>
      <c r="J105" s="296">
        <f t="shared" si="38"/>
        <v>0</v>
      </c>
      <c r="K105" s="296">
        <f t="shared" si="39"/>
        <v>0</v>
      </c>
      <c r="L105" s="28"/>
      <c r="M105" s="68"/>
    </row>
    <row r="106" spans="1:27" ht="18">
      <c r="A106" s="290" t="s">
        <v>334</v>
      </c>
      <c r="B106" s="307">
        <v>0</v>
      </c>
      <c r="C106" s="407">
        <v>0</v>
      </c>
      <c r="D106" s="407">
        <v>0</v>
      </c>
      <c r="E106" s="409">
        <f t="shared" si="35"/>
        <v>0</v>
      </c>
      <c r="F106" s="410">
        <f t="shared" si="36"/>
        <v>0</v>
      </c>
      <c r="G106" s="19"/>
      <c r="H106" s="403">
        <f t="shared" si="40"/>
        <v>0</v>
      </c>
      <c r="I106" s="295">
        <f t="shared" si="37"/>
        <v>0.2</v>
      </c>
      <c r="J106" s="296">
        <f t="shared" si="38"/>
        <v>0</v>
      </c>
      <c r="K106" s="296">
        <f t="shared" si="39"/>
        <v>0</v>
      </c>
      <c r="L106" s="28"/>
      <c r="M106" s="68"/>
    </row>
    <row r="107" spans="1:27" ht="18">
      <c r="A107" s="290" t="s">
        <v>335</v>
      </c>
      <c r="B107" s="307">
        <v>0</v>
      </c>
      <c r="C107" s="407">
        <v>0</v>
      </c>
      <c r="D107" s="407">
        <v>0</v>
      </c>
      <c r="E107" s="409">
        <f t="shared" si="35"/>
        <v>0</v>
      </c>
      <c r="F107" s="410">
        <f t="shared" si="36"/>
        <v>0</v>
      </c>
      <c r="G107" s="19"/>
      <c r="H107" s="403">
        <f t="shared" si="40"/>
        <v>0</v>
      </c>
      <c r="I107" s="295">
        <f t="shared" si="37"/>
        <v>0.2</v>
      </c>
      <c r="J107" s="296">
        <f t="shared" si="38"/>
        <v>0</v>
      </c>
      <c r="K107" s="296">
        <f t="shared" si="39"/>
        <v>0</v>
      </c>
      <c r="L107" s="28"/>
      <c r="M107" s="68"/>
    </row>
    <row r="108" spans="1:27" ht="18">
      <c r="A108" s="290"/>
      <c r="B108" s="307">
        <v>0</v>
      </c>
      <c r="C108" s="407">
        <v>0</v>
      </c>
      <c r="D108" s="407">
        <v>0</v>
      </c>
      <c r="E108" s="409">
        <f t="shared" si="35"/>
        <v>0</v>
      </c>
      <c r="F108" s="410">
        <f t="shared" si="36"/>
        <v>0</v>
      </c>
      <c r="G108" s="19"/>
      <c r="H108" s="403">
        <f t="shared" si="40"/>
        <v>0</v>
      </c>
      <c r="I108" s="295">
        <f t="shared" si="37"/>
        <v>0.2</v>
      </c>
      <c r="J108" s="296">
        <f t="shared" si="38"/>
        <v>0</v>
      </c>
      <c r="K108" s="296">
        <f t="shared" si="39"/>
        <v>0</v>
      </c>
      <c r="L108" s="28"/>
      <c r="M108" s="68"/>
    </row>
    <row r="109" spans="1:27" ht="18">
      <c r="A109" s="290" t="s">
        <v>336</v>
      </c>
      <c r="B109" s="307">
        <v>0</v>
      </c>
      <c r="C109" s="407">
        <v>0</v>
      </c>
      <c r="D109" s="407">
        <v>0</v>
      </c>
      <c r="E109" s="409">
        <f t="shared" si="35"/>
        <v>0</v>
      </c>
      <c r="F109" s="410">
        <f t="shared" si="36"/>
        <v>0</v>
      </c>
      <c r="G109" s="19"/>
      <c r="H109" s="403">
        <f t="shared" si="40"/>
        <v>0</v>
      </c>
      <c r="I109" s="295">
        <f t="shared" si="37"/>
        <v>0.2</v>
      </c>
      <c r="J109" s="296">
        <f t="shared" si="38"/>
        <v>0</v>
      </c>
      <c r="K109" s="296">
        <f t="shared" si="39"/>
        <v>0</v>
      </c>
      <c r="L109" s="28"/>
      <c r="M109" s="68"/>
    </row>
    <row r="110" spans="1:27" ht="18">
      <c r="A110" s="290"/>
      <c r="B110" s="307">
        <v>0</v>
      </c>
      <c r="C110" s="407">
        <v>0</v>
      </c>
      <c r="D110" s="407">
        <v>0</v>
      </c>
      <c r="E110" s="409">
        <f t="shared" si="35"/>
        <v>0</v>
      </c>
      <c r="F110" s="410">
        <f t="shared" si="36"/>
        <v>0</v>
      </c>
      <c r="G110" s="19"/>
      <c r="H110" s="403">
        <f t="shared" si="40"/>
        <v>0</v>
      </c>
      <c r="I110" s="295">
        <f t="shared" si="37"/>
        <v>0.2</v>
      </c>
      <c r="J110" s="296">
        <f t="shared" ref="J110" si="41">H110/(1-I110)</f>
        <v>0</v>
      </c>
      <c r="K110" s="296">
        <f t="shared" ref="K110" si="42">J110-H110</f>
        <v>0</v>
      </c>
      <c r="L110" s="28"/>
    </row>
    <row r="111" spans="1:27" ht="15.6">
      <c r="A111" s="69" t="s">
        <v>290</v>
      </c>
      <c r="B111" s="22">
        <f>SUM(B103:B110)</f>
        <v>0</v>
      </c>
      <c r="C111" s="22">
        <f>SUM(C103:C110)</f>
        <v>0</v>
      </c>
      <c r="D111" s="22">
        <f>SUM(D103:D110)</f>
        <v>0</v>
      </c>
      <c r="E111" s="22">
        <f>SUM(E103:E110)</f>
        <v>0</v>
      </c>
      <c r="F111" s="22">
        <f>SUM(F103:F110)</f>
        <v>0</v>
      </c>
      <c r="G111" s="23"/>
      <c r="H111" s="22">
        <f>SUM(H103:H110)</f>
        <v>0</v>
      </c>
      <c r="I111" s="24"/>
      <c r="J111" s="22">
        <f>SUM(J103:J110)</f>
        <v>0</v>
      </c>
      <c r="K111" s="22">
        <f>SUM(K103:K110)</f>
        <v>0</v>
      </c>
      <c r="L111" s="28"/>
    </row>
    <row r="113" spans="1:27" ht="20.100000000000001">
      <c r="A113" s="83" t="s">
        <v>337</v>
      </c>
      <c r="B113" s="56"/>
      <c r="C113" s="56"/>
      <c r="D113" s="56"/>
      <c r="E113" s="56"/>
      <c r="F113" s="77"/>
      <c r="G113" s="14"/>
      <c r="H113" s="14"/>
      <c r="I113" s="14"/>
      <c r="J113" s="14"/>
      <c r="K113" s="17"/>
      <c r="L113" s="28"/>
      <c r="AA113" s="28"/>
    </row>
    <row r="114" spans="1:27" ht="18">
      <c r="A114" s="67"/>
      <c r="B114" s="72"/>
      <c r="C114" s="285"/>
      <c r="D114" s="305"/>
      <c r="E114" s="286">
        <v>0</v>
      </c>
      <c r="F114" s="285" t="s">
        <v>327</v>
      </c>
      <c r="G114" s="21"/>
      <c r="H114" s="287" t="s">
        <v>237</v>
      </c>
      <c r="I114" s="288" t="s">
        <v>239</v>
      </c>
      <c r="J114" s="287" t="s">
        <v>196</v>
      </c>
      <c r="K114" s="304" t="s">
        <v>6</v>
      </c>
      <c r="L114" s="28"/>
      <c r="AA114" s="28"/>
    </row>
    <row r="115" spans="1:27" ht="18.75" customHeight="1">
      <c r="A115" s="290" t="s">
        <v>328</v>
      </c>
      <c r="B115" s="399">
        <v>200000</v>
      </c>
      <c r="C115" s="401">
        <v>0</v>
      </c>
      <c r="D115" s="401">
        <v>0</v>
      </c>
      <c r="E115" s="409">
        <f>E114</f>
        <v>0</v>
      </c>
      <c r="F115" s="410">
        <f t="shared" ref="F115:F120" si="43">E115*B115</f>
        <v>0</v>
      </c>
      <c r="G115" s="402">
        <v>4500</v>
      </c>
      <c r="H115" s="403">
        <f t="shared" ref="H115:H119" si="44">B115+F115</f>
        <v>200000</v>
      </c>
      <c r="I115" s="295">
        <f t="shared" ref="I115:I120" si="45">$D$10</f>
        <v>0.2</v>
      </c>
      <c r="J115" s="296">
        <f t="shared" ref="J115" si="46">H115/(1-I115)</f>
        <v>250000</v>
      </c>
      <c r="K115" s="296">
        <f t="shared" ref="K115" si="47">J115-H115</f>
        <v>50000</v>
      </c>
      <c r="L115" s="28"/>
      <c r="AA115" s="28"/>
    </row>
    <row r="116" spans="1:27" ht="18">
      <c r="A116" s="408" t="s">
        <v>329</v>
      </c>
      <c r="B116" s="399">
        <v>0</v>
      </c>
      <c r="C116" s="401">
        <v>0</v>
      </c>
      <c r="D116" s="401">
        <v>0</v>
      </c>
      <c r="E116" s="409">
        <f>E114</f>
        <v>0</v>
      </c>
      <c r="F116" s="410">
        <f t="shared" si="43"/>
        <v>0</v>
      </c>
      <c r="G116" s="19"/>
      <c r="H116" s="403">
        <f t="shared" si="44"/>
        <v>0</v>
      </c>
      <c r="I116" s="295">
        <f t="shared" si="45"/>
        <v>0.2</v>
      </c>
      <c r="J116" s="296">
        <f>H116/(1-I116)</f>
        <v>0</v>
      </c>
      <c r="K116" s="296">
        <f>J116-H116</f>
        <v>0</v>
      </c>
      <c r="L116" s="28"/>
      <c r="AA116" s="28"/>
    </row>
    <row r="117" spans="1:27" ht="18">
      <c r="A117" s="408" t="s">
        <v>54</v>
      </c>
      <c r="B117" s="399">
        <v>0</v>
      </c>
      <c r="C117" s="401">
        <v>0</v>
      </c>
      <c r="D117" s="401">
        <v>0</v>
      </c>
      <c r="E117" s="409">
        <f>E114</f>
        <v>0</v>
      </c>
      <c r="F117" s="410">
        <f t="shared" si="43"/>
        <v>0</v>
      </c>
      <c r="G117" s="19"/>
      <c r="H117" s="403">
        <f t="shared" si="44"/>
        <v>0</v>
      </c>
      <c r="I117" s="295">
        <f t="shared" si="45"/>
        <v>0.2</v>
      </c>
      <c r="J117" s="296">
        <f t="shared" ref="J117:J120" si="48">H117/(1-I117)</f>
        <v>0</v>
      </c>
      <c r="K117" s="296">
        <f t="shared" ref="K117:K120" si="49">J117-H117</f>
        <v>0</v>
      </c>
      <c r="L117" s="28"/>
      <c r="AA117" s="28"/>
    </row>
    <row r="118" spans="1:27" ht="18">
      <c r="A118" s="290"/>
      <c r="B118" s="399">
        <v>0</v>
      </c>
      <c r="C118" s="401">
        <v>0</v>
      </c>
      <c r="D118" s="401">
        <v>0</v>
      </c>
      <c r="E118" s="409">
        <f>E117</f>
        <v>0</v>
      </c>
      <c r="F118" s="410">
        <f t="shared" si="43"/>
        <v>0</v>
      </c>
      <c r="G118" s="19"/>
      <c r="H118" s="403">
        <f t="shared" si="44"/>
        <v>0</v>
      </c>
      <c r="I118" s="295">
        <f t="shared" si="45"/>
        <v>0.2</v>
      </c>
      <c r="J118" s="296">
        <f t="shared" si="48"/>
        <v>0</v>
      </c>
      <c r="K118" s="296">
        <f t="shared" si="49"/>
        <v>0</v>
      </c>
      <c r="L118" s="28"/>
      <c r="AA118" s="28"/>
    </row>
    <row r="119" spans="1:27" ht="18">
      <c r="A119" s="290" t="s">
        <v>330</v>
      </c>
      <c r="B119" s="399">
        <v>0</v>
      </c>
      <c r="C119" s="401">
        <v>0</v>
      </c>
      <c r="D119" s="401">
        <v>0</v>
      </c>
      <c r="E119" s="409">
        <f>E117</f>
        <v>0</v>
      </c>
      <c r="F119" s="410">
        <f t="shared" si="43"/>
        <v>0</v>
      </c>
      <c r="G119" s="19"/>
      <c r="H119" s="403">
        <f t="shared" si="44"/>
        <v>0</v>
      </c>
      <c r="I119" s="295">
        <f t="shared" si="45"/>
        <v>0.2</v>
      </c>
      <c r="J119" s="296">
        <f t="shared" si="48"/>
        <v>0</v>
      </c>
      <c r="K119" s="296">
        <f t="shared" si="49"/>
        <v>0</v>
      </c>
      <c r="L119" s="28"/>
      <c r="AA119" s="28"/>
    </row>
    <row r="120" spans="1:27" ht="18">
      <c r="A120" s="290"/>
      <c r="B120" s="399">
        <v>0</v>
      </c>
      <c r="C120" s="401">
        <v>0</v>
      </c>
      <c r="D120" s="401">
        <v>0</v>
      </c>
      <c r="E120" s="409">
        <f>E117</f>
        <v>0</v>
      </c>
      <c r="F120" s="410">
        <f t="shared" si="43"/>
        <v>0</v>
      </c>
      <c r="G120" s="19"/>
      <c r="H120" s="403">
        <f>B120</f>
        <v>0</v>
      </c>
      <c r="I120" s="295">
        <f t="shared" si="45"/>
        <v>0.2</v>
      </c>
      <c r="J120" s="296">
        <f t="shared" si="48"/>
        <v>0</v>
      </c>
      <c r="K120" s="296">
        <f t="shared" si="49"/>
        <v>0</v>
      </c>
      <c r="L120" s="28"/>
      <c r="N120" s="75"/>
    </row>
    <row r="121" spans="1:27" ht="15.6">
      <c r="A121" s="69" t="s">
        <v>290</v>
      </c>
      <c r="B121" s="22">
        <f>SUM(B115:B120)</f>
        <v>200000</v>
      </c>
      <c r="C121" s="22">
        <f>SUM(C115:C120)</f>
        <v>0</v>
      </c>
      <c r="D121" s="22">
        <f>SUM(D115:D120)</f>
        <v>0</v>
      </c>
      <c r="E121" s="22">
        <f>SUM(E115:E120)</f>
        <v>0</v>
      </c>
      <c r="F121" s="22">
        <f>SUM(F115:F120)</f>
        <v>0</v>
      </c>
      <c r="G121" s="23"/>
      <c r="H121" s="22">
        <f>SUM(H115:H120)</f>
        <v>200000</v>
      </c>
      <c r="I121" s="24"/>
      <c r="J121" s="22">
        <f>SUM(J115:J120)</f>
        <v>250000</v>
      </c>
      <c r="K121" s="22">
        <f>SUM(K115:K120)</f>
        <v>50000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AA60E-C847-4BC4-BF85-360FA0C220C5}">
  <sheetPr>
    <tabColor theme="3" tint="-0.249977111117893"/>
  </sheetPr>
  <dimension ref="A1:E33"/>
  <sheetViews>
    <sheetView view="pageBreakPreview" zoomScaleNormal="70" zoomScaleSheetLayoutView="100" workbookViewId="0">
      <selection activeCell="B30" sqref="B30"/>
    </sheetView>
  </sheetViews>
  <sheetFormatPr defaultColWidth="8.5" defaultRowHeight="14.45"/>
  <cols>
    <col min="1" max="1" width="6.5" style="84" customWidth="1"/>
    <col min="2" max="2" width="77" style="84" customWidth="1"/>
    <col min="3" max="4" width="15.5" style="84" customWidth="1"/>
    <col min="5" max="5" width="9.25" style="84" customWidth="1"/>
    <col min="6" max="6" width="12.5" style="84" customWidth="1"/>
    <col min="7" max="8" width="9.75" style="84" customWidth="1"/>
    <col min="9" max="9" width="3.5" style="84" customWidth="1"/>
    <col min="10" max="10" width="35.5" style="84" customWidth="1"/>
    <col min="11" max="16384" width="8.5" style="84"/>
  </cols>
  <sheetData>
    <row r="1" spans="1:5">
      <c r="A1" s="84" t="s">
        <v>338</v>
      </c>
      <c r="B1" s="85" t="s">
        <v>339</v>
      </c>
      <c r="C1" s="85"/>
      <c r="D1" s="85"/>
    </row>
    <row r="2" spans="1:5">
      <c r="A2" s="84" t="s">
        <v>340</v>
      </c>
      <c r="B2" s="87">
        <v>45881</v>
      </c>
      <c r="C2" s="88"/>
      <c r="D2" s="88"/>
    </row>
    <row r="3" spans="1:5" ht="15" thickBot="1"/>
    <row r="4" spans="1:5" ht="15.95" hidden="1" thickBot="1">
      <c r="B4" s="89" t="s">
        <v>341</v>
      </c>
      <c r="C4" s="90" t="s">
        <v>342</v>
      </c>
      <c r="D4" s="91" t="s">
        <v>343</v>
      </c>
    </row>
    <row r="5" spans="1:5" ht="15.95" hidden="1" thickBot="1">
      <c r="B5" s="339"/>
      <c r="C5" s="411"/>
      <c r="D5" s="412"/>
    </row>
    <row r="6" spans="1:5" ht="15.6">
      <c r="B6" s="340" t="s">
        <v>344</v>
      </c>
      <c r="C6" s="90" t="s">
        <v>345</v>
      </c>
      <c r="D6" s="91" t="s">
        <v>346</v>
      </c>
    </row>
    <row r="7" spans="1:5" ht="30.95">
      <c r="B7" s="341" t="s">
        <v>347</v>
      </c>
      <c r="C7" s="413" t="s">
        <v>348</v>
      </c>
      <c r="D7" s="412"/>
    </row>
    <row r="8" spans="1:5" ht="30.95">
      <c r="B8" s="339" t="s">
        <v>349</v>
      </c>
      <c r="C8" s="413" t="s">
        <v>348</v>
      </c>
      <c r="D8" s="412"/>
    </row>
    <row r="9" spans="1:5" ht="44.1" thickBot="1">
      <c r="B9" s="339" t="s">
        <v>350</v>
      </c>
      <c r="C9" s="413" t="s">
        <v>348</v>
      </c>
      <c r="D9" s="412"/>
    </row>
    <row r="10" spans="1:5" ht="43.5">
      <c r="B10" s="325" t="s">
        <v>351</v>
      </c>
      <c r="C10" s="413" t="s">
        <v>348</v>
      </c>
      <c r="D10" s="254"/>
    </row>
    <row r="11" spans="1:5" ht="15.6">
      <c r="B11" s="342" t="s">
        <v>352</v>
      </c>
      <c r="C11" s="90" t="s">
        <v>345</v>
      </c>
      <c r="D11" s="91" t="s">
        <v>346</v>
      </c>
    </row>
    <row r="12" spans="1:5" ht="30.95">
      <c r="B12" s="343" t="s">
        <v>353</v>
      </c>
      <c r="C12" s="413" t="s">
        <v>348</v>
      </c>
      <c r="D12" s="412"/>
      <c r="E12" s="92"/>
    </row>
    <row r="13" spans="1:5" ht="30.95">
      <c r="B13" s="341" t="s">
        <v>354</v>
      </c>
      <c r="C13" s="413" t="s">
        <v>348</v>
      </c>
      <c r="D13" s="412"/>
    </row>
    <row r="14" spans="1:5" ht="29.1">
      <c r="B14" s="341" t="s">
        <v>355</v>
      </c>
      <c r="C14" s="413"/>
      <c r="D14" s="412" t="s">
        <v>246</v>
      </c>
    </row>
    <row r="15" spans="1:5" ht="30.95">
      <c r="B15" s="325" t="s">
        <v>356</v>
      </c>
      <c r="C15" s="413" t="s">
        <v>348</v>
      </c>
      <c r="D15" s="254"/>
    </row>
    <row r="16" spans="1:5" ht="15.6">
      <c r="B16" s="340" t="s">
        <v>357</v>
      </c>
      <c r="C16" s="90" t="s">
        <v>345</v>
      </c>
      <c r="D16" s="91" t="s">
        <v>346</v>
      </c>
    </row>
    <row r="17" spans="2:4" ht="31.5" thickBot="1">
      <c r="B17" s="339" t="s">
        <v>358</v>
      </c>
      <c r="C17" s="413" t="s">
        <v>348</v>
      </c>
      <c r="D17" s="412"/>
    </row>
    <row r="18" spans="2:4" ht="15.95" hidden="1" thickBot="1">
      <c r="B18" s="340" t="s">
        <v>359</v>
      </c>
      <c r="C18" s="90" t="s">
        <v>345</v>
      </c>
      <c r="D18" s="91" t="s">
        <v>360</v>
      </c>
    </row>
    <row r="19" spans="2:4" ht="30.95">
      <c r="B19" s="344" t="s">
        <v>361</v>
      </c>
      <c r="C19" s="100" t="s">
        <v>362</v>
      </c>
      <c r="D19" s="412"/>
    </row>
    <row r="20" spans="2:4" ht="15.6" hidden="1">
      <c r="B20" s="339" t="s">
        <v>363</v>
      </c>
      <c r="C20" s="411" t="s">
        <v>364</v>
      </c>
      <c r="D20" s="412"/>
    </row>
    <row r="21" spans="2:4" ht="15.6" hidden="1">
      <c r="B21" s="344" t="s">
        <v>365</v>
      </c>
      <c r="C21" s="411" t="s">
        <v>364</v>
      </c>
      <c r="D21" s="412"/>
    </row>
    <row r="22" spans="2:4" ht="15.6" hidden="1">
      <c r="B22" s="344" t="s">
        <v>366</v>
      </c>
      <c r="C22" s="411"/>
      <c r="D22" s="412"/>
    </row>
    <row r="23" spans="2:4" ht="15.6" hidden="1">
      <c r="B23" s="344" t="s">
        <v>367</v>
      </c>
      <c r="C23" s="411" t="s">
        <v>364</v>
      </c>
      <c r="D23" s="412"/>
    </row>
    <row r="24" spans="2:4" ht="15.6" hidden="1">
      <c r="B24" s="340" t="s">
        <v>368</v>
      </c>
      <c r="C24" s="90" t="s">
        <v>345</v>
      </c>
      <c r="D24" s="91" t="s">
        <v>360</v>
      </c>
    </row>
    <row r="25" spans="2:4" ht="15.6" hidden="1">
      <c r="B25" s="344" t="s">
        <v>369</v>
      </c>
      <c r="C25" s="411"/>
      <c r="D25" s="412"/>
    </row>
    <row r="26" spans="2:4" ht="15.6" hidden="1">
      <c r="B26" s="344" t="s">
        <v>370</v>
      </c>
      <c r="C26" s="411" t="s">
        <v>364</v>
      </c>
      <c r="D26" s="412"/>
    </row>
    <row r="27" spans="2:4" ht="15.95" thickBot="1">
      <c r="B27" s="309" t="s">
        <v>371</v>
      </c>
      <c r="C27" s="310" t="s">
        <v>342</v>
      </c>
      <c r="D27" s="311" t="s">
        <v>372</v>
      </c>
    </row>
    <row r="28" spans="2:4" ht="30.95">
      <c r="B28" s="93" t="s">
        <v>373</v>
      </c>
      <c r="C28" s="100" t="s">
        <v>362</v>
      </c>
      <c r="D28" s="95"/>
    </row>
    <row r="29" spans="2:4" ht="15.6">
      <c r="B29" s="339" t="s">
        <v>374</v>
      </c>
      <c r="C29" s="413"/>
      <c r="D29" s="412" t="s">
        <v>364</v>
      </c>
    </row>
    <row r="30" spans="2:4" ht="30.95">
      <c r="B30" s="339" t="s">
        <v>375</v>
      </c>
      <c r="C30" s="413" t="s">
        <v>362</v>
      </c>
      <c r="D30" s="412"/>
    </row>
    <row r="31" spans="2:4" ht="116.1">
      <c r="B31" s="339" t="s">
        <v>376</v>
      </c>
      <c r="C31" s="413" t="s">
        <v>362</v>
      </c>
      <c r="D31" s="412"/>
    </row>
    <row r="32" spans="2:4" ht="96" customHeight="1">
      <c r="B32" s="339" t="s">
        <v>377</v>
      </c>
      <c r="C32" s="413" t="s">
        <v>362</v>
      </c>
      <c r="D32" s="412"/>
    </row>
    <row r="33" spans="2:4" ht="249.75" customHeight="1" thickBot="1">
      <c r="B33" s="312" t="s">
        <v>378</v>
      </c>
      <c r="C33" s="413" t="s">
        <v>362</v>
      </c>
      <c r="D33" s="313"/>
    </row>
  </sheetData>
  <pageMargins left="0.7" right="0.7" top="0.75" bottom="0.75" header="0.3" footer="0.3"/>
  <pageSetup scale="38" orientation="portrait" r:id="rId1"/>
  <tableParts count="7">
    <tablePart r:id="rId2"/>
    <tablePart r:id="rId3"/>
    <tablePart r:id="rId4"/>
    <tablePart r:id="rId5"/>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9BC4-525A-47BC-AFA3-50C1956153DE}">
  <sheetPr>
    <tabColor theme="3" tint="-0.249977111117893"/>
  </sheetPr>
  <dimension ref="A1:G66"/>
  <sheetViews>
    <sheetView view="pageBreakPreview" topLeftCell="A19" zoomScaleNormal="70" zoomScaleSheetLayoutView="100" workbookViewId="0">
      <selection activeCell="B61" sqref="B61"/>
    </sheetView>
  </sheetViews>
  <sheetFormatPr defaultColWidth="8.5" defaultRowHeight="14.45"/>
  <cols>
    <col min="1" max="1" width="6.5" style="84" customWidth="1"/>
    <col min="2" max="2" width="77" style="84" customWidth="1"/>
    <col min="3" max="4" width="15.5" style="84" customWidth="1"/>
    <col min="5" max="5" width="1.5" style="84" customWidth="1"/>
    <col min="6" max="6" width="18.5" style="86" customWidth="1"/>
    <col min="7" max="7" width="9.25" style="84" customWidth="1"/>
    <col min="8" max="8" width="12.5" style="84" customWidth="1"/>
    <col min="9" max="10" width="9.75" style="84" customWidth="1"/>
    <col min="11" max="11" width="3.5" style="84" customWidth="1"/>
    <col min="12" max="12" width="35.5" style="84" customWidth="1"/>
    <col min="13" max="16384" width="8.5" style="84"/>
  </cols>
  <sheetData>
    <row r="1" spans="1:6">
      <c r="A1" s="84" t="s">
        <v>338</v>
      </c>
      <c r="B1" s="85" t="s">
        <v>379</v>
      </c>
      <c r="C1" s="85"/>
      <c r="D1" s="85"/>
      <c r="E1" s="85"/>
    </row>
    <row r="2" spans="1:6">
      <c r="A2" s="84" t="s">
        <v>340</v>
      </c>
      <c r="B2" s="87">
        <v>44797</v>
      </c>
      <c r="C2" s="88"/>
      <c r="D2" s="88"/>
      <c r="E2" s="88"/>
    </row>
    <row r="3" spans="1:6" ht="15" thickBot="1"/>
    <row r="4" spans="1:6" ht="15.6">
      <c r="B4" s="89" t="s">
        <v>341</v>
      </c>
      <c r="C4" s="90" t="s">
        <v>345</v>
      </c>
      <c r="D4" s="91" t="s">
        <v>346</v>
      </c>
    </row>
    <row r="5" spans="1:6" ht="29.1">
      <c r="B5" s="339" t="s">
        <v>380</v>
      </c>
      <c r="C5" s="411"/>
      <c r="D5" s="412" t="s">
        <v>364</v>
      </c>
    </row>
    <row r="6" spans="1:6" ht="15.6">
      <c r="B6" s="339" t="s">
        <v>381</v>
      </c>
      <c r="C6" s="411" t="s">
        <v>382</v>
      </c>
      <c r="D6" s="412"/>
      <c r="F6" s="86" t="s">
        <v>383</v>
      </c>
    </row>
    <row r="7" spans="1:6" ht="15.6">
      <c r="B7" s="339" t="s">
        <v>384</v>
      </c>
      <c r="C7" s="411" t="s">
        <v>382</v>
      </c>
      <c r="D7" s="412"/>
      <c r="F7" s="86" t="s">
        <v>383</v>
      </c>
    </row>
    <row r="8" spans="1:6" ht="15.6">
      <c r="B8" s="344" t="s">
        <v>385</v>
      </c>
      <c r="C8" s="411" t="s">
        <v>364</v>
      </c>
      <c r="D8" s="412"/>
    </row>
    <row r="9" spans="1:6" ht="15.6">
      <c r="B9" s="339" t="s">
        <v>386</v>
      </c>
      <c r="C9" s="411" t="s">
        <v>364</v>
      </c>
      <c r="D9" s="412"/>
    </row>
    <row r="10" spans="1:6" ht="29.1">
      <c r="B10" s="339" t="s">
        <v>387</v>
      </c>
      <c r="C10" s="411"/>
      <c r="D10" s="412" t="s">
        <v>364</v>
      </c>
    </row>
    <row r="11" spans="1:6" ht="29.45" thickBot="1">
      <c r="B11" s="339" t="s">
        <v>388</v>
      </c>
      <c r="C11" s="411"/>
      <c r="D11" s="412" t="s">
        <v>364</v>
      </c>
    </row>
    <row r="12" spans="1:6" ht="15.6">
      <c r="B12" s="340" t="s">
        <v>389</v>
      </c>
      <c r="C12" s="90" t="s">
        <v>345</v>
      </c>
      <c r="D12" s="91" t="s">
        <v>346</v>
      </c>
    </row>
    <row r="13" spans="1:6" ht="72.599999999999994">
      <c r="B13" s="96" t="s">
        <v>390</v>
      </c>
      <c r="C13" s="97"/>
      <c r="D13" s="98" t="s">
        <v>364</v>
      </c>
    </row>
    <row r="14" spans="1:6" ht="29.1">
      <c r="B14" s="339" t="s">
        <v>391</v>
      </c>
      <c r="C14" s="411" t="s">
        <v>364</v>
      </c>
      <c r="D14" s="412"/>
    </row>
    <row r="15" spans="1:6" ht="15.6">
      <c r="B15" s="344" t="s">
        <v>392</v>
      </c>
      <c r="C15" s="411" t="s">
        <v>364</v>
      </c>
      <c r="D15" s="412"/>
    </row>
    <row r="16" spans="1:6" ht="30" customHeight="1">
      <c r="B16" s="339" t="s">
        <v>393</v>
      </c>
      <c r="C16" s="411"/>
      <c r="D16" s="412" t="s">
        <v>364</v>
      </c>
    </row>
    <row r="17" spans="2:7" ht="32.65" customHeight="1" thickBot="1">
      <c r="B17" s="339" t="s">
        <v>394</v>
      </c>
      <c r="C17" s="411"/>
      <c r="D17" s="412" t="s">
        <v>364</v>
      </c>
    </row>
    <row r="18" spans="2:7" ht="15.6">
      <c r="B18" s="340" t="s">
        <v>395</v>
      </c>
      <c r="C18" s="90" t="s">
        <v>345</v>
      </c>
      <c r="D18" s="91" t="s">
        <v>346</v>
      </c>
    </row>
    <row r="19" spans="2:7" ht="15.6">
      <c r="B19" s="339" t="s">
        <v>396</v>
      </c>
      <c r="C19" s="411" t="s">
        <v>382</v>
      </c>
      <c r="D19" s="412"/>
      <c r="F19" s="86" t="s">
        <v>383</v>
      </c>
    </row>
    <row r="20" spans="2:7" ht="15.6">
      <c r="B20" s="339" t="s">
        <v>397</v>
      </c>
      <c r="C20" s="411" t="s">
        <v>382</v>
      </c>
      <c r="D20" s="412"/>
      <c r="F20" s="86" t="s">
        <v>383</v>
      </c>
    </row>
    <row r="21" spans="2:7" ht="15.95" thickBot="1">
      <c r="B21" s="344" t="s">
        <v>398</v>
      </c>
      <c r="C21" s="411" t="s">
        <v>364</v>
      </c>
      <c r="D21" s="412"/>
    </row>
    <row r="22" spans="2:7" ht="15.6">
      <c r="B22" s="340" t="s">
        <v>344</v>
      </c>
      <c r="C22" s="90" t="s">
        <v>345</v>
      </c>
      <c r="D22" s="91" t="s">
        <v>346</v>
      </c>
    </row>
    <row r="23" spans="2:7" ht="29.1">
      <c r="B23" s="339" t="s">
        <v>399</v>
      </c>
      <c r="C23" s="411" t="s">
        <v>364</v>
      </c>
      <c r="D23" s="412"/>
    </row>
    <row r="24" spans="2:7" ht="15.6">
      <c r="B24" s="344" t="s">
        <v>400</v>
      </c>
      <c r="C24" s="411" t="s">
        <v>364</v>
      </c>
      <c r="D24" s="412"/>
    </row>
    <row r="25" spans="2:7" ht="15.6">
      <c r="B25" s="344" t="s">
        <v>401</v>
      </c>
      <c r="C25" s="411"/>
      <c r="D25" s="412" t="s">
        <v>364</v>
      </c>
      <c r="F25" s="86" t="s">
        <v>383</v>
      </c>
    </row>
    <row r="26" spans="2:7" ht="15.95" thickBot="1">
      <c r="B26" s="344" t="s">
        <v>402</v>
      </c>
      <c r="C26" s="411"/>
      <c r="D26" s="412" t="s">
        <v>364</v>
      </c>
    </row>
    <row r="27" spans="2:7" ht="15.6">
      <c r="B27" s="342" t="s">
        <v>352</v>
      </c>
      <c r="C27" s="90" t="s">
        <v>345</v>
      </c>
      <c r="D27" s="91" t="s">
        <v>346</v>
      </c>
    </row>
    <row r="28" spans="2:7" ht="15.6">
      <c r="B28" s="344" t="s">
        <v>403</v>
      </c>
      <c r="C28" s="411" t="s">
        <v>364</v>
      </c>
      <c r="D28" s="412"/>
    </row>
    <row r="29" spans="2:7" ht="30.95">
      <c r="B29" s="343" t="s">
        <v>404</v>
      </c>
      <c r="C29" s="411"/>
      <c r="D29" s="412" t="s">
        <v>364</v>
      </c>
      <c r="F29" s="86" t="s">
        <v>383</v>
      </c>
      <c r="G29" s="92"/>
    </row>
    <row r="30" spans="2:7" ht="15.6">
      <c r="B30" s="339" t="s">
        <v>405</v>
      </c>
      <c r="C30" s="411"/>
      <c r="D30" s="412" t="s">
        <v>364</v>
      </c>
      <c r="F30" s="86" t="s">
        <v>383</v>
      </c>
    </row>
    <row r="31" spans="2:7" ht="29.1">
      <c r="B31" s="345" t="s">
        <v>406</v>
      </c>
      <c r="C31" s="411"/>
      <c r="D31" s="412" t="s">
        <v>364</v>
      </c>
      <c r="F31" s="86" t="s">
        <v>383</v>
      </c>
    </row>
    <row r="32" spans="2:7" ht="43.5">
      <c r="B32" s="345" t="s">
        <v>407</v>
      </c>
      <c r="C32" s="99"/>
      <c r="D32" s="97" t="s">
        <v>364</v>
      </c>
      <c r="F32" s="86" t="s">
        <v>383</v>
      </c>
      <c r="G32" s="92"/>
    </row>
    <row r="33" spans="2:6" ht="15.6">
      <c r="B33" s="344" t="s">
        <v>408</v>
      </c>
      <c r="C33" s="411" t="s">
        <v>364</v>
      </c>
      <c r="D33" s="412"/>
      <c r="F33" s="86" t="s">
        <v>383</v>
      </c>
    </row>
    <row r="34" spans="2:6" ht="44.25" customHeight="1">
      <c r="B34" s="339" t="s">
        <v>409</v>
      </c>
      <c r="C34" s="411"/>
      <c r="D34" s="412" t="s">
        <v>364</v>
      </c>
      <c r="F34" s="86" t="s">
        <v>383</v>
      </c>
    </row>
    <row r="35" spans="2:6" ht="16.5" customHeight="1">
      <c r="B35" s="339" t="s">
        <v>410</v>
      </c>
      <c r="C35" s="411" t="s">
        <v>364</v>
      </c>
      <c r="D35" s="412"/>
      <c r="F35" s="86" t="s">
        <v>383</v>
      </c>
    </row>
    <row r="36" spans="2:6" ht="15.6">
      <c r="B36" s="344" t="s">
        <v>411</v>
      </c>
      <c r="C36" s="411" t="s">
        <v>364</v>
      </c>
      <c r="D36" s="412"/>
      <c r="F36" s="86" t="s">
        <v>383</v>
      </c>
    </row>
    <row r="37" spans="2:6" ht="15.6">
      <c r="B37" s="344" t="s">
        <v>412</v>
      </c>
      <c r="C37" s="411" t="s">
        <v>364</v>
      </c>
      <c r="D37" s="412"/>
      <c r="F37" s="86" t="s">
        <v>383</v>
      </c>
    </row>
    <row r="38" spans="2:6" ht="15.6">
      <c r="B38" s="344" t="s">
        <v>413</v>
      </c>
      <c r="C38" s="411"/>
      <c r="D38" s="412" t="s">
        <v>364</v>
      </c>
    </row>
    <row r="39" spans="2:6" ht="31.5" thickBot="1">
      <c r="B39" s="343" t="s">
        <v>414</v>
      </c>
      <c r="C39" s="411"/>
      <c r="D39" s="412" t="s">
        <v>364</v>
      </c>
    </row>
    <row r="40" spans="2:6" ht="15.6">
      <c r="B40" s="340" t="s">
        <v>357</v>
      </c>
      <c r="C40" s="90" t="s">
        <v>345</v>
      </c>
      <c r="D40" s="91" t="s">
        <v>346</v>
      </c>
    </row>
    <row r="41" spans="2:6" ht="43.5">
      <c r="B41" s="339" t="s">
        <v>415</v>
      </c>
      <c r="C41" s="411"/>
      <c r="D41" s="412" t="s">
        <v>364</v>
      </c>
    </row>
    <row r="42" spans="2:6" ht="15.6">
      <c r="B42" s="344" t="s">
        <v>416</v>
      </c>
      <c r="C42" s="411"/>
      <c r="D42" s="412" t="s">
        <v>364</v>
      </c>
    </row>
    <row r="43" spans="2:6" ht="31.15" customHeight="1">
      <c r="B43" s="339" t="s">
        <v>417</v>
      </c>
      <c r="C43" s="411"/>
      <c r="D43" s="412" t="s">
        <v>364</v>
      </c>
      <c r="F43" s="86" t="s">
        <v>383</v>
      </c>
    </row>
    <row r="44" spans="2:6" ht="16.5" customHeight="1">
      <c r="B44" s="339" t="s">
        <v>418</v>
      </c>
      <c r="C44" s="411" t="s">
        <v>364</v>
      </c>
      <c r="D44" s="412"/>
      <c r="F44" s="86" t="s">
        <v>383</v>
      </c>
    </row>
    <row r="45" spans="2:6" ht="15.6">
      <c r="B45" s="344" t="s">
        <v>419</v>
      </c>
      <c r="C45" s="411"/>
      <c r="D45" s="412" t="s">
        <v>364</v>
      </c>
    </row>
    <row r="46" spans="2:6" ht="15.6">
      <c r="B46" s="344" t="s">
        <v>420</v>
      </c>
      <c r="C46" s="411" t="s">
        <v>364</v>
      </c>
      <c r="D46" s="412"/>
    </row>
    <row r="47" spans="2:6" ht="15.95" thickBot="1">
      <c r="B47" s="344" t="s">
        <v>421</v>
      </c>
      <c r="C47" s="411" t="s">
        <v>364</v>
      </c>
      <c r="D47" s="412"/>
    </row>
    <row r="48" spans="2:6" ht="15.6">
      <c r="B48" s="340" t="s">
        <v>359</v>
      </c>
      <c r="C48" s="90" t="s">
        <v>345</v>
      </c>
      <c r="D48" s="91" t="s">
        <v>346</v>
      </c>
    </row>
    <row r="49" spans="2:6" ht="15.6">
      <c r="B49" s="344" t="s">
        <v>422</v>
      </c>
      <c r="C49" s="411"/>
      <c r="D49" s="412" t="s">
        <v>364</v>
      </c>
    </row>
    <row r="50" spans="2:6" ht="15.6">
      <c r="B50" s="339" t="s">
        <v>363</v>
      </c>
      <c r="C50" s="411" t="s">
        <v>364</v>
      </c>
      <c r="D50" s="412"/>
    </row>
    <row r="51" spans="2:6" ht="15.6">
      <c r="B51" s="344" t="s">
        <v>365</v>
      </c>
      <c r="C51" s="411" t="s">
        <v>364</v>
      </c>
      <c r="D51" s="412"/>
    </row>
    <row r="52" spans="2:6" ht="15.6">
      <c r="B52" s="344" t="s">
        <v>366</v>
      </c>
      <c r="C52" s="411"/>
      <c r="D52" s="412" t="s">
        <v>364</v>
      </c>
    </row>
    <row r="53" spans="2:6" ht="15.95" thickBot="1">
      <c r="B53" s="344" t="s">
        <v>367</v>
      </c>
      <c r="C53" s="411" t="s">
        <v>364</v>
      </c>
      <c r="D53" s="412"/>
    </row>
    <row r="54" spans="2:6" ht="15.6">
      <c r="B54" s="340" t="s">
        <v>368</v>
      </c>
      <c r="C54" s="90" t="s">
        <v>345</v>
      </c>
      <c r="D54" s="91" t="s">
        <v>346</v>
      </c>
    </row>
    <row r="55" spans="2:6" ht="15.6">
      <c r="B55" s="344" t="s">
        <v>369</v>
      </c>
      <c r="C55" s="411"/>
      <c r="D55" s="412" t="s">
        <v>364</v>
      </c>
    </row>
    <row r="56" spans="2:6" ht="15.6">
      <c r="B56" s="344" t="s">
        <v>370</v>
      </c>
      <c r="C56" s="411" t="s">
        <v>364</v>
      </c>
      <c r="D56" s="412"/>
    </row>
    <row r="57" spans="2:6" ht="15.95" thickBot="1">
      <c r="B57" s="309" t="s">
        <v>423</v>
      </c>
      <c r="C57" s="310" t="s">
        <v>342</v>
      </c>
      <c r="D57" s="311" t="s">
        <v>343</v>
      </c>
    </row>
    <row r="58" spans="2:6" ht="15.6">
      <c r="B58" s="93" t="s">
        <v>424</v>
      </c>
      <c r="C58" s="94" t="s">
        <v>364</v>
      </c>
      <c r="D58" s="95"/>
      <c r="F58" s="86" t="s">
        <v>383</v>
      </c>
    </row>
    <row r="59" spans="2:6" ht="72" customHeight="1">
      <c r="B59" s="343" t="s">
        <v>425</v>
      </c>
      <c r="C59" s="411" t="s">
        <v>364</v>
      </c>
      <c r="D59" s="412"/>
      <c r="F59" s="86" t="s">
        <v>383</v>
      </c>
    </row>
    <row r="60" spans="2:6" ht="15.6">
      <c r="B60" s="346" t="s">
        <v>426</v>
      </c>
      <c r="C60" s="411"/>
      <c r="D60" s="412" t="s">
        <v>364</v>
      </c>
      <c r="F60" s="86" t="s">
        <v>383</v>
      </c>
    </row>
    <row r="61" spans="2:6" ht="29.1">
      <c r="B61" s="339" t="s">
        <v>427</v>
      </c>
      <c r="C61" s="411"/>
      <c r="D61" s="412" t="s">
        <v>364</v>
      </c>
      <c r="F61" s="86" t="s">
        <v>383</v>
      </c>
    </row>
    <row r="62" spans="2:6" ht="15.6">
      <c r="B62" s="339" t="s">
        <v>428</v>
      </c>
      <c r="C62" s="411"/>
      <c r="D62" s="412" t="s">
        <v>364</v>
      </c>
      <c r="F62" s="86" t="s">
        <v>383</v>
      </c>
    </row>
    <row r="63" spans="2:6" ht="15.6">
      <c r="B63" s="339" t="s">
        <v>429</v>
      </c>
      <c r="C63" s="411"/>
      <c r="D63" s="412" t="s">
        <v>364</v>
      </c>
      <c r="F63" s="86" t="s">
        <v>383</v>
      </c>
    </row>
    <row r="64" spans="2:6" ht="116.1">
      <c r="B64" s="339" t="s">
        <v>376</v>
      </c>
      <c r="C64" s="411" t="s">
        <v>364</v>
      </c>
      <c r="D64" s="412"/>
    </row>
    <row r="65" spans="2:4" ht="96" customHeight="1">
      <c r="B65" s="339" t="s">
        <v>377</v>
      </c>
      <c r="C65" s="411" t="s">
        <v>364</v>
      </c>
      <c r="D65" s="412"/>
    </row>
    <row r="66" spans="2:4" ht="249.75" customHeight="1" thickBot="1">
      <c r="B66" s="312" t="s">
        <v>430</v>
      </c>
      <c r="C66" s="314" t="s">
        <v>364</v>
      </c>
      <c r="D66" s="313"/>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1401-A894-4D0F-80BB-E809D774C8DE}">
  <sheetPr>
    <tabColor theme="3" tint="-0.249977111117893"/>
  </sheetPr>
  <dimension ref="A1:G61"/>
  <sheetViews>
    <sheetView view="pageBreakPreview" topLeftCell="A50" zoomScaleNormal="70" zoomScaleSheetLayoutView="100" workbookViewId="0">
      <selection activeCell="B25" sqref="B25"/>
    </sheetView>
  </sheetViews>
  <sheetFormatPr defaultColWidth="8.5" defaultRowHeight="14.45"/>
  <cols>
    <col min="1" max="1" width="6.5" style="84" customWidth="1"/>
    <col min="2" max="2" width="77" style="84" customWidth="1"/>
    <col min="3" max="4" width="15.5" style="84" customWidth="1"/>
    <col min="5" max="5" width="1.5" style="84" customWidth="1"/>
    <col min="6" max="6" width="18.5" style="86" customWidth="1"/>
    <col min="7" max="7" width="9.25" style="84" customWidth="1"/>
    <col min="8" max="8" width="12.5" style="84" customWidth="1"/>
    <col min="9" max="10" width="9.75" style="84" customWidth="1"/>
    <col min="11" max="11" width="3.5" style="84" customWidth="1"/>
    <col min="12" max="12" width="35.5" style="84" customWidth="1"/>
    <col min="13" max="16384" width="8.5" style="84"/>
  </cols>
  <sheetData>
    <row r="1" spans="1:6">
      <c r="A1" s="84" t="s">
        <v>338</v>
      </c>
      <c r="B1" s="85" t="s">
        <v>431</v>
      </c>
      <c r="C1" s="85"/>
      <c r="D1" s="85"/>
      <c r="E1" s="85"/>
    </row>
    <row r="2" spans="1:6">
      <c r="A2" s="84" t="s">
        <v>340</v>
      </c>
      <c r="B2" s="87">
        <v>44802</v>
      </c>
      <c r="C2" s="88"/>
      <c r="D2" s="88"/>
      <c r="E2" s="88"/>
    </row>
    <row r="3" spans="1:6" ht="15" thickBot="1"/>
    <row r="4" spans="1:6" ht="15.6">
      <c r="B4" s="89" t="s">
        <v>341</v>
      </c>
      <c r="C4" s="90" t="s">
        <v>345</v>
      </c>
      <c r="D4" s="91" t="s">
        <v>346</v>
      </c>
    </row>
    <row r="5" spans="1:6" ht="15.6">
      <c r="B5" s="339" t="s">
        <v>381</v>
      </c>
      <c r="C5" s="411" t="s">
        <v>382</v>
      </c>
      <c r="D5" s="412"/>
      <c r="F5" s="86" t="s">
        <v>383</v>
      </c>
    </row>
    <row r="6" spans="1:6" ht="15.6">
      <c r="B6" s="339" t="s">
        <v>384</v>
      </c>
      <c r="C6" s="411" t="s">
        <v>382</v>
      </c>
      <c r="D6" s="412"/>
      <c r="F6" s="86" t="s">
        <v>383</v>
      </c>
    </row>
    <row r="7" spans="1:6" ht="15.6">
      <c r="B7" s="344" t="s">
        <v>385</v>
      </c>
      <c r="C7" s="411" t="s">
        <v>364</v>
      </c>
      <c r="D7" s="412"/>
    </row>
    <row r="8" spans="1:6" ht="15.6">
      <c r="B8" s="339" t="s">
        <v>386</v>
      </c>
      <c r="C8" s="411" t="s">
        <v>364</v>
      </c>
      <c r="D8" s="412"/>
    </row>
    <row r="9" spans="1:6" ht="29.1">
      <c r="B9" s="339" t="s">
        <v>387</v>
      </c>
      <c r="C9" s="411"/>
      <c r="D9" s="412" t="s">
        <v>364</v>
      </c>
    </row>
    <row r="10" spans="1:6" ht="29.45" thickBot="1">
      <c r="B10" s="339" t="s">
        <v>388</v>
      </c>
      <c r="C10" s="411"/>
      <c r="D10" s="412" t="s">
        <v>364</v>
      </c>
    </row>
    <row r="11" spans="1:6" ht="15.6">
      <c r="B11" s="340" t="s">
        <v>389</v>
      </c>
      <c r="C11" s="90" t="s">
        <v>345</v>
      </c>
      <c r="D11" s="91" t="s">
        <v>346</v>
      </c>
    </row>
    <row r="12" spans="1:6" ht="29.1">
      <c r="B12" s="339" t="s">
        <v>432</v>
      </c>
      <c r="C12" s="411" t="s">
        <v>364</v>
      </c>
      <c r="D12" s="412"/>
    </row>
    <row r="13" spans="1:6" ht="15.6">
      <c r="B13" s="344" t="s">
        <v>392</v>
      </c>
      <c r="C13" s="411" t="s">
        <v>382</v>
      </c>
      <c r="D13" s="412"/>
    </row>
    <row r="14" spans="1:6" ht="30" customHeight="1">
      <c r="B14" s="339" t="s">
        <v>393</v>
      </c>
      <c r="C14" s="411"/>
      <c r="D14" s="412" t="s">
        <v>364</v>
      </c>
    </row>
    <row r="15" spans="1:6" ht="32.65" customHeight="1" thickBot="1">
      <c r="B15" s="339" t="s">
        <v>394</v>
      </c>
      <c r="C15" s="411" t="s">
        <v>382</v>
      </c>
      <c r="D15" s="412"/>
    </row>
    <row r="16" spans="1:6" ht="15.6">
      <c r="B16" s="340" t="s">
        <v>433</v>
      </c>
      <c r="C16" s="90" t="s">
        <v>345</v>
      </c>
      <c r="D16" s="91" t="s">
        <v>346</v>
      </c>
    </row>
    <row r="17" spans="2:7" ht="15.6">
      <c r="B17" s="339" t="s">
        <v>434</v>
      </c>
      <c r="C17" s="411" t="s">
        <v>364</v>
      </c>
      <c r="D17" s="412"/>
      <c r="F17" s="86" t="s">
        <v>383</v>
      </c>
    </row>
    <row r="18" spans="2:7" ht="15.6">
      <c r="B18" s="339" t="s">
        <v>435</v>
      </c>
      <c r="C18" s="411"/>
      <c r="D18" s="412" t="s">
        <v>364</v>
      </c>
      <c r="F18" s="86" t="s">
        <v>383</v>
      </c>
    </row>
    <row r="19" spans="2:7" ht="15.6" hidden="1">
      <c r="B19" s="340" t="s">
        <v>360</v>
      </c>
      <c r="C19" s="90" t="s">
        <v>436</v>
      </c>
      <c r="D19" s="91" t="s">
        <v>437</v>
      </c>
    </row>
    <row r="20" spans="2:7" ht="15.6">
      <c r="B20" s="344" t="s">
        <v>438</v>
      </c>
      <c r="C20" s="411" t="s">
        <v>364</v>
      </c>
      <c r="D20" s="412"/>
    </row>
    <row r="21" spans="2:7" ht="15.6">
      <c r="B21" s="344" t="s">
        <v>439</v>
      </c>
      <c r="C21" s="411"/>
      <c r="D21" s="412" t="s">
        <v>364</v>
      </c>
      <c r="F21" s="86" t="s">
        <v>383</v>
      </c>
    </row>
    <row r="22" spans="2:7" ht="15.95" thickBot="1">
      <c r="B22" s="344" t="s">
        <v>440</v>
      </c>
      <c r="C22" s="411"/>
      <c r="D22" s="412" t="s">
        <v>364</v>
      </c>
    </row>
    <row r="23" spans="2:7" ht="15.6">
      <c r="B23" s="342" t="s">
        <v>352</v>
      </c>
      <c r="C23" s="90" t="s">
        <v>345</v>
      </c>
      <c r="D23" s="91" t="s">
        <v>346</v>
      </c>
    </row>
    <row r="24" spans="2:7" ht="15.6">
      <c r="B24" s="344" t="s">
        <v>403</v>
      </c>
      <c r="C24" s="411" t="s">
        <v>364</v>
      </c>
      <c r="D24" s="412"/>
    </row>
    <row r="25" spans="2:7" ht="30.95">
      <c r="B25" s="343" t="s">
        <v>441</v>
      </c>
      <c r="C25" s="411"/>
      <c r="D25" s="412" t="s">
        <v>364</v>
      </c>
      <c r="F25" s="86" t="s">
        <v>383</v>
      </c>
      <c r="G25" s="92"/>
    </row>
    <row r="26" spans="2:7" ht="15.6">
      <c r="B26" s="339" t="s">
        <v>405</v>
      </c>
      <c r="C26" s="411"/>
      <c r="D26" s="412" t="s">
        <v>364</v>
      </c>
      <c r="F26" s="86" t="s">
        <v>383</v>
      </c>
    </row>
    <row r="27" spans="2:7" ht="43.5">
      <c r="B27" s="345" t="s">
        <v>442</v>
      </c>
      <c r="C27" s="411"/>
      <c r="D27" s="412" t="s">
        <v>364</v>
      </c>
      <c r="F27" s="86" t="s">
        <v>383</v>
      </c>
    </row>
    <row r="28" spans="2:7" ht="15.6">
      <c r="B28" s="344" t="s">
        <v>408</v>
      </c>
      <c r="C28" s="411"/>
      <c r="D28" s="412" t="s">
        <v>364</v>
      </c>
      <c r="F28" s="86" t="s">
        <v>383</v>
      </c>
    </row>
    <row r="29" spans="2:7" ht="44.25" customHeight="1">
      <c r="B29" s="339" t="s">
        <v>409</v>
      </c>
      <c r="C29" s="411"/>
      <c r="D29" s="412" t="s">
        <v>364</v>
      </c>
      <c r="F29" s="86" t="s">
        <v>383</v>
      </c>
    </row>
    <row r="30" spans="2:7" ht="16.5" customHeight="1">
      <c r="B30" s="339" t="s">
        <v>410</v>
      </c>
      <c r="C30" s="411"/>
      <c r="D30" s="412" t="s">
        <v>364</v>
      </c>
      <c r="F30" s="86" t="s">
        <v>383</v>
      </c>
    </row>
    <row r="31" spans="2:7" ht="15.6">
      <c r="B31" s="344" t="s">
        <v>411</v>
      </c>
      <c r="C31" s="411"/>
      <c r="D31" s="412" t="s">
        <v>364</v>
      </c>
      <c r="F31" s="86" t="s">
        <v>383</v>
      </c>
    </row>
    <row r="32" spans="2:7" ht="15.6">
      <c r="B32" s="344" t="s">
        <v>412</v>
      </c>
      <c r="C32" s="411"/>
      <c r="D32" s="412" t="s">
        <v>364</v>
      </c>
      <c r="F32" s="86" t="s">
        <v>383</v>
      </c>
    </row>
    <row r="33" spans="2:6" ht="15.6">
      <c r="B33" s="344" t="s">
        <v>413</v>
      </c>
      <c r="C33" s="411"/>
      <c r="D33" s="412" t="s">
        <v>364</v>
      </c>
    </row>
    <row r="34" spans="2:6" ht="31.5" thickBot="1">
      <c r="B34" s="343" t="s">
        <v>414</v>
      </c>
      <c r="C34" s="411"/>
      <c r="D34" s="412" t="s">
        <v>364</v>
      </c>
    </row>
    <row r="35" spans="2:6" ht="15.6">
      <c r="B35" s="340" t="s">
        <v>357</v>
      </c>
      <c r="C35" s="90" t="s">
        <v>345</v>
      </c>
      <c r="D35" s="91" t="s">
        <v>346</v>
      </c>
    </row>
    <row r="36" spans="2:6" ht="43.5">
      <c r="B36" s="339" t="s">
        <v>415</v>
      </c>
      <c r="C36" s="411"/>
      <c r="D36" s="412" t="s">
        <v>364</v>
      </c>
    </row>
    <row r="37" spans="2:6" ht="15.6">
      <c r="B37" s="344" t="s">
        <v>416</v>
      </c>
      <c r="C37" s="411"/>
      <c r="D37" s="412" t="s">
        <v>364</v>
      </c>
    </row>
    <row r="38" spans="2:6" ht="31.15" customHeight="1">
      <c r="B38" s="339" t="s">
        <v>417</v>
      </c>
      <c r="C38" s="411"/>
      <c r="D38" s="412" t="s">
        <v>364</v>
      </c>
      <c r="F38" s="86" t="s">
        <v>383</v>
      </c>
    </row>
    <row r="39" spans="2:6" ht="16.5" customHeight="1">
      <c r="B39" s="339" t="s">
        <v>443</v>
      </c>
      <c r="C39" s="411"/>
      <c r="D39" s="412" t="s">
        <v>364</v>
      </c>
      <c r="F39" s="86" t="s">
        <v>383</v>
      </c>
    </row>
    <row r="40" spans="2:6" ht="15.6">
      <c r="B40" s="344" t="s">
        <v>419</v>
      </c>
      <c r="C40" s="411"/>
      <c r="D40" s="412" t="s">
        <v>364</v>
      </c>
    </row>
    <row r="41" spans="2:6" ht="15.6">
      <c r="B41" s="344" t="s">
        <v>420</v>
      </c>
      <c r="C41" s="411"/>
      <c r="D41" s="412" t="s">
        <v>364</v>
      </c>
    </row>
    <row r="42" spans="2:6" ht="29.45" thickBot="1">
      <c r="B42" s="339" t="s">
        <v>444</v>
      </c>
      <c r="C42" s="411" t="s">
        <v>364</v>
      </c>
      <c r="D42" s="412" t="s">
        <v>364</v>
      </c>
    </row>
    <row r="43" spans="2:6" ht="15.6">
      <c r="B43" s="340" t="s">
        <v>359</v>
      </c>
      <c r="C43" s="90" t="s">
        <v>345</v>
      </c>
      <c r="D43" s="91" t="s">
        <v>346</v>
      </c>
    </row>
    <row r="44" spans="2:6" ht="15.6">
      <c r="B44" s="344" t="s">
        <v>422</v>
      </c>
      <c r="C44" s="411"/>
      <c r="D44" s="412" t="s">
        <v>364</v>
      </c>
    </row>
    <row r="45" spans="2:6" ht="15.6">
      <c r="B45" s="339" t="s">
        <v>363</v>
      </c>
      <c r="C45" s="411" t="s">
        <v>364</v>
      </c>
      <c r="D45" s="412"/>
    </row>
    <row r="46" spans="2:6" ht="15.6">
      <c r="B46" s="344" t="s">
        <v>365</v>
      </c>
      <c r="C46" s="411" t="s">
        <v>364</v>
      </c>
      <c r="D46" s="412"/>
    </row>
    <row r="47" spans="2:6" ht="15.6">
      <c r="B47" s="344" t="s">
        <v>445</v>
      </c>
      <c r="C47" s="411" t="s">
        <v>364</v>
      </c>
      <c r="D47" s="412"/>
    </row>
    <row r="48" spans="2:6" ht="15.95" thickBot="1">
      <c r="B48" s="344" t="s">
        <v>367</v>
      </c>
      <c r="C48" s="411" t="s">
        <v>364</v>
      </c>
      <c r="D48" s="412" t="s">
        <v>364</v>
      </c>
    </row>
    <row r="49" spans="2:6" ht="15.6">
      <c r="B49" s="340" t="s">
        <v>368</v>
      </c>
      <c r="C49" s="90" t="s">
        <v>345</v>
      </c>
      <c r="D49" s="91" t="s">
        <v>346</v>
      </c>
    </row>
    <row r="50" spans="2:6" ht="15.6">
      <c r="B50" s="344" t="s">
        <v>369</v>
      </c>
      <c r="C50" s="411"/>
      <c r="D50" s="412" t="s">
        <v>364</v>
      </c>
    </row>
    <row r="51" spans="2:6" ht="15.6">
      <c r="B51" s="344" t="s">
        <v>370</v>
      </c>
      <c r="C51" s="411" t="s">
        <v>364</v>
      </c>
      <c r="D51" s="412"/>
    </row>
    <row r="52" spans="2:6" ht="15.95" thickBot="1">
      <c r="B52" s="309" t="s">
        <v>423</v>
      </c>
      <c r="C52" s="310" t="s">
        <v>342</v>
      </c>
      <c r="D52" s="311" t="s">
        <v>343</v>
      </c>
    </row>
    <row r="53" spans="2:6" ht="15.6">
      <c r="B53" s="93" t="s">
        <v>446</v>
      </c>
      <c r="C53" s="94" t="s">
        <v>364</v>
      </c>
      <c r="D53" s="95"/>
      <c r="F53" s="86" t="s">
        <v>383</v>
      </c>
    </row>
    <row r="54" spans="2:6" ht="72" customHeight="1">
      <c r="B54" s="343" t="s">
        <v>425</v>
      </c>
      <c r="C54" s="411" t="s">
        <v>364</v>
      </c>
      <c r="D54" s="412"/>
      <c r="F54" s="86" t="s">
        <v>383</v>
      </c>
    </row>
    <row r="55" spans="2:6" ht="15.6">
      <c r="B55" s="346" t="s">
        <v>426</v>
      </c>
      <c r="C55" s="411"/>
      <c r="D55" s="412" t="s">
        <v>364</v>
      </c>
      <c r="F55" s="86" t="s">
        <v>383</v>
      </c>
    </row>
    <row r="56" spans="2:6" ht="29.1">
      <c r="B56" s="339" t="s">
        <v>447</v>
      </c>
      <c r="C56" s="411"/>
      <c r="D56" s="412" t="s">
        <v>364</v>
      </c>
      <c r="F56" s="86" t="s">
        <v>383</v>
      </c>
    </row>
    <row r="57" spans="2:6" ht="15.6">
      <c r="B57" s="339" t="s">
        <v>428</v>
      </c>
      <c r="C57" s="411"/>
      <c r="D57" s="412" t="s">
        <v>364</v>
      </c>
      <c r="F57" s="86" t="s">
        <v>383</v>
      </c>
    </row>
    <row r="58" spans="2:6" ht="15.6">
      <c r="B58" s="339" t="s">
        <v>429</v>
      </c>
      <c r="C58" s="411"/>
      <c r="D58" s="412" t="s">
        <v>364</v>
      </c>
      <c r="F58" s="86" t="s">
        <v>383</v>
      </c>
    </row>
    <row r="59" spans="2:6" ht="116.1">
      <c r="B59" s="339" t="s">
        <v>376</v>
      </c>
      <c r="C59" s="411" t="s">
        <v>364</v>
      </c>
      <c r="D59" s="412"/>
    </row>
    <row r="60" spans="2:6" ht="96" customHeight="1">
      <c r="B60" s="339" t="s">
        <v>377</v>
      </c>
      <c r="C60" s="411" t="s">
        <v>364</v>
      </c>
      <c r="D60" s="412"/>
    </row>
    <row r="61" spans="2:6" ht="249.75" customHeight="1" thickBot="1">
      <c r="B61" s="312" t="s">
        <v>430</v>
      </c>
      <c r="C61" s="314" t="s">
        <v>364</v>
      </c>
      <c r="D61" s="313"/>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B245-E1BB-4DD0-B604-F31A217725EC}">
  <sheetPr>
    <tabColor rgb="FF00B0F0"/>
  </sheetPr>
  <dimension ref="B2:G25"/>
  <sheetViews>
    <sheetView zoomScale="90" zoomScaleNormal="90" zoomScaleSheetLayoutView="70" workbookViewId="0">
      <selection activeCell="B34" sqref="B34"/>
    </sheetView>
  </sheetViews>
  <sheetFormatPr defaultColWidth="8.75" defaultRowHeight="15.6"/>
  <cols>
    <col min="1" max="1" width="2.75" customWidth="1"/>
    <col min="2" max="2" width="94.5" customWidth="1"/>
    <col min="3" max="6" width="14.5" customWidth="1"/>
    <col min="7" max="7" width="9" bestFit="1" customWidth="1"/>
  </cols>
  <sheetData>
    <row r="2" spans="2:7" ht="20.45">
      <c r="B2" s="39" t="str">
        <f>'Margin Analysis'!B2</f>
        <v>Project Name: Cleveland Browns - Huntington Bank Field (Budgets)</v>
      </c>
    </row>
    <row r="3" spans="2:7" ht="20.45">
      <c r="B3" s="39">
        <f ca="1">'Margin Analysis'!B3</f>
        <v>46043</v>
      </c>
    </row>
    <row r="4" spans="2:7" ht="20.45">
      <c r="B4" s="39" t="str">
        <f>'Margin Analysis'!B4</f>
        <v>Revised By: JSR</v>
      </c>
    </row>
    <row r="5" spans="2:7" ht="15.95" thickBot="1"/>
    <row r="6" spans="2:7">
      <c r="B6" s="150" t="str">
        <f>'LED Cost Sheet'!A4</f>
        <v>LED Video Displays</v>
      </c>
      <c r="C6" s="101" t="s">
        <v>195</v>
      </c>
      <c r="D6" s="101" t="s">
        <v>196</v>
      </c>
      <c r="E6" s="101" t="s">
        <v>197</v>
      </c>
      <c r="F6" s="102" t="s">
        <v>198</v>
      </c>
      <c r="G6" s="103"/>
    </row>
    <row r="7" spans="2:7">
      <c r="B7" s="333" t="str">
        <f>'LED Cost Sheet'!A7</f>
        <v>Cleveland Social North Left - LED Display - 4' H x 30' W - 1.2mm (Outdoor)</v>
      </c>
      <c r="C7" s="414">
        <f>'LED Cost Sheet'!V7</f>
        <v>145461.52049999998</v>
      </c>
      <c r="D7" s="414">
        <f>'LED Cost Sheet'!X7</f>
        <v>171131.20058823528</v>
      </c>
      <c r="E7" s="278">
        <f>D7-C7</f>
        <v>25669.680088235298</v>
      </c>
      <c r="F7" s="334">
        <f>E7/D7</f>
        <v>0.15000000000000002</v>
      </c>
      <c r="G7" s="103"/>
    </row>
    <row r="8" spans="2:7">
      <c r="B8" s="335" t="str">
        <f>'Install (Base)'!A20</f>
        <v>Structural Materials:</v>
      </c>
      <c r="C8" s="414">
        <f>'Install (Base)'!H31</f>
        <v>0</v>
      </c>
      <c r="D8" s="414">
        <f>'Install (Base)'!J31</f>
        <v>0</v>
      </c>
      <c r="E8" s="278">
        <f t="shared" ref="E8:E13" si="0">D8-C8</f>
        <v>0</v>
      </c>
      <c r="F8" s="334" t="e">
        <f>E8/D8</f>
        <v>#DIV/0!</v>
      </c>
      <c r="G8" s="103"/>
    </row>
    <row r="9" spans="2:7">
      <c r="B9" s="335" t="str">
        <f>'Install (Base)'!A33</f>
        <v>Structural Labor and LED Installation</v>
      </c>
      <c r="C9" s="414">
        <f>'Install (Base)'!H46</f>
        <v>0</v>
      </c>
      <c r="D9" s="414">
        <f>'Install (Base)'!J46</f>
        <v>0</v>
      </c>
      <c r="E9" s="278">
        <f t="shared" si="0"/>
        <v>0</v>
      </c>
      <c r="F9" s="334" t="e">
        <f t="shared" ref="F9:F13" si="1">E9/D9</f>
        <v>#DIV/0!</v>
      </c>
      <c r="G9" s="103"/>
    </row>
    <row r="10" spans="2:7">
      <c r="B10" s="336" t="str">
        <f>'Install (Base)'!A48</f>
        <v>Electrical and Data - Materials and Subcontracting:</v>
      </c>
      <c r="C10" s="414">
        <f>'Install (Base)'!H57</f>
        <v>0</v>
      </c>
      <c r="D10" s="414">
        <f>'Install (Base)'!J57</f>
        <v>0</v>
      </c>
      <c r="E10" s="278">
        <f t="shared" si="0"/>
        <v>0</v>
      </c>
      <c r="F10" s="334" t="e">
        <f t="shared" si="1"/>
        <v>#DIV/0!</v>
      </c>
      <c r="G10" s="103"/>
    </row>
    <row r="11" spans="2:7">
      <c r="B11" s="335" t="str">
        <f>'Install (Base)'!A59</f>
        <v>Project Management, General Conditions, Travel &amp; Expenses</v>
      </c>
      <c r="C11" s="414">
        <f>'Install (Base)'!H60+'Install (Base)'!H61+'Install (Base)'!H62+'Install (Base)'!H63</f>
        <v>0</v>
      </c>
      <c r="D11" s="414">
        <f>'Install (Base)'!J60+'Install (Base)'!J61+'Install (Base)'!J62+'Install (Base)'!J63</f>
        <v>0</v>
      </c>
      <c r="E11" s="278">
        <f t="shared" si="0"/>
        <v>0</v>
      </c>
      <c r="F11" s="334" t="e">
        <f t="shared" si="1"/>
        <v>#DIV/0!</v>
      </c>
      <c r="G11" s="103"/>
    </row>
    <row r="12" spans="2:7">
      <c r="B12" s="335" t="str">
        <f>'Install (Base)'!A69</f>
        <v>Graphics/Design</v>
      </c>
      <c r="C12" s="414">
        <f>'Install (Base)'!H69</f>
        <v>0</v>
      </c>
      <c r="D12" s="414">
        <f>'Install (Base)'!J69</f>
        <v>0</v>
      </c>
      <c r="E12" s="278">
        <f t="shared" si="0"/>
        <v>0</v>
      </c>
      <c r="F12" s="334">
        <v>0</v>
      </c>
      <c r="G12" s="103"/>
    </row>
    <row r="13" spans="2:7">
      <c r="B13" s="336" t="str">
        <f>'Install (Base)'!A73</f>
        <v>Submittals, Engineering, and Permits</v>
      </c>
      <c r="C13" s="414">
        <f>'Install (Base)'!H84</f>
        <v>0</v>
      </c>
      <c r="D13" s="414">
        <f>'Install (Base)'!J84</f>
        <v>0</v>
      </c>
      <c r="E13" s="278">
        <f t="shared" si="0"/>
        <v>0</v>
      </c>
      <c r="F13" s="334" t="e">
        <f t="shared" si="1"/>
        <v>#DIV/0!</v>
      </c>
      <c r="G13" s="103"/>
    </row>
    <row r="14" spans="2:7">
      <c r="B14" s="336" t="s">
        <v>448</v>
      </c>
      <c r="C14" s="414"/>
      <c r="D14" s="414"/>
      <c r="E14" s="279"/>
      <c r="F14" s="334"/>
      <c r="G14" s="103"/>
    </row>
    <row r="15" spans="2:7" ht="15.95" thickBot="1">
      <c r="B15" s="337" t="str">
        <f>'Install (Base)'!A101</f>
        <v>Two Years Parts and Beyond Simple Component Replacement Warranty</v>
      </c>
      <c r="C15" s="414">
        <f>'Install (Base)'!H111</f>
        <v>0</v>
      </c>
      <c r="D15" s="414">
        <f>'Install (Base)'!J111</f>
        <v>0</v>
      </c>
      <c r="E15" s="279">
        <f t="shared" ref="E15" si="2">D15-C15</f>
        <v>0</v>
      </c>
      <c r="F15" s="334">
        <v>0</v>
      </c>
      <c r="G15" s="103"/>
    </row>
    <row r="16" spans="2:7" ht="15.95" thickBot="1">
      <c r="B16" s="139"/>
      <c r="C16" s="140">
        <f>SUM(C7:C15)</f>
        <v>145461.52049999998</v>
      </c>
      <c r="D16" s="141">
        <f>SUM(D7:D15)</f>
        <v>171131.20058823528</v>
      </c>
      <c r="E16" s="141">
        <f>D16-C16</f>
        <v>25669.680088235298</v>
      </c>
      <c r="F16" s="108">
        <f>E16/D16</f>
        <v>0.15000000000000002</v>
      </c>
      <c r="G16" s="103"/>
    </row>
    <row r="17" spans="2:7">
      <c r="B17" s="143" t="s">
        <v>200</v>
      </c>
      <c r="C17" s="144">
        <v>0.02</v>
      </c>
      <c r="D17" s="145">
        <f>D16*C17</f>
        <v>3422.6240117647058</v>
      </c>
      <c r="E17" s="145"/>
      <c r="F17" s="146"/>
    </row>
    <row r="18" spans="2:7" ht="15.95" thickBot="1">
      <c r="B18" s="143" t="s">
        <v>201</v>
      </c>
      <c r="C18" s="144">
        <v>1.3299999999999999E-2</v>
      </c>
      <c r="D18" s="145">
        <f>D16*C18</f>
        <v>2276.0449678235291</v>
      </c>
      <c r="E18" s="145"/>
      <c r="F18" s="146"/>
    </row>
    <row r="19" spans="2:7" ht="15.95" thickBot="1">
      <c r="B19" s="147" t="s">
        <v>202</v>
      </c>
      <c r="C19" s="256"/>
      <c r="D19" s="148">
        <f>SUM(D16:D18)</f>
        <v>176829.86956782351</v>
      </c>
      <c r="E19" s="149">
        <f>E16</f>
        <v>25669.680088235298</v>
      </c>
      <c r="F19" s="108">
        <f>E19/D19</f>
        <v>0.14516597309590637</v>
      </c>
    </row>
    <row r="20" spans="2:7" ht="15.95" thickBot="1">
      <c r="B20" s="104"/>
      <c r="C20" s="105"/>
      <c r="D20" s="106"/>
    </row>
    <row r="21" spans="2:7">
      <c r="B21" s="150" t="s">
        <v>449</v>
      </c>
      <c r="C21" s="101" t="s">
        <v>195</v>
      </c>
      <c r="D21" s="101" t="s">
        <v>196</v>
      </c>
      <c r="E21" s="101" t="s">
        <v>197</v>
      </c>
      <c r="F21" s="102" t="s">
        <v>198</v>
      </c>
      <c r="G21" s="103"/>
    </row>
    <row r="22" spans="2:7">
      <c r="B22" s="333" t="s">
        <v>450</v>
      </c>
      <c r="C22" s="414">
        <v>5000</v>
      </c>
      <c r="D22" s="414">
        <v>10000</v>
      </c>
      <c r="E22" s="278">
        <f>D22-C22</f>
        <v>5000</v>
      </c>
      <c r="F22" s="334">
        <f>E22/D22</f>
        <v>0.5</v>
      </c>
      <c r="G22" s="103"/>
    </row>
    <row r="23" spans="2:7">
      <c r="B23" s="335"/>
      <c r="C23" s="414">
        <v>0</v>
      </c>
      <c r="D23" s="414">
        <v>0</v>
      </c>
      <c r="E23" s="278">
        <f t="shared" ref="E23:E24" si="3">D23-C23</f>
        <v>0</v>
      </c>
      <c r="F23" s="334" t="e">
        <f>E23/D23</f>
        <v>#DIV/0!</v>
      </c>
      <c r="G23" s="103"/>
    </row>
    <row r="24" spans="2:7" ht="15.95" thickBot="1">
      <c r="B24" s="280"/>
      <c r="C24" s="281">
        <v>0</v>
      </c>
      <c r="D24" s="281">
        <v>0</v>
      </c>
      <c r="E24" s="282">
        <f t="shared" si="3"/>
        <v>0</v>
      </c>
      <c r="F24" s="283" t="e">
        <f>E24/D24</f>
        <v>#DIV/0!</v>
      </c>
      <c r="G24" s="103"/>
    </row>
    <row r="25" spans="2:7">
      <c r="D25" s="107"/>
    </row>
  </sheetData>
  <pageMargins left="0.7" right="0.7" top="0.75" bottom="0.75" header="0.3" footer="0.3"/>
  <pageSetup scale="48" orientation="portrait" horizontalDpi="1200" verticalDpi="1200" r:id="rId1"/>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F0"/>
  </sheetPr>
  <dimension ref="B1:Z37"/>
  <sheetViews>
    <sheetView workbookViewId="0">
      <selection activeCell="E25" sqref="E25"/>
    </sheetView>
  </sheetViews>
  <sheetFormatPr defaultColWidth="11" defaultRowHeight="15.6"/>
  <cols>
    <col min="1" max="1" width="2" customWidth="1"/>
    <col min="2" max="2" width="9.5" bestFit="1" customWidth="1"/>
    <col min="3" max="3" width="5.5" bestFit="1" customWidth="1"/>
    <col min="4" max="7" width="15.5" customWidth="1"/>
    <col min="8" max="8" width="18" customWidth="1"/>
    <col min="9" max="9" width="17.75" customWidth="1"/>
    <col min="10" max="10" width="15.5" customWidth="1"/>
    <col min="11" max="11" width="16.25" customWidth="1"/>
    <col min="12" max="12" width="13" bestFit="1" customWidth="1"/>
    <col min="13" max="13" width="10.5" bestFit="1" customWidth="1"/>
    <col min="14" max="14" width="7.5" bestFit="1" customWidth="1"/>
    <col min="15" max="15" width="13.5" customWidth="1"/>
    <col min="16" max="17" width="14" bestFit="1" customWidth="1"/>
    <col min="18" max="18" width="11" customWidth="1"/>
    <col min="19" max="19" width="3" customWidth="1"/>
    <col min="20" max="20" width="10" bestFit="1" customWidth="1"/>
    <col min="21" max="21" width="9" bestFit="1" customWidth="1"/>
    <col min="22" max="23" width="10.5" bestFit="1" customWidth="1"/>
    <col min="24" max="24" width="9" bestFit="1" customWidth="1"/>
    <col min="25" max="25" width="11" customWidth="1"/>
    <col min="26" max="26" width="10" bestFit="1" customWidth="1"/>
    <col min="27" max="27" width="7.5" bestFit="1" customWidth="1"/>
    <col min="259" max="259" width="2" customWidth="1"/>
    <col min="260" max="260" width="12" customWidth="1"/>
    <col min="261" max="261" width="5" bestFit="1" customWidth="1"/>
    <col min="262" max="263" width="13" customWidth="1"/>
    <col min="264" max="265" width="14" customWidth="1"/>
    <col min="266" max="266" width="14.5" customWidth="1"/>
    <col min="267" max="267" width="13.5" bestFit="1" customWidth="1"/>
    <col min="268" max="268" width="15.5" customWidth="1"/>
    <col min="269" max="269" width="3.5" customWidth="1"/>
    <col min="270" max="270" width="12" customWidth="1"/>
    <col min="271" max="271" width="14" customWidth="1"/>
    <col min="272" max="272" width="13.5" customWidth="1"/>
    <col min="273" max="273" width="15" customWidth="1"/>
    <col min="274" max="274" width="13.5" customWidth="1"/>
    <col min="275" max="275" width="11" customWidth="1"/>
    <col min="276" max="279" width="10.5" bestFit="1" customWidth="1"/>
    <col min="280" max="280" width="9" bestFit="1" customWidth="1"/>
    <col min="281" max="281" width="11" customWidth="1"/>
    <col min="282" max="282" width="10" bestFit="1" customWidth="1"/>
    <col min="283" max="283" width="7.5" bestFit="1" customWidth="1"/>
    <col min="515" max="515" width="2" customWidth="1"/>
    <col min="516" max="516" width="12" customWidth="1"/>
    <col min="517" max="517" width="5" bestFit="1" customWidth="1"/>
    <col min="518" max="519" width="13" customWidth="1"/>
    <col min="520" max="521" width="14" customWidth="1"/>
    <col min="522" max="522" width="14.5" customWidth="1"/>
    <col min="523" max="523" width="13.5" bestFit="1" customWidth="1"/>
    <col min="524" max="524" width="15.5" customWidth="1"/>
    <col min="525" max="525" width="3.5" customWidth="1"/>
    <col min="526" max="526" width="12" customWidth="1"/>
    <col min="527" max="527" width="14" customWidth="1"/>
    <col min="528" max="528" width="13.5" customWidth="1"/>
    <col min="529" max="529" width="15" customWidth="1"/>
    <col min="530" max="530" width="13.5" customWidth="1"/>
    <col min="531" max="531" width="11" customWidth="1"/>
    <col min="532" max="535" width="10.5" bestFit="1" customWidth="1"/>
    <col min="536" max="536" width="9" bestFit="1" customWidth="1"/>
    <col min="537" max="537" width="11" customWidth="1"/>
    <col min="538" max="538" width="10" bestFit="1" customWidth="1"/>
    <col min="539" max="539" width="7.5" bestFit="1" customWidth="1"/>
    <col min="771" max="771" width="2" customWidth="1"/>
    <col min="772" max="772" width="12" customWidth="1"/>
    <col min="773" max="773" width="5" bestFit="1" customWidth="1"/>
    <col min="774" max="775" width="13" customWidth="1"/>
    <col min="776" max="777" width="14" customWidth="1"/>
    <col min="778" max="778" width="14.5" customWidth="1"/>
    <col min="779" max="779" width="13.5" bestFit="1" customWidth="1"/>
    <col min="780" max="780" width="15.5" customWidth="1"/>
    <col min="781" max="781" width="3.5" customWidth="1"/>
    <col min="782" max="782" width="12" customWidth="1"/>
    <col min="783" max="783" width="14" customWidth="1"/>
    <col min="784" max="784" width="13.5" customWidth="1"/>
    <col min="785" max="785" width="15" customWidth="1"/>
    <col min="786" max="786" width="13.5" customWidth="1"/>
    <col min="787" max="787" width="11" customWidth="1"/>
    <col min="788" max="791" width="10.5" bestFit="1" customWidth="1"/>
    <col min="792" max="792" width="9" bestFit="1" customWidth="1"/>
    <col min="793" max="793" width="11" customWidth="1"/>
    <col min="794" max="794" width="10" bestFit="1" customWidth="1"/>
    <col min="795" max="795" width="7.5" bestFit="1" customWidth="1"/>
    <col min="1027" max="1027" width="2" customWidth="1"/>
    <col min="1028" max="1028" width="12" customWidth="1"/>
    <col min="1029" max="1029" width="5" bestFit="1" customWidth="1"/>
    <col min="1030" max="1031" width="13" customWidth="1"/>
    <col min="1032" max="1033" width="14" customWidth="1"/>
    <col min="1034" max="1034" width="14.5" customWidth="1"/>
    <col min="1035" max="1035" width="13.5" bestFit="1" customWidth="1"/>
    <col min="1036" max="1036" width="15.5" customWidth="1"/>
    <col min="1037" max="1037" width="3.5" customWidth="1"/>
    <col min="1038" max="1038" width="12" customWidth="1"/>
    <col min="1039" max="1039" width="14" customWidth="1"/>
    <col min="1040" max="1040" width="13.5" customWidth="1"/>
    <col min="1041" max="1041" width="15" customWidth="1"/>
    <col min="1042" max="1042" width="13.5" customWidth="1"/>
    <col min="1043" max="1043" width="11" customWidth="1"/>
    <col min="1044" max="1047" width="10.5" bestFit="1" customWidth="1"/>
    <col min="1048" max="1048" width="9" bestFit="1" customWidth="1"/>
    <col min="1049" max="1049" width="11" customWidth="1"/>
    <col min="1050" max="1050" width="10" bestFit="1" customWidth="1"/>
    <col min="1051" max="1051" width="7.5" bestFit="1" customWidth="1"/>
    <col min="1283" max="1283" width="2" customWidth="1"/>
    <col min="1284" max="1284" width="12" customWidth="1"/>
    <col min="1285" max="1285" width="5" bestFit="1" customWidth="1"/>
    <col min="1286" max="1287" width="13" customWidth="1"/>
    <col min="1288" max="1289" width="14" customWidth="1"/>
    <col min="1290" max="1290" width="14.5" customWidth="1"/>
    <col min="1291" max="1291" width="13.5" bestFit="1" customWidth="1"/>
    <col min="1292" max="1292" width="15.5" customWidth="1"/>
    <col min="1293" max="1293" width="3.5" customWidth="1"/>
    <col min="1294" max="1294" width="12" customWidth="1"/>
    <col min="1295" max="1295" width="14" customWidth="1"/>
    <col min="1296" max="1296" width="13.5" customWidth="1"/>
    <col min="1297" max="1297" width="15" customWidth="1"/>
    <col min="1298" max="1298" width="13.5" customWidth="1"/>
    <col min="1299" max="1299" width="11" customWidth="1"/>
    <col min="1300" max="1303" width="10.5" bestFit="1" customWidth="1"/>
    <col min="1304" max="1304" width="9" bestFit="1" customWidth="1"/>
    <col min="1305" max="1305" width="11" customWidth="1"/>
    <col min="1306" max="1306" width="10" bestFit="1" customWidth="1"/>
    <col min="1307" max="1307" width="7.5" bestFit="1" customWidth="1"/>
    <col min="1539" max="1539" width="2" customWidth="1"/>
    <col min="1540" max="1540" width="12" customWidth="1"/>
    <col min="1541" max="1541" width="5" bestFit="1" customWidth="1"/>
    <col min="1542" max="1543" width="13" customWidth="1"/>
    <col min="1544" max="1545" width="14" customWidth="1"/>
    <col min="1546" max="1546" width="14.5" customWidth="1"/>
    <col min="1547" max="1547" width="13.5" bestFit="1" customWidth="1"/>
    <col min="1548" max="1548" width="15.5" customWidth="1"/>
    <col min="1549" max="1549" width="3.5" customWidth="1"/>
    <col min="1550" max="1550" width="12" customWidth="1"/>
    <col min="1551" max="1551" width="14" customWidth="1"/>
    <col min="1552" max="1552" width="13.5" customWidth="1"/>
    <col min="1553" max="1553" width="15" customWidth="1"/>
    <col min="1554" max="1554" width="13.5" customWidth="1"/>
    <col min="1555" max="1555" width="11" customWidth="1"/>
    <col min="1556" max="1559" width="10.5" bestFit="1" customWidth="1"/>
    <col min="1560" max="1560" width="9" bestFit="1" customWidth="1"/>
    <col min="1561" max="1561" width="11" customWidth="1"/>
    <col min="1562" max="1562" width="10" bestFit="1" customWidth="1"/>
    <col min="1563" max="1563" width="7.5" bestFit="1" customWidth="1"/>
    <col min="1795" max="1795" width="2" customWidth="1"/>
    <col min="1796" max="1796" width="12" customWidth="1"/>
    <col min="1797" max="1797" width="5" bestFit="1" customWidth="1"/>
    <col min="1798" max="1799" width="13" customWidth="1"/>
    <col min="1800" max="1801" width="14" customWidth="1"/>
    <col min="1802" max="1802" width="14.5" customWidth="1"/>
    <col min="1803" max="1803" width="13.5" bestFit="1" customWidth="1"/>
    <col min="1804" max="1804" width="15.5" customWidth="1"/>
    <col min="1805" max="1805" width="3.5" customWidth="1"/>
    <col min="1806" max="1806" width="12" customWidth="1"/>
    <col min="1807" max="1807" width="14" customWidth="1"/>
    <col min="1808" max="1808" width="13.5" customWidth="1"/>
    <col min="1809" max="1809" width="15" customWidth="1"/>
    <col min="1810" max="1810" width="13.5" customWidth="1"/>
    <col min="1811" max="1811" width="11" customWidth="1"/>
    <col min="1812" max="1815" width="10.5" bestFit="1" customWidth="1"/>
    <col min="1816" max="1816" width="9" bestFit="1" customWidth="1"/>
    <col min="1817" max="1817" width="11" customWidth="1"/>
    <col min="1818" max="1818" width="10" bestFit="1" customWidth="1"/>
    <col min="1819" max="1819" width="7.5" bestFit="1" customWidth="1"/>
    <col min="2051" max="2051" width="2" customWidth="1"/>
    <col min="2052" max="2052" width="12" customWidth="1"/>
    <col min="2053" max="2053" width="5" bestFit="1" customWidth="1"/>
    <col min="2054" max="2055" width="13" customWidth="1"/>
    <col min="2056" max="2057" width="14" customWidth="1"/>
    <col min="2058" max="2058" width="14.5" customWidth="1"/>
    <col min="2059" max="2059" width="13.5" bestFit="1" customWidth="1"/>
    <col min="2060" max="2060" width="15.5" customWidth="1"/>
    <col min="2061" max="2061" width="3.5" customWidth="1"/>
    <col min="2062" max="2062" width="12" customWidth="1"/>
    <col min="2063" max="2063" width="14" customWidth="1"/>
    <col min="2064" max="2064" width="13.5" customWidth="1"/>
    <col min="2065" max="2065" width="15" customWidth="1"/>
    <col min="2066" max="2066" width="13.5" customWidth="1"/>
    <col min="2067" max="2067" width="11" customWidth="1"/>
    <col min="2068" max="2071" width="10.5" bestFit="1" customWidth="1"/>
    <col min="2072" max="2072" width="9" bestFit="1" customWidth="1"/>
    <col min="2073" max="2073" width="11" customWidth="1"/>
    <col min="2074" max="2074" width="10" bestFit="1" customWidth="1"/>
    <col min="2075" max="2075" width="7.5" bestFit="1" customWidth="1"/>
    <col min="2307" max="2307" width="2" customWidth="1"/>
    <col min="2308" max="2308" width="12" customWidth="1"/>
    <col min="2309" max="2309" width="5" bestFit="1" customWidth="1"/>
    <col min="2310" max="2311" width="13" customWidth="1"/>
    <col min="2312" max="2313" width="14" customWidth="1"/>
    <col min="2314" max="2314" width="14.5" customWidth="1"/>
    <col min="2315" max="2315" width="13.5" bestFit="1" customWidth="1"/>
    <col min="2316" max="2316" width="15.5" customWidth="1"/>
    <col min="2317" max="2317" width="3.5" customWidth="1"/>
    <col min="2318" max="2318" width="12" customWidth="1"/>
    <col min="2319" max="2319" width="14" customWidth="1"/>
    <col min="2320" max="2320" width="13.5" customWidth="1"/>
    <col min="2321" max="2321" width="15" customWidth="1"/>
    <col min="2322" max="2322" width="13.5" customWidth="1"/>
    <col min="2323" max="2323" width="11" customWidth="1"/>
    <col min="2324" max="2327" width="10.5" bestFit="1" customWidth="1"/>
    <col min="2328" max="2328" width="9" bestFit="1" customWidth="1"/>
    <col min="2329" max="2329" width="11" customWidth="1"/>
    <col min="2330" max="2330" width="10" bestFit="1" customWidth="1"/>
    <col min="2331" max="2331" width="7.5" bestFit="1" customWidth="1"/>
    <col min="2563" max="2563" width="2" customWidth="1"/>
    <col min="2564" max="2564" width="12" customWidth="1"/>
    <col min="2565" max="2565" width="5" bestFit="1" customWidth="1"/>
    <col min="2566" max="2567" width="13" customWidth="1"/>
    <col min="2568" max="2569" width="14" customWidth="1"/>
    <col min="2570" max="2570" width="14.5" customWidth="1"/>
    <col min="2571" max="2571" width="13.5" bestFit="1" customWidth="1"/>
    <col min="2572" max="2572" width="15.5" customWidth="1"/>
    <col min="2573" max="2573" width="3.5" customWidth="1"/>
    <col min="2574" max="2574" width="12" customWidth="1"/>
    <col min="2575" max="2575" width="14" customWidth="1"/>
    <col min="2576" max="2576" width="13.5" customWidth="1"/>
    <col min="2577" max="2577" width="15" customWidth="1"/>
    <col min="2578" max="2578" width="13.5" customWidth="1"/>
    <col min="2579" max="2579" width="11" customWidth="1"/>
    <col min="2580" max="2583" width="10.5" bestFit="1" customWidth="1"/>
    <col min="2584" max="2584" width="9" bestFit="1" customWidth="1"/>
    <col min="2585" max="2585" width="11" customWidth="1"/>
    <col min="2586" max="2586" width="10" bestFit="1" customWidth="1"/>
    <col min="2587" max="2587" width="7.5" bestFit="1" customWidth="1"/>
    <col min="2819" max="2819" width="2" customWidth="1"/>
    <col min="2820" max="2820" width="12" customWidth="1"/>
    <col min="2821" max="2821" width="5" bestFit="1" customWidth="1"/>
    <col min="2822" max="2823" width="13" customWidth="1"/>
    <col min="2824" max="2825" width="14" customWidth="1"/>
    <col min="2826" max="2826" width="14.5" customWidth="1"/>
    <col min="2827" max="2827" width="13.5" bestFit="1" customWidth="1"/>
    <col min="2828" max="2828" width="15.5" customWidth="1"/>
    <col min="2829" max="2829" width="3.5" customWidth="1"/>
    <col min="2830" max="2830" width="12" customWidth="1"/>
    <col min="2831" max="2831" width="14" customWidth="1"/>
    <col min="2832" max="2832" width="13.5" customWidth="1"/>
    <col min="2833" max="2833" width="15" customWidth="1"/>
    <col min="2834" max="2834" width="13.5" customWidth="1"/>
    <col min="2835" max="2835" width="11" customWidth="1"/>
    <col min="2836" max="2839" width="10.5" bestFit="1" customWidth="1"/>
    <col min="2840" max="2840" width="9" bestFit="1" customWidth="1"/>
    <col min="2841" max="2841" width="11" customWidth="1"/>
    <col min="2842" max="2842" width="10" bestFit="1" customWidth="1"/>
    <col min="2843" max="2843" width="7.5" bestFit="1" customWidth="1"/>
    <col min="3075" max="3075" width="2" customWidth="1"/>
    <col min="3076" max="3076" width="12" customWidth="1"/>
    <col min="3077" max="3077" width="5" bestFit="1" customWidth="1"/>
    <col min="3078" max="3079" width="13" customWidth="1"/>
    <col min="3080" max="3081" width="14" customWidth="1"/>
    <col min="3082" max="3082" width="14.5" customWidth="1"/>
    <col min="3083" max="3083" width="13.5" bestFit="1" customWidth="1"/>
    <col min="3084" max="3084" width="15.5" customWidth="1"/>
    <col min="3085" max="3085" width="3.5" customWidth="1"/>
    <col min="3086" max="3086" width="12" customWidth="1"/>
    <col min="3087" max="3087" width="14" customWidth="1"/>
    <col min="3088" max="3088" width="13.5" customWidth="1"/>
    <col min="3089" max="3089" width="15" customWidth="1"/>
    <col min="3090" max="3090" width="13.5" customWidth="1"/>
    <col min="3091" max="3091" width="11" customWidth="1"/>
    <col min="3092" max="3095" width="10.5" bestFit="1" customWidth="1"/>
    <col min="3096" max="3096" width="9" bestFit="1" customWidth="1"/>
    <col min="3097" max="3097" width="11" customWidth="1"/>
    <col min="3098" max="3098" width="10" bestFit="1" customWidth="1"/>
    <col min="3099" max="3099" width="7.5" bestFit="1" customWidth="1"/>
    <col min="3331" max="3331" width="2" customWidth="1"/>
    <col min="3332" max="3332" width="12" customWidth="1"/>
    <col min="3333" max="3333" width="5" bestFit="1" customWidth="1"/>
    <col min="3334" max="3335" width="13" customWidth="1"/>
    <col min="3336" max="3337" width="14" customWidth="1"/>
    <col min="3338" max="3338" width="14.5" customWidth="1"/>
    <col min="3339" max="3339" width="13.5" bestFit="1" customWidth="1"/>
    <col min="3340" max="3340" width="15.5" customWidth="1"/>
    <col min="3341" max="3341" width="3.5" customWidth="1"/>
    <col min="3342" max="3342" width="12" customWidth="1"/>
    <col min="3343" max="3343" width="14" customWidth="1"/>
    <col min="3344" max="3344" width="13.5" customWidth="1"/>
    <col min="3345" max="3345" width="15" customWidth="1"/>
    <col min="3346" max="3346" width="13.5" customWidth="1"/>
    <col min="3347" max="3347" width="11" customWidth="1"/>
    <col min="3348" max="3351" width="10.5" bestFit="1" customWidth="1"/>
    <col min="3352" max="3352" width="9" bestFit="1" customWidth="1"/>
    <col min="3353" max="3353" width="11" customWidth="1"/>
    <col min="3354" max="3354" width="10" bestFit="1" customWidth="1"/>
    <col min="3355" max="3355" width="7.5" bestFit="1" customWidth="1"/>
    <col min="3587" max="3587" width="2" customWidth="1"/>
    <col min="3588" max="3588" width="12" customWidth="1"/>
    <col min="3589" max="3589" width="5" bestFit="1" customWidth="1"/>
    <col min="3590" max="3591" width="13" customWidth="1"/>
    <col min="3592" max="3593" width="14" customWidth="1"/>
    <col min="3594" max="3594" width="14.5" customWidth="1"/>
    <col min="3595" max="3595" width="13.5" bestFit="1" customWidth="1"/>
    <col min="3596" max="3596" width="15.5" customWidth="1"/>
    <col min="3597" max="3597" width="3.5" customWidth="1"/>
    <col min="3598" max="3598" width="12" customWidth="1"/>
    <col min="3599" max="3599" width="14" customWidth="1"/>
    <col min="3600" max="3600" width="13.5" customWidth="1"/>
    <col min="3601" max="3601" width="15" customWidth="1"/>
    <col min="3602" max="3602" width="13.5" customWidth="1"/>
    <col min="3603" max="3603" width="11" customWidth="1"/>
    <col min="3604" max="3607" width="10.5" bestFit="1" customWidth="1"/>
    <col min="3608" max="3608" width="9" bestFit="1" customWidth="1"/>
    <col min="3609" max="3609" width="11" customWidth="1"/>
    <col min="3610" max="3610" width="10" bestFit="1" customWidth="1"/>
    <col min="3611" max="3611" width="7.5" bestFit="1" customWidth="1"/>
    <col min="3843" max="3843" width="2" customWidth="1"/>
    <col min="3844" max="3844" width="12" customWidth="1"/>
    <col min="3845" max="3845" width="5" bestFit="1" customWidth="1"/>
    <col min="3846" max="3847" width="13" customWidth="1"/>
    <col min="3848" max="3849" width="14" customWidth="1"/>
    <col min="3850" max="3850" width="14.5" customWidth="1"/>
    <col min="3851" max="3851" width="13.5" bestFit="1" customWidth="1"/>
    <col min="3852" max="3852" width="15.5" customWidth="1"/>
    <col min="3853" max="3853" width="3.5" customWidth="1"/>
    <col min="3854" max="3854" width="12" customWidth="1"/>
    <col min="3855" max="3855" width="14" customWidth="1"/>
    <col min="3856" max="3856" width="13.5" customWidth="1"/>
    <col min="3857" max="3857" width="15" customWidth="1"/>
    <col min="3858" max="3858" width="13.5" customWidth="1"/>
    <col min="3859" max="3859" width="11" customWidth="1"/>
    <col min="3860" max="3863" width="10.5" bestFit="1" customWidth="1"/>
    <col min="3864" max="3864" width="9" bestFit="1" customWidth="1"/>
    <col min="3865" max="3865" width="11" customWidth="1"/>
    <col min="3866" max="3866" width="10" bestFit="1" customWidth="1"/>
    <col min="3867" max="3867" width="7.5" bestFit="1" customWidth="1"/>
    <col min="4099" max="4099" width="2" customWidth="1"/>
    <col min="4100" max="4100" width="12" customWidth="1"/>
    <col min="4101" max="4101" width="5" bestFit="1" customWidth="1"/>
    <col min="4102" max="4103" width="13" customWidth="1"/>
    <col min="4104" max="4105" width="14" customWidth="1"/>
    <col min="4106" max="4106" width="14.5" customWidth="1"/>
    <col min="4107" max="4107" width="13.5" bestFit="1" customWidth="1"/>
    <col min="4108" max="4108" width="15.5" customWidth="1"/>
    <col min="4109" max="4109" width="3.5" customWidth="1"/>
    <col min="4110" max="4110" width="12" customWidth="1"/>
    <col min="4111" max="4111" width="14" customWidth="1"/>
    <col min="4112" max="4112" width="13.5" customWidth="1"/>
    <col min="4113" max="4113" width="15" customWidth="1"/>
    <col min="4114" max="4114" width="13.5" customWidth="1"/>
    <col min="4115" max="4115" width="11" customWidth="1"/>
    <col min="4116" max="4119" width="10.5" bestFit="1" customWidth="1"/>
    <col min="4120" max="4120" width="9" bestFit="1" customWidth="1"/>
    <col min="4121" max="4121" width="11" customWidth="1"/>
    <col min="4122" max="4122" width="10" bestFit="1" customWidth="1"/>
    <col min="4123" max="4123" width="7.5" bestFit="1" customWidth="1"/>
    <col min="4355" max="4355" width="2" customWidth="1"/>
    <col min="4356" max="4356" width="12" customWidth="1"/>
    <col min="4357" max="4357" width="5" bestFit="1" customWidth="1"/>
    <col min="4358" max="4359" width="13" customWidth="1"/>
    <col min="4360" max="4361" width="14" customWidth="1"/>
    <col min="4362" max="4362" width="14.5" customWidth="1"/>
    <col min="4363" max="4363" width="13.5" bestFit="1" customWidth="1"/>
    <col min="4364" max="4364" width="15.5" customWidth="1"/>
    <col min="4365" max="4365" width="3.5" customWidth="1"/>
    <col min="4366" max="4366" width="12" customWidth="1"/>
    <col min="4367" max="4367" width="14" customWidth="1"/>
    <col min="4368" max="4368" width="13.5" customWidth="1"/>
    <col min="4369" max="4369" width="15" customWidth="1"/>
    <col min="4370" max="4370" width="13.5" customWidth="1"/>
    <col min="4371" max="4371" width="11" customWidth="1"/>
    <col min="4372" max="4375" width="10.5" bestFit="1" customWidth="1"/>
    <col min="4376" max="4376" width="9" bestFit="1" customWidth="1"/>
    <col min="4377" max="4377" width="11" customWidth="1"/>
    <col min="4378" max="4378" width="10" bestFit="1" customWidth="1"/>
    <col min="4379" max="4379" width="7.5" bestFit="1" customWidth="1"/>
    <col min="4611" max="4611" width="2" customWidth="1"/>
    <col min="4612" max="4612" width="12" customWidth="1"/>
    <col min="4613" max="4613" width="5" bestFit="1" customWidth="1"/>
    <col min="4614" max="4615" width="13" customWidth="1"/>
    <col min="4616" max="4617" width="14" customWidth="1"/>
    <col min="4618" max="4618" width="14.5" customWidth="1"/>
    <col min="4619" max="4619" width="13.5" bestFit="1" customWidth="1"/>
    <col min="4620" max="4620" width="15.5" customWidth="1"/>
    <col min="4621" max="4621" width="3.5" customWidth="1"/>
    <col min="4622" max="4622" width="12" customWidth="1"/>
    <col min="4623" max="4623" width="14" customWidth="1"/>
    <col min="4624" max="4624" width="13.5" customWidth="1"/>
    <col min="4625" max="4625" width="15" customWidth="1"/>
    <col min="4626" max="4626" width="13.5" customWidth="1"/>
    <col min="4627" max="4627" width="11" customWidth="1"/>
    <col min="4628" max="4631" width="10.5" bestFit="1" customWidth="1"/>
    <col min="4632" max="4632" width="9" bestFit="1" customWidth="1"/>
    <col min="4633" max="4633" width="11" customWidth="1"/>
    <col min="4634" max="4634" width="10" bestFit="1" customWidth="1"/>
    <col min="4635" max="4635" width="7.5" bestFit="1" customWidth="1"/>
    <col min="4867" max="4867" width="2" customWidth="1"/>
    <col min="4868" max="4868" width="12" customWidth="1"/>
    <col min="4869" max="4869" width="5" bestFit="1" customWidth="1"/>
    <col min="4870" max="4871" width="13" customWidth="1"/>
    <col min="4872" max="4873" width="14" customWidth="1"/>
    <col min="4874" max="4874" width="14.5" customWidth="1"/>
    <col min="4875" max="4875" width="13.5" bestFit="1" customWidth="1"/>
    <col min="4876" max="4876" width="15.5" customWidth="1"/>
    <col min="4877" max="4877" width="3.5" customWidth="1"/>
    <col min="4878" max="4878" width="12" customWidth="1"/>
    <col min="4879" max="4879" width="14" customWidth="1"/>
    <col min="4880" max="4880" width="13.5" customWidth="1"/>
    <col min="4881" max="4881" width="15" customWidth="1"/>
    <col min="4882" max="4882" width="13.5" customWidth="1"/>
    <col min="4883" max="4883" width="11" customWidth="1"/>
    <col min="4884" max="4887" width="10.5" bestFit="1" customWidth="1"/>
    <col min="4888" max="4888" width="9" bestFit="1" customWidth="1"/>
    <col min="4889" max="4889" width="11" customWidth="1"/>
    <col min="4890" max="4890" width="10" bestFit="1" customWidth="1"/>
    <col min="4891" max="4891" width="7.5" bestFit="1" customWidth="1"/>
    <col min="5123" max="5123" width="2" customWidth="1"/>
    <col min="5124" max="5124" width="12" customWidth="1"/>
    <col min="5125" max="5125" width="5" bestFit="1" customWidth="1"/>
    <col min="5126" max="5127" width="13" customWidth="1"/>
    <col min="5128" max="5129" width="14" customWidth="1"/>
    <col min="5130" max="5130" width="14.5" customWidth="1"/>
    <col min="5131" max="5131" width="13.5" bestFit="1" customWidth="1"/>
    <col min="5132" max="5132" width="15.5" customWidth="1"/>
    <col min="5133" max="5133" width="3.5" customWidth="1"/>
    <col min="5134" max="5134" width="12" customWidth="1"/>
    <col min="5135" max="5135" width="14" customWidth="1"/>
    <col min="5136" max="5136" width="13.5" customWidth="1"/>
    <col min="5137" max="5137" width="15" customWidth="1"/>
    <col min="5138" max="5138" width="13.5" customWidth="1"/>
    <col min="5139" max="5139" width="11" customWidth="1"/>
    <col min="5140" max="5143" width="10.5" bestFit="1" customWidth="1"/>
    <col min="5144" max="5144" width="9" bestFit="1" customWidth="1"/>
    <col min="5145" max="5145" width="11" customWidth="1"/>
    <col min="5146" max="5146" width="10" bestFit="1" customWidth="1"/>
    <col min="5147" max="5147" width="7.5" bestFit="1" customWidth="1"/>
    <col min="5379" max="5379" width="2" customWidth="1"/>
    <col min="5380" max="5380" width="12" customWidth="1"/>
    <col min="5381" max="5381" width="5" bestFit="1" customWidth="1"/>
    <col min="5382" max="5383" width="13" customWidth="1"/>
    <col min="5384" max="5385" width="14" customWidth="1"/>
    <col min="5386" max="5386" width="14.5" customWidth="1"/>
    <col min="5387" max="5387" width="13.5" bestFit="1" customWidth="1"/>
    <col min="5388" max="5388" width="15.5" customWidth="1"/>
    <col min="5389" max="5389" width="3.5" customWidth="1"/>
    <col min="5390" max="5390" width="12" customWidth="1"/>
    <col min="5391" max="5391" width="14" customWidth="1"/>
    <col min="5392" max="5392" width="13.5" customWidth="1"/>
    <col min="5393" max="5393" width="15" customWidth="1"/>
    <col min="5394" max="5394" width="13.5" customWidth="1"/>
    <col min="5395" max="5395" width="11" customWidth="1"/>
    <col min="5396" max="5399" width="10.5" bestFit="1" customWidth="1"/>
    <col min="5400" max="5400" width="9" bestFit="1" customWidth="1"/>
    <col min="5401" max="5401" width="11" customWidth="1"/>
    <col min="5402" max="5402" width="10" bestFit="1" customWidth="1"/>
    <col min="5403" max="5403" width="7.5" bestFit="1" customWidth="1"/>
    <col min="5635" max="5635" width="2" customWidth="1"/>
    <col min="5636" max="5636" width="12" customWidth="1"/>
    <col min="5637" max="5637" width="5" bestFit="1" customWidth="1"/>
    <col min="5638" max="5639" width="13" customWidth="1"/>
    <col min="5640" max="5641" width="14" customWidth="1"/>
    <col min="5642" max="5642" width="14.5" customWidth="1"/>
    <col min="5643" max="5643" width="13.5" bestFit="1" customWidth="1"/>
    <col min="5644" max="5644" width="15.5" customWidth="1"/>
    <col min="5645" max="5645" width="3.5" customWidth="1"/>
    <col min="5646" max="5646" width="12" customWidth="1"/>
    <col min="5647" max="5647" width="14" customWidth="1"/>
    <col min="5648" max="5648" width="13.5" customWidth="1"/>
    <col min="5649" max="5649" width="15" customWidth="1"/>
    <col min="5650" max="5650" width="13.5" customWidth="1"/>
    <col min="5651" max="5651" width="11" customWidth="1"/>
    <col min="5652" max="5655" width="10.5" bestFit="1" customWidth="1"/>
    <col min="5656" max="5656" width="9" bestFit="1" customWidth="1"/>
    <col min="5657" max="5657" width="11" customWidth="1"/>
    <col min="5658" max="5658" width="10" bestFit="1" customWidth="1"/>
    <col min="5659" max="5659" width="7.5" bestFit="1" customWidth="1"/>
    <col min="5891" max="5891" width="2" customWidth="1"/>
    <col min="5892" max="5892" width="12" customWidth="1"/>
    <col min="5893" max="5893" width="5" bestFit="1" customWidth="1"/>
    <col min="5894" max="5895" width="13" customWidth="1"/>
    <col min="5896" max="5897" width="14" customWidth="1"/>
    <col min="5898" max="5898" width="14.5" customWidth="1"/>
    <col min="5899" max="5899" width="13.5" bestFit="1" customWidth="1"/>
    <col min="5900" max="5900" width="15.5" customWidth="1"/>
    <col min="5901" max="5901" width="3.5" customWidth="1"/>
    <col min="5902" max="5902" width="12" customWidth="1"/>
    <col min="5903" max="5903" width="14" customWidth="1"/>
    <col min="5904" max="5904" width="13.5" customWidth="1"/>
    <col min="5905" max="5905" width="15" customWidth="1"/>
    <col min="5906" max="5906" width="13.5" customWidth="1"/>
    <col min="5907" max="5907" width="11" customWidth="1"/>
    <col min="5908" max="5911" width="10.5" bestFit="1" customWidth="1"/>
    <col min="5912" max="5912" width="9" bestFit="1" customWidth="1"/>
    <col min="5913" max="5913" width="11" customWidth="1"/>
    <col min="5914" max="5914" width="10" bestFit="1" customWidth="1"/>
    <col min="5915" max="5915" width="7.5" bestFit="1" customWidth="1"/>
    <col min="6147" max="6147" width="2" customWidth="1"/>
    <col min="6148" max="6148" width="12" customWidth="1"/>
    <col min="6149" max="6149" width="5" bestFit="1" customWidth="1"/>
    <col min="6150" max="6151" width="13" customWidth="1"/>
    <col min="6152" max="6153" width="14" customWidth="1"/>
    <col min="6154" max="6154" width="14.5" customWidth="1"/>
    <col min="6155" max="6155" width="13.5" bestFit="1" customWidth="1"/>
    <col min="6156" max="6156" width="15.5" customWidth="1"/>
    <col min="6157" max="6157" width="3.5" customWidth="1"/>
    <col min="6158" max="6158" width="12" customWidth="1"/>
    <col min="6159" max="6159" width="14" customWidth="1"/>
    <col min="6160" max="6160" width="13.5" customWidth="1"/>
    <col min="6161" max="6161" width="15" customWidth="1"/>
    <col min="6162" max="6162" width="13.5" customWidth="1"/>
    <col min="6163" max="6163" width="11" customWidth="1"/>
    <col min="6164" max="6167" width="10.5" bestFit="1" customWidth="1"/>
    <col min="6168" max="6168" width="9" bestFit="1" customWidth="1"/>
    <col min="6169" max="6169" width="11" customWidth="1"/>
    <col min="6170" max="6170" width="10" bestFit="1" customWidth="1"/>
    <col min="6171" max="6171" width="7.5" bestFit="1" customWidth="1"/>
    <col min="6403" max="6403" width="2" customWidth="1"/>
    <col min="6404" max="6404" width="12" customWidth="1"/>
    <col min="6405" max="6405" width="5" bestFit="1" customWidth="1"/>
    <col min="6406" max="6407" width="13" customWidth="1"/>
    <col min="6408" max="6409" width="14" customWidth="1"/>
    <col min="6410" max="6410" width="14.5" customWidth="1"/>
    <col min="6411" max="6411" width="13.5" bestFit="1" customWidth="1"/>
    <col min="6412" max="6412" width="15.5" customWidth="1"/>
    <col min="6413" max="6413" width="3.5" customWidth="1"/>
    <col min="6414" max="6414" width="12" customWidth="1"/>
    <col min="6415" max="6415" width="14" customWidth="1"/>
    <col min="6416" max="6416" width="13.5" customWidth="1"/>
    <col min="6417" max="6417" width="15" customWidth="1"/>
    <col min="6418" max="6418" width="13.5" customWidth="1"/>
    <col min="6419" max="6419" width="11" customWidth="1"/>
    <col min="6420" max="6423" width="10.5" bestFit="1" customWidth="1"/>
    <col min="6424" max="6424" width="9" bestFit="1" customWidth="1"/>
    <col min="6425" max="6425" width="11" customWidth="1"/>
    <col min="6426" max="6426" width="10" bestFit="1" customWidth="1"/>
    <col min="6427" max="6427" width="7.5" bestFit="1" customWidth="1"/>
    <col min="6659" max="6659" width="2" customWidth="1"/>
    <col min="6660" max="6660" width="12" customWidth="1"/>
    <col min="6661" max="6661" width="5" bestFit="1" customWidth="1"/>
    <col min="6662" max="6663" width="13" customWidth="1"/>
    <col min="6664" max="6665" width="14" customWidth="1"/>
    <col min="6666" max="6666" width="14.5" customWidth="1"/>
    <col min="6667" max="6667" width="13.5" bestFit="1" customWidth="1"/>
    <col min="6668" max="6668" width="15.5" customWidth="1"/>
    <col min="6669" max="6669" width="3.5" customWidth="1"/>
    <col min="6670" max="6670" width="12" customWidth="1"/>
    <col min="6671" max="6671" width="14" customWidth="1"/>
    <col min="6672" max="6672" width="13.5" customWidth="1"/>
    <col min="6673" max="6673" width="15" customWidth="1"/>
    <col min="6674" max="6674" width="13.5" customWidth="1"/>
    <col min="6675" max="6675" width="11" customWidth="1"/>
    <col min="6676" max="6679" width="10.5" bestFit="1" customWidth="1"/>
    <col min="6680" max="6680" width="9" bestFit="1" customWidth="1"/>
    <col min="6681" max="6681" width="11" customWidth="1"/>
    <col min="6682" max="6682" width="10" bestFit="1" customWidth="1"/>
    <col min="6683" max="6683" width="7.5" bestFit="1" customWidth="1"/>
    <col min="6915" max="6915" width="2" customWidth="1"/>
    <col min="6916" max="6916" width="12" customWidth="1"/>
    <col min="6917" max="6917" width="5" bestFit="1" customWidth="1"/>
    <col min="6918" max="6919" width="13" customWidth="1"/>
    <col min="6920" max="6921" width="14" customWidth="1"/>
    <col min="6922" max="6922" width="14.5" customWidth="1"/>
    <col min="6923" max="6923" width="13.5" bestFit="1" customWidth="1"/>
    <col min="6924" max="6924" width="15.5" customWidth="1"/>
    <col min="6925" max="6925" width="3.5" customWidth="1"/>
    <col min="6926" max="6926" width="12" customWidth="1"/>
    <col min="6927" max="6927" width="14" customWidth="1"/>
    <col min="6928" max="6928" width="13.5" customWidth="1"/>
    <col min="6929" max="6929" width="15" customWidth="1"/>
    <col min="6930" max="6930" width="13.5" customWidth="1"/>
    <col min="6931" max="6931" width="11" customWidth="1"/>
    <col min="6932" max="6935" width="10.5" bestFit="1" customWidth="1"/>
    <col min="6936" max="6936" width="9" bestFit="1" customWidth="1"/>
    <col min="6937" max="6937" width="11" customWidth="1"/>
    <col min="6938" max="6938" width="10" bestFit="1" customWidth="1"/>
    <col min="6939" max="6939" width="7.5" bestFit="1" customWidth="1"/>
    <col min="7171" max="7171" width="2" customWidth="1"/>
    <col min="7172" max="7172" width="12" customWidth="1"/>
    <col min="7173" max="7173" width="5" bestFit="1" customWidth="1"/>
    <col min="7174" max="7175" width="13" customWidth="1"/>
    <col min="7176" max="7177" width="14" customWidth="1"/>
    <col min="7178" max="7178" width="14.5" customWidth="1"/>
    <col min="7179" max="7179" width="13.5" bestFit="1" customWidth="1"/>
    <col min="7180" max="7180" width="15.5" customWidth="1"/>
    <col min="7181" max="7181" width="3.5" customWidth="1"/>
    <col min="7182" max="7182" width="12" customWidth="1"/>
    <col min="7183" max="7183" width="14" customWidth="1"/>
    <col min="7184" max="7184" width="13.5" customWidth="1"/>
    <col min="7185" max="7185" width="15" customWidth="1"/>
    <col min="7186" max="7186" width="13.5" customWidth="1"/>
    <col min="7187" max="7187" width="11" customWidth="1"/>
    <col min="7188" max="7191" width="10.5" bestFit="1" customWidth="1"/>
    <col min="7192" max="7192" width="9" bestFit="1" customWidth="1"/>
    <col min="7193" max="7193" width="11" customWidth="1"/>
    <col min="7194" max="7194" width="10" bestFit="1" customWidth="1"/>
    <col min="7195" max="7195" width="7.5" bestFit="1" customWidth="1"/>
    <col min="7427" max="7427" width="2" customWidth="1"/>
    <col min="7428" max="7428" width="12" customWidth="1"/>
    <col min="7429" max="7429" width="5" bestFit="1" customWidth="1"/>
    <col min="7430" max="7431" width="13" customWidth="1"/>
    <col min="7432" max="7433" width="14" customWidth="1"/>
    <col min="7434" max="7434" width="14.5" customWidth="1"/>
    <col min="7435" max="7435" width="13.5" bestFit="1" customWidth="1"/>
    <col min="7436" max="7436" width="15.5" customWidth="1"/>
    <col min="7437" max="7437" width="3.5" customWidth="1"/>
    <col min="7438" max="7438" width="12" customWidth="1"/>
    <col min="7439" max="7439" width="14" customWidth="1"/>
    <col min="7440" max="7440" width="13.5" customWidth="1"/>
    <col min="7441" max="7441" width="15" customWidth="1"/>
    <col min="7442" max="7442" width="13.5" customWidth="1"/>
    <col min="7443" max="7443" width="11" customWidth="1"/>
    <col min="7444" max="7447" width="10.5" bestFit="1" customWidth="1"/>
    <col min="7448" max="7448" width="9" bestFit="1" customWidth="1"/>
    <col min="7449" max="7449" width="11" customWidth="1"/>
    <col min="7450" max="7450" width="10" bestFit="1" customWidth="1"/>
    <col min="7451" max="7451" width="7.5" bestFit="1" customWidth="1"/>
    <col min="7683" max="7683" width="2" customWidth="1"/>
    <col min="7684" max="7684" width="12" customWidth="1"/>
    <col min="7685" max="7685" width="5" bestFit="1" customWidth="1"/>
    <col min="7686" max="7687" width="13" customWidth="1"/>
    <col min="7688" max="7689" width="14" customWidth="1"/>
    <col min="7690" max="7690" width="14.5" customWidth="1"/>
    <col min="7691" max="7691" width="13.5" bestFit="1" customWidth="1"/>
    <col min="7692" max="7692" width="15.5" customWidth="1"/>
    <col min="7693" max="7693" width="3.5" customWidth="1"/>
    <col min="7694" max="7694" width="12" customWidth="1"/>
    <col min="7695" max="7695" width="14" customWidth="1"/>
    <col min="7696" max="7696" width="13.5" customWidth="1"/>
    <col min="7697" max="7697" width="15" customWidth="1"/>
    <col min="7698" max="7698" width="13.5" customWidth="1"/>
    <col min="7699" max="7699" width="11" customWidth="1"/>
    <col min="7700" max="7703" width="10.5" bestFit="1" customWidth="1"/>
    <col min="7704" max="7704" width="9" bestFit="1" customWidth="1"/>
    <col min="7705" max="7705" width="11" customWidth="1"/>
    <col min="7706" max="7706" width="10" bestFit="1" customWidth="1"/>
    <col min="7707" max="7707" width="7.5" bestFit="1" customWidth="1"/>
    <col min="7939" max="7939" width="2" customWidth="1"/>
    <col min="7940" max="7940" width="12" customWidth="1"/>
    <col min="7941" max="7941" width="5" bestFit="1" customWidth="1"/>
    <col min="7942" max="7943" width="13" customWidth="1"/>
    <col min="7944" max="7945" width="14" customWidth="1"/>
    <col min="7946" max="7946" width="14.5" customWidth="1"/>
    <col min="7947" max="7947" width="13.5" bestFit="1" customWidth="1"/>
    <col min="7948" max="7948" width="15.5" customWidth="1"/>
    <col min="7949" max="7949" width="3.5" customWidth="1"/>
    <col min="7950" max="7950" width="12" customWidth="1"/>
    <col min="7951" max="7951" width="14" customWidth="1"/>
    <col min="7952" max="7952" width="13.5" customWidth="1"/>
    <col min="7953" max="7953" width="15" customWidth="1"/>
    <col min="7954" max="7954" width="13.5" customWidth="1"/>
    <col min="7955" max="7955" width="11" customWidth="1"/>
    <col min="7956" max="7959" width="10.5" bestFit="1" customWidth="1"/>
    <col min="7960" max="7960" width="9" bestFit="1" customWidth="1"/>
    <col min="7961" max="7961" width="11" customWidth="1"/>
    <col min="7962" max="7962" width="10" bestFit="1" customWidth="1"/>
    <col min="7963" max="7963" width="7.5" bestFit="1" customWidth="1"/>
    <col min="8195" max="8195" width="2" customWidth="1"/>
    <col min="8196" max="8196" width="12" customWidth="1"/>
    <col min="8197" max="8197" width="5" bestFit="1" customWidth="1"/>
    <col min="8198" max="8199" width="13" customWidth="1"/>
    <col min="8200" max="8201" width="14" customWidth="1"/>
    <col min="8202" max="8202" width="14.5" customWidth="1"/>
    <col min="8203" max="8203" width="13.5" bestFit="1" customWidth="1"/>
    <col min="8204" max="8204" width="15.5" customWidth="1"/>
    <col min="8205" max="8205" width="3.5" customWidth="1"/>
    <col min="8206" max="8206" width="12" customWidth="1"/>
    <col min="8207" max="8207" width="14" customWidth="1"/>
    <col min="8208" max="8208" width="13.5" customWidth="1"/>
    <col min="8209" max="8209" width="15" customWidth="1"/>
    <col min="8210" max="8210" width="13.5" customWidth="1"/>
    <col min="8211" max="8211" width="11" customWidth="1"/>
    <col min="8212" max="8215" width="10.5" bestFit="1" customWidth="1"/>
    <col min="8216" max="8216" width="9" bestFit="1" customWidth="1"/>
    <col min="8217" max="8217" width="11" customWidth="1"/>
    <col min="8218" max="8218" width="10" bestFit="1" customWidth="1"/>
    <col min="8219" max="8219" width="7.5" bestFit="1" customWidth="1"/>
    <col min="8451" max="8451" width="2" customWidth="1"/>
    <col min="8452" max="8452" width="12" customWidth="1"/>
    <col min="8453" max="8453" width="5" bestFit="1" customWidth="1"/>
    <col min="8454" max="8455" width="13" customWidth="1"/>
    <col min="8456" max="8457" width="14" customWidth="1"/>
    <col min="8458" max="8458" width="14.5" customWidth="1"/>
    <col min="8459" max="8459" width="13.5" bestFit="1" customWidth="1"/>
    <col min="8460" max="8460" width="15.5" customWidth="1"/>
    <col min="8461" max="8461" width="3.5" customWidth="1"/>
    <col min="8462" max="8462" width="12" customWidth="1"/>
    <col min="8463" max="8463" width="14" customWidth="1"/>
    <col min="8464" max="8464" width="13.5" customWidth="1"/>
    <col min="8465" max="8465" width="15" customWidth="1"/>
    <col min="8466" max="8466" width="13.5" customWidth="1"/>
    <col min="8467" max="8467" width="11" customWidth="1"/>
    <col min="8468" max="8471" width="10.5" bestFit="1" customWidth="1"/>
    <col min="8472" max="8472" width="9" bestFit="1" customWidth="1"/>
    <col min="8473" max="8473" width="11" customWidth="1"/>
    <col min="8474" max="8474" width="10" bestFit="1" customWidth="1"/>
    <col min="8475" max="8475" width="7.5" bestFit="1" customWidth="1"/>
    <col min="8707" max="8707" width="2" customWidth="1"/>
    <col min="8708" max="8708" width="12" customWidth="1"/>
    <col min="8709" max="8709" width="5" bestFit="1" customWidth="1"/>
    <col min="8710" max="8711" width="13" customWidth="1"/>
    <col min="8712" max="8713" width="14" customWidth="1"/>
    <col min="8714" max="8714" width="14.5" customWidth="1"/>
    <col min="8715" max="8715" width="13.5" bestFit="1" customWidth="1"/>
    <col min="8716" max="8716" width="15.5" customWidth="1"/>
    <col min="8717" max="8717" width="3.5" customWidth="1"/>
    <col min="8718" max="8718" width="12" customWidth="1"/>
    <col min="8719" max="8719" width="14" customWidth="1"/>
    <col min="8720" max="8720" width="13.5" customWidth="1"/>
    <col min="8721" max="8721" width="15" customWidth="1"/>
    <col min="8722" max="8722" width="13.5" customWidth="1"/>
    <col min="8723" max="8723" width="11" customWidth="1"/>
    <col min="8724" max="8727" width="10.5" bestFit="1" customWidth="1"/>
    <col min="8728" max="8728" width="9" bestFit="1" customWidth="1"/>
    <col min="8729" max="8729" width="11" customWidth="1"/>
    <col min="8730" max="8730" width="10" bestFit="1" customWidth="1"/>
    <col min="8731" max="8731" width="7.5" bestFit="1" customWidth="1"/>
    <col min="8963" max="8963" width="2" customWidth="1"/>
    <col min="8964" max="8964" width="12" customWidth="1"/>
    <col min="8965" max="8965" width="5" bestFit="1" customWidth="1"/>
    <col min="8966" max="8967" width="13" customWidth="1"/>
    <col min="8968" max="8969" width="14" customWidth="1"/>
    <col min="8970" max="8970" width="14.5" customWidth="1"/>
    <col min="8971" max="8971" width="13.5" bestFit="1" customWidth="1"/>
    <col min="8972" max="8972" width="15.5" customWidth="1"/>
    <col min="8973" max="8973" width="3.5" customWidth="1"/>
    <col min="8974" max="8974" width="12" customWidth="1"/>
    <col min="8975" max="8975" width="14" customWidth="1"/>
    <col min="8976" max="8976" width="13.5" customWidth="1"/>
    <col min="8977" max="8977" width="15" customWidth="1"/>
    <col min="8978" max="8978" width="13.5" customWidth="1"/>
    <col min="8979" max="8979" width="11" customWidth="1"/>
    <col min="8980" max="8983" width="10.5" bestFit="1" customWidth="1"/>
    <col min="8984" max="8984" width="9" bestFit="1" customWidth="1"/>
    <col min="8985" max="8985" width="11" customWidth="1"/>
    <col min="8986" max="8986" width="10" bestFit="1" customWidth="1"/>
    <col min="8987" max="8987" width="7.5" bestFit="1" customWidth="1"/>
    <col min="9219" max="9219" width="2" customWidth="1"/>
    <col min="9220" max="9220" width="12" customWidth="1"/>
    <col min="9221" max="9221" width="5" bestFit="1" customWidth="1"/>
    <col min="9222" max="9223" width="13" customWidth="1"/>
    <col min="9224" max="9225" width="14" customWidth="1"/>
    <col min="9226" max="9226" width="14.5" customWidth="1"/>
    <col min="9227" max="9227" width="13.5" bestFit="1" customWidth="1"/>
    <col min="9228" max="9228" width="15.5" customWidth="1"/>
    <col min="9229" max="9229" width="3.5" customWidth="1"/>
    <col min="9230" max="9230" width="12" customWidth="1"/>
    <col min="9231" max="9231" width="14" customWidth="1"/>
    <col min="9232" max="9232" width="13.5" customWidth="1"/>
    <col min="9233" max="9233" width="15" customWidth="1"/>
    <col min="9234" max="9234" width="13.5" customWidth="1"/>
    <col min="9235" max="9235" width="11" customWidth="1"/>
    <col min="9236" max="9239" width="10.5" bestFit="1" customWidth="1"/>
    <col min="9240" max="9240" width="9" bestFit="1" customWidth="1"/>
    <col min="9241" max="9241" width="11" customWidth="1"/>
    <col min="9242" max="9242" width="10" bestFit="1" customWidth="1"/>
    <col min="9243" max="9243" width="7.5" bestFit="1" customWidth="1"/>
    <col min="9475" max="9475" width="2" customWidth="1"/>
    <col min="9476" max="9476" width="12" customWidth="1"/>
    <col min="9477" max="9477" width="5" bestFit="1" customWidth="1"/>
    <col min="9478" max="9479" width="13" customWidth="1"/>
    <col min="9480" max="9481" width="14" customWidth="1"/>
    <col min="9482" max="9482" width="14.5" customWidth="1"/>
    <col min="9483" max="9483" width="13.5" bestFit="1" customWidth="1"/>
    <col min="9484" max="9484" width="15.5" customWidth="1"/>
    <col min="9485" max="9485" width="3.5" customWidth="1"/>
    <col min="9486" max="9486" width="12" customWidth="1"/>
    <col min="9487" max="9487" width="14" customWidth="1"/>
    <col min="9488" max="9488" width="13.5" customWidth="1"/>
    <col min="9489" max="9489" width="15" customWidth="1"/>
    <col min="9490" max="9490" width="13.5" customWidth="1"/>
    <col min="9491" max="9491" width="11" customWidth="1"/>
    <col min="9492" max="9495" width="10.5" bestFit="1" customWidth="1"/>
    <col min="9496" max="9496" width="9" bestFit="1" customWidth="1"/>
    <col min="9497" max="9497" width="11" customWidth="1"/>
    <col min="9498" max="9498" width="10" bestFit="1" customWidth="1"/>
    <col min="9499" max="9499" width="7.5" bestFit="1" customWidth="1"/>
    <col min="9731" max="9731" width="2" customWidth="1"/>
    <col min="9732" max="9732" width="12" customWidth="1"/>
    <col min="9733" max="9733" width="5" bestFit="1" customWidth="1"/>
    <col min="9734" max="9735" width="13" customWidth="1"/>
    <col min="9736" max="9737" width="14" customWidth="1"/>
    <col min="9738" max="9738" width="14.5" customWidth="1"/>
    <col min="9739" max="9739" width="13.5" bestFit="1" customWidth="1"/>
    <col min="9740" max="9740" width="15.5" customWidth="1"/>
    <col min="9741" max="9741" width="3.5" customWidth="1"/>
    <col min="9742" max="9742" width="12" customWidth="1"/>
    <col min="9743" max="9743" width="14" customWidth="1"/>
    <col min="9744" max="9744" width="13.5" customWidth="1"/>
    <col min="9745" max="9745" width="15" customWidth="1"/>
    <col min="9746" max="9746" width="13.5" customWidth="1"/>
    <col min="9747" max="9747" width="11" customWidth="1"/>
    <col min="9748" max="9751" width="10.5" bestFit="1" customWidth="1"/>
    <col min="9752" max="9752" width="9" bestFit="1" customWidth="1"/>
    <col min="9753" max="9753" width="11" customWidth="1"/>
    <col min="9754" max="9754" width="10" bestFit="1" customWidth="1"/>
    <col min="9755" max="9755" width="7.5" bestFit="1" customWidth="1"/>
    <col min="9987" max="9987" width="2" customWidth="1"/>
    <col min="9988" max="9988" width="12" customWidth="1"/>
    <col min="9989" max="9989" width="5" bestFit="1" customWidth="1"/>
    <col min="9990" max="9991" width="13" customWidth="1"/>
    <col min="9992" max="9993" width="14" customWidth="1"/>
    <col min="9994" max="9994" width="14.5" customWidth="1"/>
    <col min="9995" max="9995" width="13.5" bestFit="1" customWidth="1"/>
    <col min="9996" max="9996" width="15.5" customWidth="1"/>
    <col min="9997" max="9997" width="3.5" customWidth="1"/>
    <col min="9998" max="9998" width="12" customWidth="1"/>
    <col min="9999" max="9999" width="14" customWidth="1"/>
    <col min="10000" max="10000" width="13.5" customWidth="1"/>
    <col min="10001" max="10001" width="15" customWidth="1"/>
    <col min="10002" max="10002" width="13.5" customWidth="1"/>
    <col min="10003" max="10003" width="11" customWidth="1"/>
    <col min="10004" max="10007" width="10.5" bestFit="1" customWidth="1"/>
    <col min="10008" max="10008" width="9" bestFit="1" customWidth="1"/>
    <col min="10009" max="10009" width="11" customWidth="1"/>
    <col min="10010" max="10010" width="10" bestFit="1" customWidth="1"/>
    <col min="10011" max="10011" width="7.5" bestFit="1" customWidth="1"/>
    <col min="10243" max="10243" width="2" customWidth="1"/>
    <col min="10244" max="10244" width="12" customWidth="1"/>
    <col min="10245" max="10245" width="5" bestFit="1" customWidth="1"/>
    <col min="10246" max="10247" width="13" customWidth="1"/>
    <col min="10248" max="10249" width="14" customWidth="1"/>
    <col min="10250" max="10250" width="14.5" customWidth="1"/>
    <col min="10251" max="10251" width="13.5" bestFit="1" customWidth="1"/>
    <col min="10252" max="10252" width="15.5" customWidth="1"/>
    <col min="10253" max="10253" width="3.5" customWidth="1"/>
    <col min="10254" max="10254" width="12" customWidth="1"/>
    <col min="10255" max="10255" width="14" customWidth="1"/>
    <col min="10256" max="10256" width="13.5" customWidth="1"/>
    <col min="10257" max="10257" width="15" customWidth="1"/>
    <col min="10258" max="10258" width="13.5" customWidth="1"/>
    <col min="10259" max="10259" width="11" customWidth="1"/>
    <col min="10260" max="10263" width="10.5" bestFit="1" customWidth="1"/>
    <col min="10264" max="10264" width="9" bestFit="1" customWidth="1"/>
    <col min="10265" max="10265" width="11" customWidth="1"/>
    <col min="10266" max="10266" width="10" bestFit="1" customWidth="1"/>
    <col min="10267" max="10267" width="7.5" bestFit="1" customWidth="1"/>
    <col min="10499" max="10499" width="2" customWidth="1"/>
    <col min="10500" max="10500" width="12" customWidth="1"/>
    <col min="10501" max="10501" width="5" bestFit="1" customWidth="1"/>
    <col min="10502" max="10503" width="13" customWidth="1"/>
    <col min="10504" max="10505" width="14" customWidth="1"/>
    <col min="10506" max="10506" width="14.5" customWidth="1"/>
    <col min="10507" max="10507" width="13.5" bestFit="1" customWidth="1"/>
    <col min="10508" max="10508" width="15.5" customWidth="1"/>
    <col min="10509" max="10509" width="3.5" customWidth="1"/>
    <col min="10510" max="10510" width="12" customWidth="1"/>
    <col min="10511" max="10511" width="14" customWidth="1"/>
    <col min="10512" max="10512" width="13.5" customWidth="1"/>
    <col min="10513" max="10513" width="15" customWidth="1"/>
    <col min="10514" max="10514" width="13.5" customWidth="1"/>
    <col min="10515" max="10515" width="11" customWidth="1"/>
    <col min="10516" max="10519" width="10.5" bestFit="1" customWidth="1"/>
    <col min="10520" max="10520" width="9" bestFit="1" customWidth="1"/>
    <col min="10521" max="10521" width="11" customWidth="1"/>
    <col min="10522" max="10522" width="10" bestFit="1" customWidth="1"/>
    <col min="10523" max="10523" width="7.5" bestFit="1" customWidth="1"/>
    <col min="10755" max="10755" width="2" customWidth="1"/>
    <col min="10756" max="10756" width="12" customWidth="1"/>
    <col min="10757" max="10757" width="5" bestFit="1" customWidth="1"/>
    <col min="10758" max="10759" width="13" customWidth="1"/>
    <col min="10760" max="10761" width="14" customWidth="1"/>
    <col min="10762" max="10762" width="14.5" customWidth="1"/>
    <col min="10763" max="10763" width="13.5" bestFit="1" customWidth="1"/>
    <col min="10764" max="10764" width="15.5" customWidth="1"/>
    <col min="10765" max="10765" width="3.5" customWidth="1"/>
    <col min="10766" max="10766" width="12" customWidth="1"/>
    <col min="10767" max="10767" width="14" customWidth="1"/>
    <col min="10768" max="10768" width="13.5" customWidth="1"/>
    <col min="10769" max="10769" width="15" customWidth="1"/>
    <col min="10770" max="10770" width="13.5" customWidth="1"/>
    <col min="10771" max="10771" width="11" customWidth="1"/>
    <col min="10772" max="10775" width="10.5" bestFit="1" customWidth="1"/>
    <col min="10776" max="10776" width="9" bestFit="1" customWidth="1"/>
    <col min="10777" max="10777" width="11" customWidth="1"/>
    <col min="10778" max="10778" width="10" bestFit="1" customWidth="1"/>
    <col min="10779" max="10779" width="7.5" bestFit="1" customWidth="1"/>
    <col min="11011" max="11011" width="2" customWidth="1"/>
    <col min="11012" max="11012" width="12" customWidth="1"/>
    <col min="11013" max="11013" width="5" bestFit="1" customWidth="1"/>
    <col min="11014" max="11015" width="13" customWidth="1"/>
    <col min="11016" max="11017" width="14" customWidth="1"/>
    <col min="11018" max="11018" width="14.5" customWidth="1"/>
    <col min="11019" max="11019" width="13.5" bestFit="1" customWidth="1"/>
    <col min="11020" max="11020" width="15.5" customWidth="1"/>
    <col min="11021" max="11021" width="3.5" customWidth="1"/>
    <col min="11022" max="11022" width="12" customWidth="1"/>
    <col min="11023" max="11023" width="14" customWidth="1"/>
    <col min="11024" max="11024" width="13.5" customWidth="1"/>
    <col min="11025" max="11025" width="15" customWidth="1"/>
    <col min="11026" max="11026" width="13.5" customWidth="1"/>
    <col min="11027" max="11027" width="11" customWidth="1"/>
    <col min="11028" max="11031" width="10.5" bestFit="1" customWidth="1"/>
    <col min="11032" max="11032" width="9" bestFit="1" customWidth="1"/>
    <col min="11033" max="11033" width="11" customWidth="1"/>
    <col min="11034" max="11034" width="10" bestFit="1" customWidth="1"/>
    <col min="11035" max="11035" width="7.5" bestFit="1" customWidth="1"/>
    <col min="11267" max="11267" width="2" customWidth="1"/>
    <col min="11268" max="11268" width="12" customWidth="1"/>
    <col min="11269" max="11269" width="5" bestFit="1" customWidth="1"/>
    <col min="11270" max="11271" width="13" customWidth="1"/>
    <col min="11272" max="11273" width="14" customWidth="1"/>
    <col min="11274" max="11274" width="14.5" customWidth="1"/>
    <col min="11275" max="11275" width="13.5" bestFit="1" customWidth="1"/>
    <col min="11276" max="11276" width="15.5" customWidth="1"/>
    <col min="11277" max="11277" width="3.5" customWidth="1"/>
    <col min="11278" max="11278" width="12" customWidth="1"/>
    <col min="11279" max="11279" width="14" customWidth="1"/>
    <col min="11280" max="11280" width="13.5" customWidth="1"/>
    <col min="11281" max="11281" width="15" customWidth="1"/>
    <col min="11282" max="11282" width="13.5" customWidth="1"/>
    <col min="11283" max="11283" width="11" customWidth="1"/>
    <col min="11284" max="11287" width="10.5" bestFit="1" customWidth="1"/>
    <col min="11288" max="11288" width="9" bestFit="1" customWidth="1"/>
    <col min="11289" max="11289" width="11" customWidth="1"/>
    <col min="11290" max="11290" width="10" bestFit="1" customWidth="1"/>
    <col min="11291" max="11291" width="7.5" bestFit="1" customWidth="1"/>
    <col min="11523" max="11523" width="2" customWidth="1"/>
    <col min="11524" max="11524" width="12" customWidth="1"/>
    <col min="11525" max="11525" width="5" bestFit="1" customWidth="1"/>
    <col min="11526" max="11527" width="13" customWidth="1"/>
    <col min="11528" max="11529" width="14" customWidth="1"/>
    <col min="11530" max="11530" width="14.5" customWidth="1"/>
    <col min="11531" max="11531" width="13.5" bestFit="1" customWidth="1"/>
    <col min="11532" max="11532" width="15.5" customWidth="1"/>
    <col min="11533" max="11533" width="3.5" customWidth="1"/>
    <col min="11534" max="11534" width="12" customWidth="1"/>
    <col min="11535" max="11535" width="14" customWidth="1"/>
    <col min="11536" max="11536" width="13.5" customWidth="1"/>
    <col min="11537" max="11537" width="15" customWidth="1"/>
    <col min="11538" max="11538" width="13.5" customWidth="1"/>
    <col min="11539" max="11539" width="11" customWidth="1"/>
    <col min="11540" max="11543" width="10.5" bestFit="1" customWidth="1"/>
    <col min="11544" max="11544" width="9" bestFit="1" customWidth="1"/>
    <col min="11545" max="11545" width="11" customWidth="1"/>
    <col min="11546" max="11546" width="10" bestFit="1" customWidth="1"/>
    <col min="11547" max="11547" width="7.5" bestFit="1" customWidth="1"/>
    <col min="11779" max="11779" width="2" customWidth="1"/>
    <col min="11780" max="11780" width="12" customWidth="1"/>
    <col min="11781" max="11781" width="5" bestFit="1" customWidth="1"/>
    <col min="11782" max="11783" width="13" customWidth="1"/>
    <col min="11784" max="11785" width="14" customWidth="1"/>
    <col min="11786" max="11786" width="14.5" customWidth="1"/>
    <col min="11787" max="11787" width="13.5" bestFit="1" customWidth="1"/>
    <col min="11788" max="11788" width="15.5" customWidth="1"/>
    <col min="11789" max="11789" width="3.5" customWidth="1"/>
    <col min="11790" max="11790" width="12" customWidth="1"/>
    <col min="11791" max="11791" width="14" customWidth="1"/>
    <col min="11792" max="11792" width="13.5" customWidth="1"/>
    <col min="11793" max="11793" width="15" customWidth="1"/>
    <col min="11794" max="11794" width="13.5" customWidth="1"/>
    <col min="11795" max="11795" width="11" customWidth="1"/>
    <col min="11796" max="11799" width="10.5" bestFit="1" customWidth="1"/>
    <col min="11800" max="11800" width="9" bestFit="1" customWidth="1"/>
    <col min="11801" max="11801" width="11" customWidth="1"/>
    <col min="11802" max="11802" width="10" bestFit="1" customWidth="1"/>
    <col min="11803" max="11803" width="7.5" bestFit="1" customWidth="1"/>
    <col min="12035" max="12035" width="2" customWidth="1"/>
    <col min="12036" max="12036" width="12" customWidth="1"/>
    <col min="12037" max="12037" width="5" bestFit="1" customWidth="1"/>
    <col min="12038" max="12039" width="13" customWidth="1"/>
    <col min="12040" max="12041" width="14" customWidth="1"/>
    <col min="12042" max="12042" width="14.5" customWidth="1"/>
    <col min="12043" max="12043" width="13.5" bestFit="1" customWidth="1"/>
    <col min="12044" max="12044" width="15.5" customWidth="1"/>
    <col min="12045" max="12045" width="3.5" customWidth="1"/>
    <col min="12046" max="12046" width="12" customWidth="1"/>
    <col min="12047" max="12047" width="14" customWidth="1"/>
    <col min="12048" max="12048" width="13.5" customWidth="1"/>
    <col min="12049" max="12049" width="15" customWidth="1"/>
    <col min="12050" max="12050" width="13.5" customWidth="1"/>
    <col min="12051" max="12051" width="11" customWidth="1"/>
    <col min="12052" max="12055" width="10.5" bestFit="1" customWidth="1"/>
    <col min="12056" max="12056" width="9" bestFit="1" customWidth="1"/>
    <col min="12057" max="12057" width="11" customWidth="1"/>
    <col min="12058" max="12058" width="10" bestFit="1" customWidth="1"/>
    <col min="12059" max="12059" width="7.5" bestFit="1" customWidth="1"/>
    <col min="12291" max="12291" width="2" customWidth="1"/>
    <col min="12292" max="12292" width="12" customWidth="1"/>
    <col min="12293" max="12293" width="5" bestFit="1" customWidth="1"/>
    <col min="12294" max="12295" width="13" customWidth="1"/>
    <col min="12296" max="12297" width="14" customWidth="1"/>
    <col min="12298" max="12298" width="14.5" customWidth="1"/>
    <col min="12299" max="12299" width="13.5" bestFit="1" customWidth="1"/>
    <col min="12300" max="12300" width="15.5" customWidth="1"/>
    <col min="12301" max="12301" width="3.5" customWidth="1"/>
    <col min="12302" max="12302" width="12" customWidth="1"/>
    <col min="12303" max="12303" width="14" customWidth="1"/>
    <col min="12304" max="12304" width="13.5" customWidth="1"/>
    <col min="12305" max="12305" width="15" customWidth="1"/>
    <col min="12306" max="12306" width="13.5" customWidth="1"/>
    <col min="12307" max="12307" width="11" customWidth="1"/>
    <col min="12308" max="12311" width="10.5" bestFit="1" customWidth="1"/>
    <col min="12312" max="12312" width="9" bestFit="1" customWidth="1"/>
    <col min="12313" max="12313" width="11" customWidth="1"/>
    <col min="12314" max="12314" width="10" bestFit="1" customWidth="1"/>
    <col min="12315" max="12315" width="7.5" bestFit="1" customWidth="1"/>
    <col min="12547" max="12547" width="2" customWidth="1"/>
    <col min="12548" max="12548" width="12" customWidth="1"/>
    <col min="12549" max="12549" width="5" bestFit="1" customWidth="1"/>
    <col min="12550" max="12551" width="13" customWidth="1"/>
    <col min="12552" max="12553" width="14" customWidth="1"/>
    <col min="12554" max="12554" width="14.5" customWidth="1"/>
    <col min="12555" max="12555" width="13.5" bestFit="1" customWidth="1"/>
    <col min="12556" max="12556" width="15.5" customWidth="1"/>
    <col min="12557" max="12557" width="3.5" customWidth="1"/>
    <col min="12558" max="12558" width="12" customWidth="1"/>
    <col min="12559" max="12559" width="14" customWidth="1"/>
    <col min="12560" max="12560" width="13.5" customWidth="1"/>
    <col min="12561" max="12561" width="15" customWidth="1"/>
    <col min="12562" max="12562" width="13.5" customWidth="1"/>
    <col min="12563" max="12563" width="11" customWidth="1"/>
    <col min="12564" max="12567" width="10.5" bestFit="1" customWidth="1"/>
    <col min="12568" max="12568" width="9" bestFit="1" customWidth="1"/>
    <col min="12569" max="12569" width="11" customWidth="1"/>
    <col min="12570" max="12570" width="10" bestFit="1" customWidth="1"/>
    <col min="12571" max="12571" width="7.5" bestFit="1" customWidth="1"/>
    <col min="12803" max="12803" width="2" customWidth="1"/>
    <col min="12804" max="12804" width="12" customWidth="1"/>
    <col min="12805" max="12805" width="5" bestFit="1" customWidth="1"/>
    <col min="12806" max="12807" width="13" customWidth="1"/>
    <col min="12808" max="12809" width="14" customWidth="1"/>
    <col min="12810" max="12810" width="14.5" customWidth="1"/>
    <col min="12811" max="12811" width="13.5" bestFit="1" customWidth="1"/>
    <col min="12812" max="12812" width="15.5" customWidth="1"/>
    <col min="12813" max="12813" width="3.5" customWidth="1"/>
    <col min="12814" max="12814" width="12" customWidth="1"/>
    <col min="12815" max="12815" width="14" customWidth="1"/>
    <col min="12816" max="12816" width="13.5" customWidth="1"/>
    <col min="12817" max="12817" width="15" customWidth="1"/>
    <col min="12818" max="12818" width="13.5" customWidth="1"/>
    <col min="12819" max="12819" width="11" customWidth="1"/>
    <col min="12820" max="12823" width="10.5" bestFit="1" customWidth="1"/>
    <col min="12824" max="12824" width="9" bestFit="1" customWidth="1"/>
    <col min="12825" max="12825" width="11" customWidth="1"/>
    <col min="12826" max="12826" width="10" bestFit="1" customWidth="1"/>
    <col min="12827" max="12827" width="7.5" bestFit="1" customWidth="1"/>
    <col min="13059" max="13059" width="2" customWidth="1"/>
    <col min="13060" max="13060" width="12" customWidth="1"/>
    <col min="13061" max="13061" width="5" bestFit="1" customWidth="1"/>
    <col min="13062" max="13063" width="13" customWidth="1"/>
    <col min="13064" max="13065" width="14" customWidth="1"/>
    <col min="13066" max="13066" width="14.5" customWidth="1"/>
    <col min="13067" max="13067" width="13.5" bestFit="1" customWidth="1"/>
    <col min="13068" max="13068" width="15.5" customWidth="1"/>
    <col min="13069" max="13069" width="3.5" customWidth="1"/>
    <col min="13070" max="13070" width="12" customWidth="1"/>
    <col min="13071" max="13071" width="14" customWidth="1"/>
    <col min="13072" max="13072" width="13.5" customWidth="1"/>
    <col min="13073" max="13073" width="15" customWidth="1"/>
    <col min="13074" max="13074" width="13.5" customWidth="1"/>
    <col min="13075" max="13075" width="11" customWidth="1"/>
    <col min="13076" max="13079" width="10.5" bestFit="1" customWidth="1"/>
    <col min="13080" max="13080" width="9" bestFit="1" customWidth="1"/>
    <col min="13081" max="13081" width="11" customWidth="1"/>
    <col min="13082" max="13082" width="10" bestFit="1" customWidth="1"/>
    <col min="13083" max="13083" width="7.5" bestFit="1" customWidth="1"/>
    <col min="13315" max="13315" width="2" customWidth="1"/>
    <col min="13316" max="13316" width="12" customWidth="1"/>
    <col min="13317" max="13317" width="5" bestFit="1" customWidth="1"/>
    <col min="13318" max="13319" width="13" customWidth="1"/>
    <col min="13320" max="13321" width="14" customWidth="1"/>
    <col min="13322" max="13322" width="14.5" customWidth="1"/>
    <col min="13323" max="13323" width="13.5" bestFit="1" customWidth="1"/>
    <col min="13324" max="13324" width="15.5" customWidth="1"/>
    <col min="13325" max="13325" width="3.5" customWidth="1"/>
    <col min="13326" max="13326" width="12" customWidth="1"/>
    <col min="13327" max="13327" width="14" customWidth="1"/>
    <col min="13328" max="13328" width="13.5" customWidth="1"/>
    <col min="13329" max="13329" width="15" customWidth="1"/>
    <col min="13330" max="13330" width="13.5" customWidth="1"/>
    <col min="13331" max="13331" width="11" customWidth="1"/>
    <col min="13332" max="13335" width="10.5" bestFit="1" customWidth="1"/>
    <col min="13336" max="13336" width="9" bestFit="1" customWidth="1"/>
    <col min="13337" max="13337" width="11" customWidth="1"/>
    <col min="13338" max="13338" width="10" bestFit="1" customWidth="1"/>
    <col min="13339" max="13339" width="7.5" bestFit="1" customWidth="1"/>
    <col min="13571" max="13571" width="2" customWidth="1"/>
    <col min="13572" max="13572" width="12" customWidth="1"/>
    <col min="13573" max="13573" width="5" bestFit="1" customWidth="1"/>
    <col min="13574" max="13575" width="13" customWidth="1"/>
    <col min="13576" max="13577" width="14" customWidth="1"/>
    <col min="13578" max="13578" width="14.5" customWidth="1"/>
    <col min="13579" max="13579" width="13.5" bestFit="1" customWidth="1"/>
    <col min="13580" max="13580" width="15.5" customWidth="1"/>
    <col min="13581" max="13581" width="3.5" customWidth="1"/>
    <col min="13582" max="13582" width="12" customWidth="1"/>
    <col min="13583" max="13583" width="14" customWidth="1"/>
    <col min="13584" max="13584" width="13.5" customWidth="1"/>
    <col min="13585" max="13585" width="15" customWidth="1"/>
    <col min="13586" max="13586" width="13.5" customWidth="1"/>
    <col min="13587" max="13587" width="11" customWidth="1"/>
    <col min="13588" max="13591" width="10.5" bestFit="1" customWidth="1"/>
    <col min="13592" max="13592" width="9" bestFit="1" customWidth="1"/>
    <col min="13593" max="13593" width="11" customWidth="1"/>
    <col min="13594" max="13594" width="10" bestFit="1" customWidth="1"/>
    <col min="13595" max="13595" width="7.5" bestFit="1" customWidth="1"/>
    <col min="13827" max="13827" width="2" customWidth="1"/>
    <col min="13828" max="13828" width="12" customWidth="1"/>
    <col min="13829" max="13829" width="5" bestFit="1" customWidth="1"/>
    <col min="13830" max="13831" width="13" customWidth="1"/>
    <col min="13832" max="13833" width="14" customWidth="1"/>
    <col min="13834" max="13834" width="14.5" customWidth="1"/>
    <col min="13835" max="13835" width="13.5" bestFit="1" customWidth="1"/>
    <col min="13836" max="13836" width="15.5" customWidth="1"/>
    <col min="13837" max="13837" width="3.5" customWidth="1"/>
    <col min="13838" max="13838" width="12" customWidth="1"/>
    <col min="13839" max="13839" width="14" customWidth="1"/>
    <col min="13840" max="13840" width="13.5" customWidth="1"/>
    <col min="13841" max="13841" width="15" customWidth="1"/>
    <col min="13842" max="13842" width="13.5" customWidth="1"/>
    <col min="13843" max="13843" width="11" customWidth="1"/>
    <col min="13844" max="13847" width="10.5" bestFit="1" customWidth="1"/>
    <col min="13848" max="13848" width="9" bestFit="1" customWidth="1"/>
    <col min="13849" max="13849" width="11" customWidth="1"/>
    <col min="13850" max="13850" width="10" bestFit="1" customWidth="1"/>
    <col min="13851" max="13851" width="7.5" bestFit="1" customWidth="1"/>
    <col min="14083" max="14083" width="2" customWidth="1"/>
    <col min="14084" max="14084" width="12" customWidth="1"/>
    <col min="14085" max="14085" width="5" bestFit="1" customWidth="1"/>
    <col min="14086" max="14087" width="13" customWidth="1"/>
    <col min="14088" max="14089" width="14" customWidth="1"/>
    <col min="14090" max="14090" width="14.5" customWidth="1"/>
    <col min="14091" max="14091" width="13.5" bestFit="1" customWidth="1"/>
    <col min="14092" max="14092" width="15.5" customWidth="1"/>
    <col min="14093" max="14093" width="3.5" customWidth="1"/>
    <col min="14094" max="14094" width="12" customWidth="1"/>
    <col min="14095" max="14095" width="14" customWidth="1"/>
    <col min="14096" max="14096" width="13.5" customWidth="1"/>
    <col min="14097" max="14097" width="15" customWidth="1"/>
    <col min="14098" max="14098" width="13.5" customWidth="1"/>
    <col min="14099" max="14099" width="11" customWidth="1"/>
    <col min="14100" max="14103" width="10.5" bestFit="1" customWidth="1"/>
    <col min="14104" max="14104" width="9" bestFit="1" customWidth="1"/>
    <col min="14105" max="14105" width="11" customWidth="1"/>
    <col min="14106" max="14106" width="10" bestFit="1" customWidth="1"/>
    <col min="14107" max="14107" width="7.5" bestFit="1" customWidth="1"/>
    <col min="14339" max="14339" width="2" customWidth="1"/>
    <col min="14340" max="14340" width="12" customWidth="1"/>
    <col min="14341" max="14341" width="5" bestFit="1" customWidth="1"/>
    <col min="14342" max="14343" width="13" customWidth="1"/>
    <col min="14344" max="14345" width="14" customWidth="1"/>
    <col min="14346" max="14346" width="14.5" customWidth="1"/>
    <col min="14347" max="14347" width="13.5" bestFit="1" customWidth="1"/>
    <col min="14348" max="14348" width="15.5" customWidth="1"/>
    <col min="14349" max="14349" width="3.5" customWidth="1"/>
    <col min="14350" max="14350" width="12" customWidth="1"/>
    <col min="14351" max="14351" width="14" customWidth="1"/>
    <col min="14352" max="14352" width="13.5" customWidth="1"/>
    <col min="14353" max="14353" width="15" customWidth="1"/>
    <col min="14354" max="14354" width="13.5" customWidth="1"/>
    <col min="14355" max="14355" width="11" customWidth="1"/>
    <col min="14356" max="14359" width="10.5" bestFit="1" customWidth="1"/>
    <col min="14360" max="14360" width="9" bestFit="1" customWidth="1"/>
    <col min="14361" max="14361" width="11" customWidth="1"/>
    <col min="14362" max="14362" width="10" bestFit="1" customWidth="1"/>
    <col min="14363" max="14363" width="7.5" bestFit="1" customWidth="1"/>
    <col min="14595" max="14595" width="2" customWidth="1"/>
    <col min="14596" max="14596" width="12" customWidth="1"/>
    <col min="14597" max="14597" width="5" bestFit="1" customWidth="1"/>
    <col min="14598" max="14599" width="13" customWidth="1"/>
    <col min="14600" max="14601" width="14" customWidth="1"/>
    <col min="14602" max="14602" width="14.5" customWidth="1"/>
    <col min="14603" max="14603" width="13.5" bestFit="1" customWidth="1"/>
    <col min="14604" max="14604" width="15.5" customWidth="1"/>
    <col min="14605" max="14605" width="3.5" customWidth="1"/>
    <col min="14606" max="14606" width="12" customWidth="1"/>
    <col min="14607" max="14607" width="14" customWidth="1"/>
    <col min="14608" max="14608" width="13.5" customWidth="1"/>
    <col min="14609" max="14609" width="15" customWidth="1"/>
    <col min="14610" max="14610" width="13.5" customWidth="1"/>
    <col min="14611" max="14611" width="11" customWidth="1"/>
    <col min="14612" max="14615" width="10.5" bestFit="1" customWidth="1"/>
    <col min="14616" max="14616" width="9" bestFit="1" customWidth="1"/>
    <col min="14617" max="14617" width="11" customWidth="1"/>
    <col min="14618" max="14618" width="10" bestFit="1" customWidth="1"/>
    <col min="14619" max="14619" width="7.5" bestFit="1" customWidth="1"/>
    <col min="14851" max="14851" width="2" customWidth="1"/>
    <col min="14852" max="14852" width="12" customWidth="1"/>
    <col min="14853" max="14853" width="5" bestFit="1" customWidth="1"/>
    <col min="14854" max="14855" width="13" customWidth="1"/>
    <col min="14856" max="14857" width="14" customWidth="1"/>
    <col min="14858" max="14858" width="14.5" customWidth="1"/>
    <col min="14859" max="14859" width="13.5" bestFit="1" customWidth="1"/>
    <col min="14860" max="14860" width="15.5" customWidth="1"/>
    <col min="14861" max="14861" width="3.5" customWidth="1"/>
    <col min="14862" max="14862" width="12" customWidth="1"/>
    <col min="14863" max="14863" width="14" customWidth="1"/>
    <col min="14864" max="14864" width="13.5" customWidth="1"/>
    <col min="14865" max="14865" width="15" customWidth="1"/>
    <col min="14866" max="14866" width="13.5" customWidth="1"/>
    <col min="14867" max="14867" width="11" customWidth="1"/>
    <col min="14868" max="14871" width="10.5" bestFit="1" customWidth="1"/>
    <col min="14872" max="14872" width="9" bestFit="1" customWidth="1"/>
    <col min="14873" max="14873" width="11" customWidth="1"/>
    <col min="14874" max="14874" width="10" bestFit="1" customWidth="1"/>
    <col min="14875" max="14875" width="7.5" bestFit="1" customWidth="1"/>
    <col min="15107" max="15107" width="2" customWidth="1"/>
    <col min="15108" max="15108" width="12" customWidth="1"/>
    <col min="15109" max="15109" width="5" bestFit="1" customWidth="1"/>
    <col min="15110" max="15111" width="13" customWidth="1"/>
    <col min="15112" max="15113" width="14" customWidth="1"/>
    <col min="15114" max="15114" width="14.5" customWidth="1"/>
    <col min="15115" max="15115" width="13.5" bestFit="1" customWidth="1"/>
    <col min="15116" max="15116" width="15.5" customWidth="1"/>
    <col min="15117" max="15117" width="3.5" customWidth="1"/>
    <col min="15118" max="15118" width="12" customWidth="1"/>
    <col min="15119" max="15119" width="14" customWidth="1"/>
    <col min="15120" max="15120" width="13.5" customWidth="1"/>
    <col min="15121" max="15121" width="15" customWidth="1"/>
    <col min="15122" max="15122" width="13.5" customWidth="1"/>
    <col min="15123" max="15123" width="11" customWidth="1"/>
    <col min="15124" max="15127" width="10.5" bestFit="1" customWidth="1"/>
    <col min="15128" max="15128" width="9" bestFit="1" customWidth="1"/>
    <col min="15129" max="15129" width="11" customWidth="1"/>
    <col min="15130" max="15130" width="10" bestFit="1" customWidth="1"/>
    <col min="15131" max="15131" width="7.5" bestFit="1" customWidth="1"/>
    <col min="15363" max="15363" width="2" customWidth="1"/>
    <col min="15364" max="15364" width="12" customWidth="1"/>
    <col min="15365" max="15365" width="5" bestFit="1" customWidth="1"/>
    <col min="15366" max="15367" width="13" customWidth="1"/>
    <col min="15368" max="15369" width="14" customWidth="1"/>
    <col min="15370" max="15370" width="14.5" customWidth="1"/>
    <col min="15371" max="15371" width="13.5" bestFit="1" customWidth="1"/>
    <col min="15372" max="15372" width="15.5" customWidth="1"/>
    <col min="15373" max="15373" width="3.5" customWidth="1"/>
    <col min="15374" max="15374" width="12" customWidth="1"/>
    <col min="15375" max="15375" width="14" customWidth="1"/>
    <col min="15376" max="15376" width="13.5" customWidth="1"/>
    <col min="15377" max="15377" width="15" customWidth="1"/>
    <col min="15378" max="15378" width="13.5" customWidth="1"/>
    <col min="15379" max="15379" width="11" customWidth="1"/>
    <col min="15380" max="15383" width="10.5" bestFit="1" customWidth="1"/>
    <col min="15384" max="15384" width="9" bestFit="1" customWidth="1"/>
    <col min="15385" max="15385" width="11" customWidth="1"/>
    <col min="15386" max="15386" width="10" bestFit="1" customWidth="1"/>
    <col min="15387" max="15387" width="7.5" bestFit="1" customWidth="1"/>
    <col min="15619" max="15619" width="2" customWidth="1"/>
    <col min="15620" max="15620" width="12" customWidth="1"/>
    <col min="15621" max="15621" width="5" bestFit="1" customWidth="1"/>
    <col min="15622" max="15623" width="13" customWidth="1"/>
    <col min="15624" max="15625" width="14" customWidth="1"/>
    <col min="15626" max="15626" width="14.5" customWidth="1"/>
    <col min="15627" max="15627" width="13.5" bestFit="1" customWidth="1"/>
    <col min="15628" max="15628" width="15.5" customWidth="1"/>
    <col min="15629" max="15629" width="3.5" customWidth="1"/>
    <col min="15630" max="15630" width="12" customWidth="1"/>
    <col min="15631" max="15631" width="14" customWidth="1"/>
    <col min="15632" max="15632" width="13.5" customWidth="1"/>
    <col min="15633" max="15633" width="15" customWidth="1"/>
    <col min="15634" max="15634" width="13.5" customWidth="1"/>
    <col min="15635" max="15635" width="11" customWidth="1"/>
    <col min="15636" max="15639" width="10.5" bestFit="1" customWidth="1"/>
    <col min="15640" max="15640" width="9" bestFit="1" customWidth="1"/>
    <col min="15641" max="15641" width="11" customWidth="1"/>
    <col min="15642" max="15642" width="10" bestFit="1" customWidth="1"/>
    <col min="15643" max="15643" width="7.5" bestFit="1" customWidth="1"/>
    <col min="15875" max="15875" width="2" customWidth="1"/>
    <col min="15876" max="15876" width="12" customWidth="1"/>
    <col min="15877" max="15877" width="5" bestFit="1" customWidth="1"/>
    <col min="15878" max="15879" width="13" customWidth="1"/>
    <col min="15880" max="15881" width="14" customWidth="1"/>
    <col min="15882" max="15882" width="14.5" customWidth="1"/>
    <col min="15883" max="15883" width="13.5" bestFit="1" customWidth="1"/>
    <col min="15884" max="15884" width="15.5" customWidth="1"/>
    <col min="15885" max="15885" width="3.5" customWidth="1"/>
    <col min="15886" max="15886" width="12" customWidth="1"/>
    <col min="15887" max="15887" width="14" customWidth="1"/>
    <col min="15888" max="15888" width="13.5" customWidth="1"/>
    <col min="15889" max="15889" width="15" customWidth="1"/>
    <col min="15890" max="15890" width="13.5" customWidth="1"/>
    <col min="15891" max="15891" width="11" customWidth="1"/>
    <col min="15892" max="15895" width="10.5" bestFit="1" customWidth="1"/>
    <col min="15896" max="15896" width="9" bestFit="1" customWidth="1"/>
    <col min="15897" max="15897" width="11" customWidth="1"/>
    <col min="15898" max="15898" width="10" bestFit="1" customWidth="1"/>
    <col min="15899" max="15899" width="7.5" bestFit="1" customWidth="1"/>
    <col min="16131" max="16131" width="2" customWidth="1"/>
    <col min="16132" max="16132" width="12" customWidth="1"/>
    <col min="16133" max="16133" width="5" bestFit="1" customWidth="1"/>
    <col min="16134" max="16135" width="13" customWidth="1"/>
    <col min="16136" max="16137" width="14" customWidth="1"/>
    <col min="16138" max="16138" width="14.5" customWidth="1"/>
    <col min="16139" max="16139" width="13.5" bestFit="1" customWidth="1"/>
    <col min="16140" max="16140" width="15.5" customWidth="1"/>
    <col min="16141" max="16141" width="3.5" customWidth="1"/>
    <col min="16142" max="16142" width="12" customWidth="1"/>
    <col min="16143" max="16143" width="14" customWidth="1"/>
    <col min="16144" max="16144" width="13.5" customWidth="1"/>
    <col min="16145" max="16145" width="15" customWidth="1"/>
    <col min="16146" max="16146" width="13.5" customWidth="1"/>
    <col min="16147" max="16147" width="11" customWidth="1"/>
    <col min="16148" max="16151" width="10.5" bestFit="1" customWidth="1"/>
    <col min="16152" max="16152" width="9" bestFit="1" customWidth="1"/>
    <col min="16153" max="16153" width="11" customWidth="1"/>
    <col min="16154" max="16154" width="10" bestFit="1" customWidth="1"/>
    <col min="16155" max="16155" width="7.5" bestFit="1" customWidth="1"/>
  </cols>
  <sheetData>
    <row r="1" spans="2:10" ht="15.95" thickBot="1">
      <c r="B1" s="4"/>
      <c r="C1" s="3"/>
      <c r="D1" s="3"/>
      <c r="E1" s="3"/>
      <c r="F1" s="3"/>
      <c r="G1" s="3"/>
      <c r="H1" s="3"/>
    </row>
    <row r="2" spans="2:10" ht="16.5" customHeight="1" thickBot="1">
      <c r="B2" s="4"/>
      <c r="C2" s="3"/>
      <c r="D2" s="390" t="s">
        <v>451</v>
      </c>
      <c r="E2" s="392"/>
      <c r="F2" s="13"/>
      <c r="G2" s="13"/>
      <c r="H2" s="3"/>
    </row>
    <row r="3" spans="2:10" ht="18" customHeight="1" thickBot="1">
      <c r="B3" s="415" t="s">
        <v>177</v>
      </c>
      <c r="C3" s="384" t="s">
        <v>452</v>
      </c>
      <c r="D3" s="394">
        <v>1</v>
      </c>
      <c r="E3" s="396" t="s">
        <v>453</v>
      </c>
      <c r="F3" s="4"/>
      <c r="G3" s="13"/>
      <c r="H3" s="386" t="s">
        <v>454</v>
      </c>
      <c r="I3" s="387"/>
    </row>
    <row r="4" spans="2:10" ht="12.75" customHeight="1">
      <c r="B4" s="416"/>
      <c r="C4" s="393"/>
      <c r="D4" s="395"/>
      <c r="E4" s="397"/>
      <c r="F4" s="4"/>
      <c r="G4" s="13"/>
      <c r="H4" s="34" t="s">
        <v>455</v>
      </c>
      <c r="I4" s="35" t="s">
        <v>456</v>
      </c>
    </row>
    <row r="5" spans="2:10" ht="12" customHeight="1">
      <c r="B5" s="417" t="s">
        <v>455</v>
      </c>
      <c r="C5" s="379"/>
      <c r="D5" s="418" t="str">
        <f>I4</f>
        <v>Westchester, NY</v>
      </c>
      <c r="E5" s="419"/>
      <c r="F5" s="6"/>
      <c r="H5" s="347" t="s">
        <v>457</v>
      </c>
      <c r="I5" s="420" t="s">
        <v>458</v>
      </c>
    </row>
    <row r="6" spans="2:10" ht="12.75" customHeight="1">
      <c r="B6" s="417" t="s">
        <v>457</v>
      </c>
      <c r="C6" s="379"/>
      <c r="D6" s="418" t="str">
        <f>I5</f>
        <v>Community College</v>
      </c>
      <c r="E6" s="419"/>
      <c r="F6" s="6"/>
      <c r="H6" s="347" t="s">
        <v>459</v>
      </c>
      <c r="I6" s="420" t="s">
        <v>460</v>
      </c>
    </row>
    <row r="7" spans="2:10" ht="13.15" customHeight="1">
      <c r="B7" s="417" t="s">
        <v>459</v>
      </c>
      <c r="C7" s="379"/>
      <c r="D7" s="315" t="str">
        <f>$I$6</f>
        <v>Marquee</v>
      </c>
      <c r="E7" s="419"/>
      <c r="F7" s="6"/>
      <c r="H7" s="348" t="s">
        <v>461</v>
      </c>
      <c r="I7" s="421">
        <v>600</v>
      </c>
    </row>
    <row r="8" spans="2:10" ht="14.25" customHeight="1">
      <c r="B8" s="422" t="s">
        <v>462</v>
      </c>
      <c r="C8" s="380"/>
      <c r="D8" s="423" t="s">
        <v>27</v>
      </c>
      <c r="E8" s="419"/>
      <c r="F8" s="4"/>
      <c r="H8" s="348" t="s">
        <v>463</v>
      </c>
      <c r="I8" s="421">
        <v>125</v>
      </c>
    </row>
    <row r="9" spans="2:10">
      <c r="B9" s="422" t="s">
        <v>464</v>
      </c>
      <c r="C9" s="380"/>
      <c r="D9" s="316" t="s">
        <v>465</v>
      </c>
      <c r="E9" s="419"/>
      <c r="F9" s="4"/>
      <c r="H9" s="348" t="s">
        <v>466</v>
      </c>
      <c r="I9" s="421">
        <v>35</v>
      </c>
    </row>
    <row r="10" spans="2:10">
      <c r="B10" s="422" t="s">
        <v>467</v>
      </c>
      <c r="C10" s="380"/>
      <c r="D10" s="316" t="s">
        <v>468</v>
      </c>
      <c r="E10" s="419"/>
      <c r="F10" s="4"/>
      <c r="H10" s="348" t="s">
        <v>469</v>
      </c>
      <c r="I10" s="421">
        <v>30</v>
      </c>
    </row>
    <row r="11" spans="2:10">
      <c r="B11" s="422" t="s">
        <v>470</v>
      </c>
      <c r="C11" s="380"/>
      <c r="D11" s="316" t="s">
        <v>471</v>
      </c>
      <c r="E11" s="419"/>
      <c r="F11" s="4"/>
      <c r="H11" s="348" t="s">
        <v>472</v>
      </c>
      <c r="I11" s="421">
        <v>75</v>
      </c>
    </row>
    <row r="12" spans="2:10" ht="15.95" thickBot="1">
      <c r="B12" s="424" t="s">
        <v>473</v>
      </c>
      <c r="C12" s="317"/>
      <c r="D12" s="425">
        <f>D9*$I$7</f>
        <v>1200</v>
      </c>
      <c r="E12" s="426">
        <f t="shared" ref="E12:E17" si="0">SUM(D12:D12)</f>
        <v>1200</v>
      </c>
      <c r="F12" s="4"/>
      <c r="G12" s="4"/>
      <c r="H12" s="318" t="s">
        <v>474</v>
      </c>
      <c r="I12" s="319">
        <v>185</v>
      </c>
    </row>
    <row r="13" spans="2:10">
      <c r="B13" s="424" t="s">
        <v>463</v>
      </c>
      <c r="C13" s="317"/>
      <c r="D13" s="425">
        <f>D10*$I$8*D9</f>
        <v>750</v>
      </c>
      <c r="E13" s="426">
        <f t="shared" si="0"/>
        <v>750</v>
      </c>
      <c r="F13" s="4"/>
      <c r="G13" s="3"/>
      <c r="H13" s="3"/>
      <c r="I13" s="3"/>
      <c r="J13" s="3"/>
    </row>
    <row r="14" spans="2:10" ht="15.95" thickBot="1">
      <c r="B14" s="424" t="s">
        <v>475</v>
      </c>
      <c r="C14" s="317"/>
      <c r="D14" s="425">
        <f>D9*$I$9*D10</f>
        <v>210</v>
      </c>
      <c r="E14" s="426">
        <f t="shared" si="0"/>
        <v>210</v>
      </c>
      <c r="F14" s="4"/>
      <c r="G14" s="3"/>
      <c r="J14" s="3"/>
    </row>
    <row r="15" spans="2:10" ht="15.95" thickBot="1">
      <c r="B15" s="424" t="s">
        <v>476</v>
      </c>
      <c r="C15" s="317"/>
      <c r="D15" s="425">
        <f>$I$10*D9*D10</f>
        <v>180</v>
      </c>
      <c r="E15" s="426">
        <f t="shared" si="0"/>
        <v>180</v>
      </c>
      <c r="F15" s="4"/>
      <c r="G15" s="3"/>
      <c r="H15" s="32" t="s">
        <v>477</v>
      </c>
      <c r="I15" s="36">
        <f>K37</f>
        <v>7845</v>
      </c>
      <c r="J15" s="3"/>
    </row>
    <row r="16" spans="2:10">
      <c r="B16" s="424" t="s">
        <v>478</v>
      </c>
      <c r="C16" s="317"/>
      <c r="D16" s="425">
        <f>D10*$I$11*D9</f>
        <v>450</v>
      </c>
      <c r="E16" s="426">
        <f t="shared" si="0"/>
        <v>450</v>
      </c>
      <c r="F16" s="4"/>
      <c r="G16" s="3"/>
      <c r="H16" s="3"/>
      <c r="I16" s="3"/>
      <c r="J16" s="3"/>
    </row>
    <row r="17" spans="2:26" ht="15.95" thickBot="1">
      <c r="B17" s="424" t="s">
        <v>479</v>
      </c>
      <c r="C17" s="317"/>
      <c r="D17" s="425">
        <f>D11*$I$12*D9</f>
        <v>1480</v>
      </c>
      <c r="E17" s="426">
        <f t="shared" si="0"/>
        <v>1480</v>
      </c>
      <c r="F17" s="4"/>
      <c r="G17" s="3"/>
      <c r="H17" s="3"/>
      <c r="K17" s="3"/>
      <c r="L17" s="3"/>
      <c r="M17" s="3"/>
      <c r="N17" s="3"/>
      <c r="O17" s="3"/>
      <c r="P17" s="3"/>
      <c r="Q17" s="3"/>
      <c r="R17" s="3"/>
      <c r="S17" s="3"/>
      <c r="T17" s="3"/>
      <c r="U17" s="3"/>
      <c r="V17" s="3"/>
      <c r="W17" s="3"/>
    </row>
    <row r="18" spans="2:26" ht="15.95" thickBot="1">
      <c r="B18" s="427" t="s">
        <v>480</v>
      </c>
      <c r="C18" s="428"/>
      <c r="D18" s="7">
        <f>SUM(D12:D17)</f>
        <v>4270</v>
      </c>
      <c r="E18" s="31">
        <f>SUM(D18:D18)</f>
        <v>4270</v>
      </c>
      <c r="F18" s="4"/>
      <c r="G18" s="3"/>
      <c r="H18" s="3"/>
      <c r="I18" s="3"/>
      <c r="J18" s="3"/>
      <c r="K18" s="3"/>
      <c r="L18" s="3"/>
      <c r="M18" s="3"/>
      <c r="N18" s="3"/>
      <c r="O18" s="3"/>
      <c r="P18" s="3"/>
      <c r="Q18" s="3"/>
      <c r="R18" s="3"/>
      <c r="S18" s="3"/>
      <c r="T18" s="3"/>
      <c r="U18" s="3"/>
      <c r="V18" s="3"/>
      <c r="W18" s="3"/>
    </row>
    <row r="19" spans="2:26">
      <c r="F19" s="4"/>
      <c r="G19" s="4"/>
      <c r="H19" s="5"/>
      <c r="I19" s="3"/>
      <c r="J19" s="3"/>
      <c r="K19" s="3"/>
      <c r="L19" s="3"/>
      <c r="M19" s="3"/>
      <c r="N19" s="3"/>
      <c r="O19" s="3"/>
      <c r="P19" s="3"/>
      <c r="Q19" s="3"/>
      <c r="R19" s="3"/>
      <c r="S19" s="3"/>
      <c r="T19" s="3"/>
      <c r="U19" s="3"/>
      <c r="V19" s="3"/>
      <c r="W19" s="3"/>
    </row>
    <row r="20" spans="2:26" ht="15.75" customHeight="1" thickBot="1">
      <c r="B20" s="4"/>
      <c r="C20" s="4"/>
      <c r="D20" s="8"/>
      <c r="E20" s="8"/>
      <c r="F20" s="8"/>
      <c r="G20" s="8"/>
      <c r="H20" s="8"/>
      <c r="I20" s="8"/>
      <c r="J20" s="8"/>
      <c r="K20" s="8"/>
      <c r="L20" s="8"/>
      <c r="M20" s="8"/>
      <c r="N20" s="8"/>
      <c r="O20" s="8"/>
      <c r="P20" s="8"/>
      <c r="Q20" s="8"/>
      <c r="R20" s="8"/>
      <c r="S20" s="9"/>
      <c r="T20" s="10"/>
      <c r="U20" s="4"/>
      <c r="V20" s="4"/>
      <c r="W20" s="5"/>
    </row>
    <row r="21" spans="2:26" ht="15" customHeight="1" thickBot="1">
      <c r="B21" s="4"/>
      <c r="C21" s="3"/>
      <c r="D21" s="390" t="str">
        <f>I5</f>
        <v>Community College</v>
      </c>
      <c r="E21" s="391"/>
      <c r="F21" s="391"/>
      <c r="G21" s="391"/>
      <c r="H21" s="391"/>
      <c r="I21" s="391"/>
      <c r="J21" s="392"/>
      <c r="K21" s="3"/>
      <c r="L21" s="3"/>
      <c r="M21" s="3"/>
      <c r="N21" s="3"/>
      <c r="O21" s="3"/>
      <c r="P21" s="3"/>
      <c r="Q21" s="3"/>
      <c r="R21" s="3"/>
      <c r="S21" s="3"/>
      <c r="T21" s="3"/>
      <c r="U21" s="3"/>
      <c r="V21" s="3"/>
      <c r="W21" s="3"/>
    </row>
    <row r="22" spans="2:26" ht="12.75" customHeight="1">
      <c r="B22" s="415" t="s">
        <v>177</v>
      </c>
      <c r="C22" s="384" t="s">
        <v>452</v>
      </c>
      <c r="D22" s="376" t="s">
        <v>481</v>
      </c>
      <c r="E22" s="376" t="s">
        <v>465</v>
      </c>
      <c r="F22" s="376" t="s">
        <v>468</v>
      </c>
      <c r="G22" s="376" t="s">
        <v>471</v>
      </c>
      <c r="H22" s="376" t="s">
        <v>482</v>
      </c>
      <c r="I22" s="376" t="s">
        <v>483</v>
      </c>
      <c r="J22" s="376" t="s">
        <v>484</v>
      </c>
      <c r="K22" s="388" t="s">
        <v>453</v>
      </c>
      <c r="N22" s="3"/>
      <c r="O22" s="3"/>
      <c r="P22" s="3"/>
      <c r="Q22" s="3"/>
      <c r="R22" s="3"/>
      <c r="S22" s="3"/>
      <c r="T22" s="3"/>
      <c r="U22" s="3"/>
      <c r="V22" s="3"/>
      <c r="W22" s="3"/>
      <c r="X22" s="3"/>
      <c r="Y22" s="3"/>
      <c r="Z22" s="3"/>
    </row>
    <row r="23" spans="2:26" ht="12.75" customHeight="1" thickBot="1">
      <c r="B23" s="429"/>
      <c r="C23" s="385"/>
      <c r="D23" s="377"/>
      <c r="E23" s="377"/>
      <c r="F23" s="377"/>
      <c r="G23" s="377"/>
      <c r="H23" s="377"/>
      <c r="I23" s="377"/>
      <c r="J23" s="377"/>
      <c r="K23" s="389"/>
      <c r="N23" s="3"/>
      <c r="O23" s="3"/>
      <c r="P23" s="3"/>
      <c r="Q23" s="3"/>
      <c r="R23" s="3"/>
      <c r="S23" s="3"/>
      <c r="T23" s="3"/>
      <c r="U23" s="3"/>
      <c r="V23" s="3"/>
      <c r="W23" s="3"/>
      <c r="X23" s="3"/>
      <c r="Y23" s="3"/>
      <c r="Z23" s="3"/>
    </row>
    <row r="24" spans="2:26">
      <c r="B24" s="417" t="s">
        <v>455</v>
      </c>
      <c r="C24" s="379"/>
      <c r="D24" s="418"/>
      <c r="E24" s="418"/>
      <c r="F24" s="418"/>
      <c r="G24" s="418"/>
      <c r="H24" s="418"/>
      <c r="I24" s="418"/>
      <c r="J24" s="418"/>
      <c r="K24" s="430"/>
      <c r="L24" s="381" t="s">
        <v>485</v>
      </c>
      <c r="N24" s="3"/>
      <c r="O24" s="3"/>
      <c r="P24" s="3"/>
      <c r="Q24" s="3"/>
      <c r="R24" s="3"/>
      <c r="S24" s="3"/>
      <c r="T24" s="3"/>
      <c r="U24" s="3"/>
      <c r="V24" s="3"/>
      <c r="W24" s="3"/>
      <c r="X24" s="3"/>
      <c r="Y24" s="3"/>
      <c r="Z24" s="3"/>
    </row>
    <row r="25" spans="2:26">
      <c r="B25" s="417" t="s">
        <v>457</v>
      </c>
      <c r="C25" s="379"/>
      <c r="D25" s="418"/>
      <c r="E25" s="418"/>
      <c r="F25" s="418"/>
      <c r="G25" s="418"/>
      <c r="H25" s="418"/>
      <c r="I25" s="418"/>
      <c r="J25" s="418"/>
      <c r="K25" s="430"/>
      <c r="L25" s="382"/>
      <c r="N25" s="3"/>
      <c r="O25" s="3"/>
      <c r="P25" s="3"/>
      <c r="Q25" s="3"/>
      <c r="R25" s="3"/>
      <c r="S25" s="3"/>
      <c r="T25" s="3"/>
      <c r="U25" s="3"/>
      <c r="V25" s="3"/>
      <c r="W25" s="3"/>
      <c r="X25" s="3"/>
      <c r="Y25" s="3"/>
      <c r="Z25" s="3"/>
    </row>
    <row r="26" spans="2:26" ht="15.75" customHeight="1">
      <c r="B26" s="417" t="s">
        <v>459</v>
      </c>
      <c r="C26" s="379"/>
      <c r="D26" s="315"/>
      <c r="E26" s="315"/>
      <c r="F26" s="315"/>
      <c r="G26" s="315"/>
      <c r="H26" s="315"/>
      <c r="I26" s="315"/>
      <c r="J26" s="315"/>
      <c r="K26" s="430"/>
      <c r="L26" s="382"/>
      <c r="N26" s="3"/>
      <c r="O26" s="3"/>
      <c r="P26" s="3"/>
      <c r="Q26" s="3"/>
      <c r="R26" s="3"/>
      <c r="S26" s="3"/>
      <c r="T26" s="3"/>
      <c r="U26" s="3"/>
      <c r="V26" s="3"/>
      <c r="W26" s="3"/>
      <c r="X26" s="3"/>
      <c r="Y26" s="3"/>
      <c r="Z26" s="3"/>
    </row>
    <row r="27" spans="2:26">
      <c r="B27" s="422" t="s">
        <v>462</v>
      </c>
      <c r="C27" s="380"/>
      <c r="D27" s="431" t="s">
        <v>486</v>
      </c>
      <c r="E27" s="431" t="s">
        <v>487</v>
      </c>
      <c r="F27" s="431" t="s">
        <v>488</v>
      </c>
      <c r="G27" s="431" t="s">
        <v>489</v>
      </c>
      <c r="H27" s="431" t="s">
        <v>490</v>
      </c>
      <c r="I27" s="431" t="s">
        <v>491</v>
      </c>
      <c r="J27" s="431" t="s">
        <v>492</v>
      </c>
      <c r="K27" s="430"/>
      <c r="L27" s="382"/>
      <c r="N27" s="3"/>
      <c r="O27" s="3"/>
      <c r="P27" s="3"/>
      <c r="Q27" s="3"/>
      <c r="R27" s="3"/>
      <c r="S27" s="3"/>
      <c r="T27" s="3"/>
      <c r="U27" s="3"/>
      <c r="V27" s="3"/>
      <c r="W27" s="3"/>
      <c r="X27" s="3"/>
      <c r="Y27" s="3"/>
      <c r="Z27" s="3"/>
    </row>
    <row r="28" spans="2:26" ht="15.95" thickBot="1">
      <c r="B28" s="422" t="s">
        <v>464</v>
      </c>
      <c r="C28" s="380"/>
      <c r="D28" s="320">
        <v>1</v>
      </c>
      <c r="E28" s="320">
        <v>1</v>
      </c>
      <c r="F28" s="320">
        <v>0</v>
      </c>
      <c r="G28" s="320">
        <v>1</v>
      </c>
      <c r="H28" s="320">
        <v>1</v>
      </c>
      <c r="I28" s="320">
        <v>1</v>
      </c>
      <c r="J28" s="320">
        <v>0</v>
      </c>
      <c r="K28" s="430"/>
      <c r="L28" s="383"/>
      <c r="M28" s="3"/>
      <c r="N28" s="3"/>
      <c r="O28" s="3"/>
      <c r="P28" s="3"/>
      <c r="Q28" s="3"/>
      <c r="R28" s="3"/>
      <c r="S28" s="3"/>
      <c r="T28" s="3"/>
      <c r="U28" s="3"/>
      <c r="V28" s="3"/>
      <c r="W28" s="3"/>
      <c r="X28" s="3"/>
      <c r="Y28" s="3"/>
      <c r="Z28" s="3"/>
    </row>
    <row r="29" spans="2:26" ht="15.95" thickBot="1">
      <c r="B29" s="422" t="s">
        <v>467</v>
      </c>
      <c r="C29" s="380"/>
      <c r="D29" s="320">
        <v>1</v>
      </c>
      <c r="E29" s="320">
        <v>3</v>
      </c>
      <c r="F29" s="320">
        <v>0</v>
      </c>
      <c r="G29" s="320">
        <v>3</v>
      </c>
      <c r="H29" s="320">
        <v>4</v>
      </c>
      <c r="I29" s="320">
        <v>1</v>
      </c>
      <c r="J29" s="320">
        <v>0</v>
      </c>
      <c r="K29" s="430"/>
      <c r="L29" s="37">
        <f>SUM(D29:J29)</f>
        <v>12</v>
      </c>
      <c r="M29" s="27"/>
      <c r="N29" s="3"/>
      <c r="O29" s="3"/>
      <c r="P29" s="3"/>
      <c r="Q29" s="3"/>
      <c r="R29" s="3"/>
      <c r="S29" s="3"/>
      <c r="T29" s="3"/>
      <c r="U29" s="3"/>
      <c r="V29" s="3"/>
      <c r="W29" s="3"/>
      <c r="X29" s="3"/>
      <c r="Y29" s="3"/>
      <c r="Z29" s="3"/>
    </row>
    <row r="30" spans="2:26">
      <c r="B30" s="422" t="s">
        <v>470</v>
      </c>
      <c r="C30" s="380"/>
      <c r="D30" s="320">
        <v>1</v>
      </c>
      <c r="E30" s="320">
        <v>2</v>
      </c>
      <c r="F30" s="320">
        <v>0</v>
      </c>
      <c r="G30" s="320">
        <v>2</v>
      </c>
      <c r="H30" s="320">
        <v>3</v>
      </c>
      <c r="I30" s="320">
        <v>1</v>
      </c>
      <c r="J30" s="320">
        <v>0</v>
      </c>
      <c r="K30" s="430"/>
      <c r="L30" s="3"/>
      <c r="M30" s="5"/>
      <c r="N30" s="3"/>
      <c r="O30" s="3"/>
      <c r="P30" s="3"/>
      <c r="Q30" s="3"/>
      <c r="R30" s="3"/>
      <c r="S30" s="3"/>
      <c r="T30" s="3"/>
      <c r="U30" s="3"/>
      <c r="V30" s="3"/>
      <c r="W30" s="3"/>
      <c r="X30" s="3"/>
      <c r="Y30" s="3"/>
      <c r="Z30" s="3"/>
    </row>
    <row r="31" spans="2:26">
      <c r="B31" s="432" t="s">
        <v>473</v>
      </c>
      <c r="C31" s="378"/>
      <c r="D31" s="433">
        <f>D28*$I$7</f>
        <v>600</v>
      </c>
      <c r="E31" s="433">
        <f t="shared" ref="E31:J31" si="1">E28*$I$7</f>
        <v>600</v>
      </c>
      <c r="F31" s="433">
        <f t="shared" si="1"/>
        <v>0</v>
      </c>
      <c r="G31" s="433">
        <f t="shared" si="1"/>
        <v>600</v>
      </c>
      <c r="H31" s="433">
        <f t="shared" si="1"/>
        <v>600</v>
      </c>
      <c r="I31" s="433">
        <f t="shared" si="1"/>
        <v>600</v>
      </c>
      <c r="J31" s="433">
        <f t="shared" si="1"/>
        <v>0</v>
      </c>
      <c r="K31" s="434">
        <f t="shared" ref="K31:K37" si="2">SUM(D31:J31)</f>
        <v>3000</v>
      </c>
      <c r="L31" s="4"/>
      <c r="M31" s="5"/>
      <c r="N31" s="3"/>
      <c r="Q31" s="3"/>
      <c r="R31" s="3"/>
      <c r="S31" s="3"/>
      <c r="T31" s="3"/>
      <c r="U31" s="3"/>
      <c r="V31" s="3"/>
      <c r="W31" s="3"/>
      <c r="X31" s="3"/>
      <c r="Y31" s="3"/>
      <c r="Z31" s="3"/>
    </row>
    <row r="32" spans="2:26">
      <c r="B32" s="432" t="s">
        <v>463</v>
      </c>
      <c r="C32" s="378"/>
      <c r="D32" s="433">
        <f>D29*$I$8*D28</f>
        <v>125</v>
      </c>
      <c r="E32" s="433">
        <f t="shared" ref="E32:J32" si="3">E29*$I$8*E28</f>
        <v>375</v>
      </c>
      <c r="F32" s="433">
        <f t="shared" si="3"/>
        <v>0</v>
      </c>
      <c r="G32" s="433">
        <f t="shared" si="3"/>
        <v>375</v>
      </c>
      <c r="H32" s="433">
        <f t="shared" si="3"/>
        <v>500</v>
      </c>
      <c r="I32" s="433">
        <f t="shared" si="3"/>
        <v>125</v>
      </c>
      <c r="J32" s="433">
        <f t="shared" si="3"/>
        <v>0</v>
      </c>
      <c r="K32" s="434">
        <f t="shared" si="2"/>
        <v>1500</v>
      </c>
      <c r="L32" s="3"/>
      <c r="M32" s="3"/>
      <c r="N32" s="3"/>
      <c r="Q32" s="3"/>
      <c r="R32" s="3"/>
      <c r="S32" s="3"/>
      <c r="T32" s="3"/>
      <c r="U32" s="3"/>
      <c r="V32" s="3"/>
      <c r="W32" s="3"/>
      <c r="X32" s="3"/>
      <c r="Y32" s="3"/>
      <c r="Z32" s="3"/>
    </row>
    <row r="33" spans="2:13">
      <c r="B33" s="432" t="s">
        <v>475</v>
      </c>
      <c r="C33" s="378"/>
      <c r="D33" s="433">
        <f>D28*$I$9*D29</f>
        <v>35</v>
      </c>
      <c r="E33" s="433">
        <f t="shared" ref="E33:J33" si="4">E28*$I$9*E29</f>
        <v>105</v>
      </c>
      <c r="F33" s="433">
        <f t="shared" si="4"/>
        <v>0</v>
      </c>
      <c r="G33" s="433">
        <f t="shared" si="4"/>
        <v>105</v>
      </c>
      <c r="H33" s="433">
        <f t="shared" si="4"/>
        <v>140</v>
      </c>
      <c r="I33" s="433">
        <f t="shared" si="4"/>
        <v>35</v>
      </c>
      <c r="J33" s="433">
        <f t="shared" si="4"/>
        <v>0</v>
      </c>
      <c r="K33" s="434">
        <f t="shared" si="2"/>
        <v>420</v>
      </c>
      <c r="L33" s="3"/>
      <c r="M33" s="3"/>
    </row>
    <row r="34" spans="2:13">
      <c r="B34" s="432" t="s">
        <v>476</v>
      </c>
      <c r="C34" s="378"/>
      <c r="D34" s="433">
        <f>$I$10*D28*D29</f>
        <v>30</v>
      </c>
      <c r="E34" s="433">
        <f t="shared" ref="E34:J34" si="5">$I$10*E28*E29</f>
        <v>90</v>
      </c>
      <c r="F34" s="433">
        <f t="shared" si="5"/>
        <v>0</v>
      </c>
      <c r="G34" s="433">
        <f t="shared" si="5"/>
        <v>90</v>
      </c>
      <c r="H34" s="433">
        <f t="shared" si="5"/>
        <v>120</v>
      </c>
      <c r="I34" s="433">
        <f t="shared" si="5"/>
        <v>30</v>
      </c>
      <c r="J34" s="433">
        <f t="shared" si="5"/>
        <v>0</v>
      </c>
      <c r="K34" s="434">
        <f t="shared" si="2"/>
        <v>360</v>
      </c>
      <c r="L34" s="3"/>
      <c r="M34" s="3"/>
    </row>
    <row r="35" spans="2:13">
      <c r="B35" s="432" t="s">
        <v>478</v>
      </c>
      <c r="C35" s="378"/>
      <c r="D35" s="433">
        <f>D29*$I$11*D28</f>
        <v>75</v>
      </c>
      <c r="E35" s="433">
        <f t="shared" ref="E35:J35" si="6">E29*$I$11*E28</f>
        <v>225</v>
      </c>
      <c r="F35" s="433">
        <f t="shared" si="6"/>
        <v>0</v>
      </c>
      <c r="G35" s="433">
        <f t="shared" si="6"/>
        <v>225</v>
      </c>
      <c r="H35" s="433">
        <f t="shared" si="6"/>
        <v>300</v>
      </c>
      <c r="I35" s="433">
        <f t="shared" si="6"/>
        <v>75</v>
      </c>
      <c r="J35" s="433">
        <f t="shared" si="6"/>
        <v>0</v>
      </c>
      <c r="K35" s="434">
        <f t="shared" si="2"/>
        <v>900</v>
      </c>
      <c r="L35" s="3"/>
      <c r="M35" s="3"/>
    </row>
    <row r="36" spans="2:13" ht="15.95" thickBot="1">
      <c r="B36" s="432" t="s">
        <v>479</v>
      </c>
      <c r="C36" s="378"/>
      <c r="D36" s="433">
        <f>D30*$I$12*D28</f>
        <v>185</v>
      </c>
      <c r="E36" s="433">
        <f t="shared" ref="E36:J36" si="7">E30*$I$12*E28</f>
        <v>370</v>
      </c>
      <c r="F36" s="433">
        <f t="shared" si="7"/>
        <v>0</v>
      </c>
      <c r="G36" s="433">
        <f t="shared" si="7"/>
        <v>370</v>
      </c>
      <c r="H36" s="433">
        <f t="shared" si="7"/>
        <v>555</v>
      </c>
      <c r="I36" s="433">
        <f t="shared" si="7"/>
        <v>185</v>
      </c>
      <c r="J36" s="433">
        <f t="shared" si="7"/>
        <v>0</v>
      </c>
      <c r="K36" s="434">
        <f t="shared" si="2"/>
        <v>1665</v>
      </c>
      <c r="L36" s="3"/>
      <c r="M36" s="3"/>
    </row>
    <row r="37" spans="2:13" ht="15.95" thickBot="1">
      <c r="B37" s="427" t="s">
        <v>480</v>
      </c>
      <c r="C37" s="428"/>
      <c r="D37" s="30">
        <f t="shared" ref="D37:J37" si="8">SUM(D31:D36)</f>
        <v>1050</v>
      </c>
      <c r="E37" s="30">
        <f t="shared" si="8"/>
        <v>1765</v>
      </c>
      <c r="F37" s="30">
        <f t="shared" si="8"/>
        <v>0</v>
      </c>
      <c r="G37" s="30">
        <f t="shared" si="8"/>
        <v>1765</v>
      </c>
      <c r="H37" s="30">
        <f t="shared" si="8"/>
        <v>2215</v>
      </c>
      <c r="I37" s="30">
        <f t="shared" si="8"/>
        <v>1050</v>
      </c>
      <c r="J37" s="30">
        <f t="shared" si="8"/>
        <v>0</v>
      </c>
      <c r="K37" s="31">
        <f t="shared" si="2"/>
        <v>7845</v>
      </c>
      <c r="L37" s="3"/>
      <c r="M37" s="3"/>
    </row>
  </sheetData>
  <mergeCells count="40">
    <mergeCell ref="D2:E2"/>
    <mergeCell ref="B3:B4"/>
    <mergeCell ref="C3:C4"/>
    <mergeCell ref="D3:D4"/>
    <mergeCell ref="E3:E4"/>
    <mergeCell ref="H3:I3"/>
    <mergeCell ref="K22:K23"/>
    <mergeCell ref="B5:C5"/>
    <mergeCell ref="B6:C6"/>
    <mergeCell ref="B7:C7"/>
    <mergeCell ref="B8:C8"/>
    <mergeCell ref="B9:C9"/>
    <mergeCell ref="B10:C10"/>
    <mergeCell ref="B11:C11"/>
    <mergeCell ref="B18:C18"/>
    <mergeCell ref="D21:J21"/>
    <mergeCell ref="B22:B23"/>
    <mergeCell ref="I22:I23"/>
    <mergeCell ref="J22:J23"/>
    <mergeCell ref="D22:D23"/>
    <mergeCell ref="L24:L28"/>
    <mergeCell ref="B36:C36"/>
    <mergeCell ref="B35:C35"/>
    <mergeCell ref="H22:H23"/>
    <mergeCell ref="C22:C23"/>
    <mergeCell ref="B37:C37"/>
    <mergeCell ref="G22:G23"/>
    <mergeCell ref="E22:E23"/>
    <mergeCell ref="F22:F23"/>
    <mergeCell ref="B33:C33"/>
    <mergeCell ref="B31:C31"/>
    <mergeCell ref="B32:C32"/>
    <mergeCell ref="B24:C24"/>
    <mergeCell ref="B25:C25"/>
    <mergeCell ref="B26:C26"/>
    <mergeCell ref="B27:C27"/>
    <mergeCell ref="B28:C28"/>
    <mergeCell ref="B29:C29"/>
    <mergeCell ref="B30:C30"/>
    <mergeCell ref="B34:C34"/>
  </mergeCells>
  <pageMargins left="0.7" right="0.7" top="0.75" bottom="0.75" header="0.3" footer="0.3"/>
  <ignoredErrors>
    <ignoredError sqref="D22:J23" numberStoredAsText="1"/>
    <ignoredError sqref="E12:E17"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81FF054CD1264AA1B056CFE5CBAEE3" ma:contentTypeVersion="19" ma:contentTypeDescription="Create a new document." ma:contentTypeScope="" ma:versionID="4804b031893c8c0373a41be8535a866a">
  <xsd:schema xmlns:xsd="http://www.w3.org/2001/XMLSchema" xmlns:xs="http://www.w3.org/2001/XMLSchema" xmlns:p="http://schemas.microsoft.com/office/2006/metadata/properties" xmlns:ns2="912cacbf-97a4-4730-b8b2-6ae9adff5725" xmlns:ns3="0ca60982-8454-4f81-8091-07a5d1f7fc2a" targetNamespace="http://schemas.microsoft.com/office/2006/metadata/properties" ma:root="true" ma:fieldsID="df84ff65951c6a18fa30fa41af84c54e" ns2:_="" ns3:_="">
    <xsd:import namespace="912cacbf-97a4-4730-b8b2-6ae9adff5725"/>
    <xsd:import namespace="0ca60982-8454-4f81-8091-07a5d1f7fc2a"/>
    <xsd:element name="properties">
      <xsd:complexType>
        <xsd:sequence>
          <xsd:element name="documentManagement">
            <xsd:complexType>
              <xsd:all>
                <xsd:element ref="ns2:MigrationWizId" minOccurs="0"/>
                <xsd:element ref="ns2:MigrationWizIdPermissions" minOccurs="0"/>
                <xsd:element ref="ns2:MigrationWizIdVersion"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2cacbf-97a4-4730-b8b2-6ae9adff5725"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a7a3944-df26-4da5-a18a-cb2338e9f79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a60982-8454-4f81-8091-07a5d1f7fc2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400af9f-7f83-48f8-83e8-314c9bb04082}" ma:internalName="TaxCatchAll" ma:showField="CatchAllData" ma:web="0ca60982-8454-4f81-8091-07a5d1f7fc2a">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ca60982-8454-4f81-8091-07a5d1f7fc2a" xsi:nil="true"/>
    <lcf76f155ced4ddcb4097134ff3c332f xmlns="912cacbf-97a4-4730-b8b2-6ae9adff5725">
      <Terms xmlns="http://schemas.microsoft.com/office/infopath/2007/PartnerControls"/>
    </lcf76f155ced4ddcb4097134ff3c332f>
    <MigrationWizIdPermissions xmlns="912cacbf-97a4-4730-b8b2-6ae9adff5725" xsi:nil="true"/>
    <MigrationWizId xmlns="912cacbf-97a4-4730-b8b2-6ae9adff5725" xsi:nil="true"/>
    <MigrationWizIdVersion xmlns="912cacbf-97a4-4730-b8b2-6ae9adff57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9BA6A9-C7B1-4E21-B09E-26A44A210903}"/>
</file>

<file path=customXml/itemProps2.xml><?xml version="1.0" encoding="utf-8"?>
<ds:datastoreItem xmlns:ds="http://schemas.openxmlformats.org/officeDocument/2006/customXml" ds:itemID="{14A893E3-C1EC-4BE6-BF0B-5F9AD0A8D7E4}"/>
</file>

<file path=customXml/itemProps3.xml><?xml version="1.0" encoding="utf-8"?>
<ds:datastoreItem xmlns:ds="http://schemas.openxmlformats.org/officeDocument/2006/customXml" ds:itemID="{19A17897-5578-4228-A5C5-1CDCF3F35A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Jireh S. Billings, Jr.</dc:creator>
  <cp:keywords/>
  <dc:description/>
  <cp:lastModifiedBy>Natalia Kovaleva</cp:lastModifiedBy>
  <cp:revision/>
  <dcterms:created xsi:type="dcterms:W3CDTF">2015-07-20T15:22:12Z</dcterms:created>
  <dcterms:modified xsi:type="dcterms:W3CDTF">2026-01-21T16:02:46Z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0x0101003A81FF054CD1264AA1B056CFE5CBAEE3</vt:lpwstr>
  </property>
  <property fmtid="{D5CDD505-2E9C-101B-9397-08002B2CF9AE}" pid="3" name="Order">
    <vt:r8>54400</vt:r8>
  </property>
  <property fmtid="{D5CDD505-2E9C-101B-9397-08002B2CF9AE}" pid="4" name="MediaServiceImageTags">
    <vt:lpwstr/>
  </property>
  <property fmtid="{D5CDD505-2E9C-101B-9397-08002B2CF9AE}" pid="5" name="hctz" linkTarget="prop_hctz">
    <vt:lpwstr>#REF!</vt:lpwstr>
  </property>
</Properties>
</file>