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e &amp; Pricing Overview" sheetId="1" r:id="rId4"/>
    <sheet state="visible" name="TEMPLATE MA｜ONE OFF SCOPE" sheetId="2" r:id="rId5"/>
    <sheet state="visible" name="i.e. MA｜Display Check-in automa" sheetId="3" r:id="rId6"/>
    <sheet state="visible" name="Social Garden Rate Card" sheetId="4" r:id="rId7"/>
    <sheet state="visible" name="Rate Card wOld" sheetId="5" r:id="rId8"/>
  </sheets>
  <definedNames>
    <definedName hidden="1" localSheetId="3" name="_xlnm._FilterDatabase">'Social Garden Rate Card'!$A$1:$E$74</definedName>
  </definedNames>
  <calcPr/>
  <extLst>
    <ext uri="GoogleSheetsCustomDataVersion2">
      <go:sheetsCustomData xmlns:go="http://customooxmlschemas.google.com/" r:id="rId9" roundtripDataChecksum="gdL3ZmzpknfZrfWOcfAuGPuTyc47x9mhehx6jBqqzP4="/>
    </ext>
  </extLst>
</workbook>
</file>

<file path=xl/sharedStrings.xml><?xml version="1.0" encoding="utf-8"?>
<sst xmlns="http://schemas.openxmlformats.org/spreadsheetml/2006/main" count="355" uniqueCount="208">
  <si>
    <t>CLIENT ｜Marketing Automation｜PROJECT｜SERVICES</t>
  </si>
  <si>
    <t>Overview:
This scope of work details a proposed solution for Social Garden to support [CLIENT] with [Marketing Automation, CRM, Integration] [ADVISORY, CONSULTATION, MANAGED SERVICES] related to the [PROJECT] . 
What does the scope include?
•        [i.e. Nurture Program / Email Template Refresh / Audit]
Project Outcomes :
•        One easy to use unified system:  A unified marketing automation platform and CRM empowering you to seamlessly align your sales and marketing efforts
•        Improved user experience:  Prospects having a better user experience and journey aligned to your particular services.
•        Solution powered by workflow and automation: Journey powered by automated workflows to help remove manual follow-up
•        Reduced processing times:  Optimised and streamlined time to appointment to optimise delivering a connected prospect experience
•        Improved conversion rates: Nurturing prospect to their next call to action to improve on conversion rates and engagement.
•        Improved insights: Improved data and reporting to better manage tactical campaigns and prospect insights.
Project Phases :
•        Discovery &amp; Planning
•        Technical Assessment &amp; Setup
•        Quality Assurance &amp; Testing
•        Final Delivery &amp; Go-live
Scope Assumptions:
•        Please note if dependencies and assumptions cannot be met, the estimate may be adjusted or re-scoped
•        Please note rates are not locked in and if agreement is not signed within 30-days may be subject to change
•        Hours outlined are capped and provided as an estimate, if exceeded your Account Manager will work with you to scope more hours accordingly
•        Project timeline and dates will be finalised and mapped out post sign off and kick-off meeting
•        Timelines are an estimate and can change depending on the complexity of the project</t>
  </si>
  <si>
    <t>Scope Pricing Overview</t>
  </si>
  <si>
    <t>PROJECT DATES</t>
  </si>
  <si>
    <t>TOTAL HOURS</t>
  </si>
  <si>
    <t>AVG. HOURLY RATE</t>
  </si>
  <si>
    <t>DISCOUNT</t>
  </si>
  <si>
    <t>MONTH COST</t>
  </si>
  <si>
    <t>DISCOUNT COST</t>
  </si>
  <si>
    <t>TOTAL COST</t>
  </si>
  <si>
    <t>TBC
Est. 4-8 weeks</t>
  </si>
  <si>
    <t>TOTAL</t>
  </si>
  <si>
    <t>[PROJECT NAME]</t>
  </si>
  <si>
    <t>ITEMS</t>
  </si>
  <si>
    <t>ROLE</t>
  </si>
  <si>
    <t>HOURS</t>
  </si>
  <si>
    <t>HOURLY RATE</t>
  </si>
  <si>
    <t>TOTAL COST +GST</t>
  </si>
  <si>
    <r>
      <rPr>
        <rFont val="Inter"/>
        <color theme="1"/>
      </rPr>
      <t xml:space="preserve">
</t>
    </r>
    <r>
      <rPr>
        <rFont val="Inter"/>
        <b/>
        <color theme="1"/>
        <u/>
      </rPr>
      <t xml:space="preserve">[  DELIVERABLES 1 : 
</t>
    </r>
    <r>
      <rPr>
        <rFont val="Inter"/>
        <color theme="1"/>
      </rPr>
      <t xml:space="preserve">+ Objective setting
+ Review existing system and process
+ Identify and understand 
+ Setup and build
+ User testing
+ Approval workflow
</t>
    </r>
    <r>
      <rPr>
        <rFont val="Inter"/>
        <b/>
        <color theme="1"/>
        <u/>
      </rPr>
      <t xml:space="preserve">PHASES :
</t>
    </r>
    <r>
      <rPr>
        <rFont val="Inter"/>
        <color theme="1"/>
      </rPr>
      <t xml:space="preserve">+ Discovery &amp; Planning
+ Technical Set Up / Assessment
+ Quality Assurance &amp; Testing
+ Final Delivery
</t>
    </r>
    <r>
      <rPr>
        <rFont val="Inter"/>
        <b/>
        <color theme="1"/>
        <u/>
      </rPr>
      <t xml:space="preserve">Account &amp; Project Management Services: 
</t>
    </r>
    <r>
      <rPr>
        <rFont val="Inter"/>
        <color theme="1"/>
      </rPr>
      <t xml:space="preserve">+ Kick-Off, Project Status Updates, Internal Project Briefing &amp; Project Management.   ]
</t>
    </r>
  </si>
  <si>
    <t>Tech - Producer - Email Production</t>
  </si>
  <si>
    <t>Tech - Producer - Landing Page Production</t>
  </si>
  <si>
    <t>Tech - Producer - Campaign Build</t>
  </si>
  <si>
    <t>Tech - Producer - Copywriting</t>
  </si>
  <si>
    <t>Tech - Producer - Design</t>
  </si>
  <si>
    <t>Tech - Producer - Development</t>
  </si>
  <si>
    <t>Tech - Producer - Deployment</t>
  </si>
  <si>
    <t>Tech - Producer - Testing</t>
  </si>
  <si>
    <t>Tech - Head Of - Senior Project Management</t>
  </si>
  <si>
    <t>Tech - Delivery - Project Coordination</t>
  </si>
  <si>
    <t>Account Management - (Account Manager)</t>
  </si>
  <si>
    <t>Scope &amp; Price Overview</t>
  </si>
  <si>
    <t>ESTIMATED TOTAL HOURS</t>
  </si>
  <si>
    <t xml:space="preserve"> TOTAL COST</t>
  </si>
  <si>
    <t xml:space="preserve">
Deliverable Assumptions:
- Social Garden to be briefed by client
- MAP automation, email &amp; SMS build handled by Social Garden.
- Landing Page development, design and integration handled by client.
- Client will be providing imagery required and brief on copy and content
- Social Garden to be provided with access to the MA/CRM systems with an understanding of the data model structure
- Client to support/action requests if we encounter limited or no access to systems
- Account &amp; Project Management services priced for project duration
- Client to come back with feedback and approval in 3-7 days of requests
- Project due dates dependent on SOW sign off
- Timeline is dependant on the brief and required work, the timeline is an estimate and can change depending on the complexity of the project
- Hours outlined are capped and provided as an estimate, if we exceed hours Social Garden will work with you to rescope and charge accordingly
- Cost does not include subscription or pricing for any martech platform
- If email testing &amp; rendering is included we test an estimated 30 up to date email clients across a combination of mobile, desktop and web devices i.e. iOS, macOS, Windows, Android, Apple Mail, Outlook, Gmail &amp; Yahoo. 
- Max 2x rounds of client feedback and then 1x final round of approval between the AM and client.
- Hours outlined are capped and provided as an estimate, if exceeded your Account Manager will work with you to scope more hours accordingly
- Once assets and programs are delivered if extra support and troubleshooting requests are required we can scope out a support retainer accordingly</t>
  </si>
  <si>
    <t>Marketing Automation｜Display Check-In Automation Setup</t>
  </si>
  <si>
    <r>
      <rPr>
        <rFont val="Inter"/>
        <b/>
        <color theme="1"/>
        <u/>
      </rPr>
      <t xml:space="preserve">Display Check-In Automation Setup
</t>
    </r>
    <r>
      <rPr>
        <rFont val="Inter"/>
        <b/>
        <color theme="1"/>
      </rPr>
      <t xml:space="preserve">Email &amp; LP Build 
</t>
    </r>
    <r>
      <rPr>
        <rFont val="Inter"/>
        <b/>
        <i/>
        <color theme="1"/>
      </rPr>
      <t xml:space="preserve">x1 Display Check-in Integration Setup x2 Messages (1x Auto-responder, 1x Alert)
</t>
    </r>
    <r>
      <rPr>
        <rFont val="Inter"/>
        <color theme="1"/>
      </rPr>
      <t xml:space="preserve">+ Email &amp; TY LP Copy
+ Email &amp; TY LP Design
+ Email &amp; TY LP Development
+ Email Deployment
+ Email Render Review &amp; User Acceptance Testing 
+ Approval Review &amp; Iteration
</t>
    </r>
    <r>
      <rPr>
        <rFont val="Inter"/>
        <b/>
        <color theme="1"/>
      </rPr>
      <t xml:space="preserve">Campaign Automation Set Up
</t>
    </r>
    <r>
      <rPr>
        <rFont val="Inter"/>
        <b/>
        <i/>
        <color theme="1"/>
      </rPr>
      <t xml:space="preserve">x1 Automated Program
</t>
    </r>
    <r>
      <rPr>
        <rFont val="Inter"/>
        <color theme="1"/>
      </rPr>
      <t>+ CRM Integration &amp; Data Mapping
+ Campaigns and journey automation setup (triggers, actions, timers, negative path &amp; decision nodes)
+ Testing &amp; Peer-review
+ Go-live scheduling</t>
    </r>
  </si>
  <si>
    <t>Tech - Specialist - Program Management</t>
  </si>
  <si>
    <t>Tech - Website Optimisation</t>
  </si>
  <si>
    <t>Tech - Specialist - Integration Configuration</t>
  </si>
  <si>
    <t>Tech - Sr. Consultant - Campaign Strategy</t>
  </si>
  <si>
    <t>Tech - Delivery - Project Management</t>
  </si>
  <si>
    <t>Deliverable Conditions:
- Social Garden to be briefed by client on display check-in requirements
- Client must have a MAP or CRM to use, if the client doesn't currently have a platform we can provide recommendations
- Social Garden to be provided with access to the MA/CRM system with the fields and data model in place to profile prospects
- Client will be providing images and landing pages required for programs. If further creative services are required this can be scoped seperately.
- Basic or existing email templates will be used during the development process. If a new email template is required this can be scoped seperately.
- Client to come back with feedback and approval in 3-7 days of requests
- Project timelines are dependant on having deliverables and required creative assets from the client
- Cost does not include subscription to any martech, SMS, MA or CRM platform
- Project due dates dependent on SOW sign off
- If email testing &amp; rendering is included we test an estimated 30 up to date email clients across a combination of mobile, desktop and web devices i.e. iOS, macOS, Windows, Android, Apple Mail, Outlook, Gmail &amp; Yahoo. 
- Max 2x rounds of client feedback and then 1x final round of approval between the AM and client.
- Client to support/action requests if we encounter limited or no access to systems
- Hours outlined are capped and provided as an estimate, if we exceed hours Social Garden will work with you to scope more hours accordingly
- Once assets and programs are delivered if extra support and troubleshooting requests are required we can scope out a support retainer accordingly</t>
  </si>
  <si>
    <t>HOUR +GST</t>
  </si>
  <si>
    <t>DAY RATE +GST</t>
  </si>
  <si>
    <t>WEEK RATE +GST</t>
  </si>
  <si>
    <t>Account Management - (Senior Account Director)</t>
  </si>
  <si>
    <t>Account Management - (Account Director)</t>
  </si>
  <si>
    <t>Account Management (Off)</t>
  </si>
  <si>
    <t>Account Management - (Senior Account Manager)</t>
  </si>
  <si>
    <t>Project Management - (Account Director)</t>
  </si>
  <si>
    <t>Project Management - (Account Manager)</t>
  </si>
  <si>
    <t>Project Management - (Senior Account Manager)</t>
  </si>
  <si>
    <t>Tech - Head Of - Customer Experience Strategy</t>
  </si>
  <si>
    <t>Tech - Head Of - Program Strategy</t>
  </si>
  <si>
    <t>Tech - Head Of - System Setup</t>
  </si>
  <si>
    <t xml:space="preserve">Tech - Integrations </t>
  </si>
  <si>
    <t>Tech - Integrations (Srn MAP)</t>
  </si>
  <si>
    <t>Tech - Keyword Research</t>
  </si>
  <si>
    <t>Tech - Landing Page - (Offshore)</t>
  </si>
  <si>
    <t>Tech - Landing Page - (Onshore)</t>
  </si>
  <si>
    <t>Tech - Producer - Admin Configuration</t>
  </si>
  <si>
    <t>Tech - Producer - Chat Bot / Live Chat</t>
  </si>
  <si>
    <t>Tech - Producer - Documentation Setup</t>
  </si>
  <si>
    <t>Tech - Producer - Field / Property Setup</t>
  </si>
  <si>
    <t>Tech - Producer - Integration Assistance</t>
  </si>
  <si>
    <t>Tech - Producer - Lead Scoring Setup</t>
  </si>
  <si>
    <t>Tech - Producer - Reporting</t>
  </si>
  <si>
    <t>Tech - Producer - Services</t>
  </si>
  <si>
    <t>Tech - Producer - SMS Setup</t>
  </si>
  <si>
    <t>Tech - Producer - Support &amp; Monitoring</t>
  </si>
  <si>
    <t>Tech - Producer - Training</t>
  </si>
  <si>
    <t>Tech - Producer - Web Development</t>
  </si>
  <si>
    <t>Tech - Producer - Workflows</t>
  </si>
  <si>
    <t>Tech - SEO Producer</t>
  </si>
  <si>
    <t>Tech - SEO Strategy</t>
  </si>
  <si>
    <t>Tech - Specialist - Admin Configuration</t>
  </si>
  <si>
    <t>Tech - Specialist - Campaign Optimisation</t>
  </si>
  <si>
    <t>Tech - Specialist - Campaign Orchestration</t>
  </si>
  <si>
    <t>Tech - Specialist - Database Management</t>
  </si>
  <si>
    <t>Tech - Specialist - Email Production</t>
  </si>
  <si>
    <t>Tech - Specialist - Integration Services</t>
  </si>
  <si>
    <t>Tech - Specialist - Lead Scoring Setup</t>
  </si>
  <si>
    <t>Tech - Specialist - Reporting</t>
  </si>
  <si>
    <t>Tech - Specialist - Services</t>
  </si>
  <si>
    <t>Tech - Specialist - Testing</t>
  </si>
  <si>
    <t>Tech - Specialist - Training</t>
  </si>
  <si>
    <t>Tech - Specialist - Workflows</t>
  </si>
  <si>
    <t>Tech - Sr. Architect - Approval &amp; Testing</t>
  </si>
  <si>
    <t>Tech - Sr. Architect - Consultancy Services</t>
  </si>
  <si>
    <t>Tech - Sr. Architect - Data Strategy</t>
  </si>
  <si>
    <t>Tech - Sr. Architect - Integration Strategy</t>
  </si>
  <si>
    <t>Tech - Sr. Consultant - Admin Configuration</t>
  </si>
  <si>
    <t>Tech - Sr. Consultant - Advisory &amp; Consultation</t>
  </si>
  <si>
    <t>Tech - Sr. Consultant - Approval &amp; Testing</t>
  </si>
  <si>
    <t>Tech - Sr. Consultant - Campaign Optimisation</t>
  </si>
  <si>
    <t>Tech - Sr. Consultant - Database Management</t>
  </si>
  <si>
    <t>Tech - Sr. Consultant - Reporting</t>
  </si>
  <si>
    <t>Tech - Sr. Consultant - Services</t>
  </si>
  <si>
    <t>Tech - Sr. Consultant - Strategy</t>
  </si>
  <si>
    <t>Tech - Sr. Consultant - Training</t>
  </si>
  <si>
    <t xml:space="preserve">Content - Campaign Strategy (Onshore) </t>
  </si>
  <si>
    <t xml:space="preserve">Content - Keyword Research (Offshore) </t>
  </si>
  <si>
    <t xml:space="preserve">Content - Keyword Research (Onshore) </t>
  </si>
  <si>
    <t xml:space="preserve">Content - Optimisation (Onshore) </t>
  </si>
  <si>
    <t xml:space="preserve">Content - Reporting (Offshore) </t>
  </si>
  <si>
    <t xml:space="preserve">Content - Reporting (Onshore) </t>
  </si>
  <si>
    <t xml:space="preserve">Content - SEO Copywriting (Onshore) </t>
  </si>
  <si>
    <t xml:space="preserve">Content - SEO Strategy (Onshore) </t>
  </si>
  <si>
    <t xml:space="preserve">Content - Website Optimisations (Offshore) </t>
  </si>
  <si>
    <t xml:space="preserve">Copywriting (Offshore) </t>
  </si>
  <si>
    <t>Copywriting (Onshore)</t>
  </si>
  <si>
    <t xml:space="preserve">Design - Digital Asset (Offshore) </t>
  </si>
  <si>
    <t>Design - Digital Asset (Onshore)</t>
  </si>
  <si>
    <t>Design - Email (Offshore)</t>
  </si>
  <si>
    <t>Design - Email (Onshore)</t>
  </si>
  <si>
    <t>Design - Landing Page (Onshore)</t>
  </si>
  <si>
    <t>Design - Landing page (Offshore)</t>
  </si>
  <si>
    <t>Dev (orTech) - Landing Page - (Offshore)</t>
  </si>
  <si>
    <t>Dev (orTech) - Landing Page - (Onshore)</t>
  </si>
  <si>
    <t>Tech - Producer - Copywritting</t>
  </si>
  <si>
    <t>CRM - Admin configuration (Offshore)</t>
  </si>
  <si>
    <t>CRM - Admin configuration (Onshore)</t>
  </si>
  <si>
    <t xml:space="preserve">CRM - CRM Deployment (Offshore) </t>
  </si>
  <si>
    <t xml:space="preserve">CRM - CRM Deployment (Onshore) </t>
  </si>
  <si>
    <t xml:space="preserve">CRM - CRM Fields (Offshore) </t>
  </si>
  <si>
    <t xml:space="preserve">CRM - CRM Fields (Onshore) </t>
  </si>
  <si>
    <t xml:space="preserve">CRM - CRM Logic (Offshore) </t>
  </si>
  <si>
    <t>CRM - CRM Logic (Onshore)</t>
  </si>
  <si>
    <t>CRM - CRM Logic (Senior MAP) (Onshore)</t>
  </si>
  <si>
    <t xml:space="preserve">CRM - CRM Strategy (Offshore) </t>
  </si>
  <si>
    <t>CRM - CRM Strategy (Onshore)</t>
  </si>
  <si>
    <t>CRM - CRM Strategy (Senior Data &amp; Intergrations) (Onshore)</t>
  </si>
  <si>
    <t>CRM - CRM Strategy (Senior MAP) (Onshore)</t>
  </si>
  <si>
    <t xml:space="preserve">CRM - CRM UAT (Offshore) </t>
  </si>
  <si>
    <t xml:space="preserve">CRM - CRM UAT (Onshore) </t>
  </si>
  <si>
    <t xml:space="preserve">CRM - Dashboard Building (Onshore) </t>
  </si>
  <si>
    <t>CRM - Database Management (Offshore)</t>
  </si>
  <si>
    <t>CRM - Database Management (Onshore)</t>
  </si>
  <si>
    <t>CRM - Database Management (Senior MAP) (Onshore)</t>
  </si>
  <si>
    <t xml:space="preserve">CRM - Delivery Manager (Offshore) </t>
  </si>
  <si>
    <t xml:space="preserve">CRM - Digital Producer (Onshore) </t>
  </si>
  <si>
    <t xml:space="preserve">CRM - IT Admin (Offshore) </t>
  </si>
  <si>
    <t xml:space="preserve">CRM - IT Admin (Onshore) </t>
  </si>
  <si>
    <t xml:space="preserve">CRM - Integation (Senior MAP) (Onshore) </t>
  </si>
  <si>
    <t xml:space="preserve">CRM - Integration (Offshore) </t>
  </si>
  <si>
    <t xml:space="preserve">CRM - Integration (Onshore) </t>
  </si>
  <si>
    <t xml:space="preserve">CRM - Project Management (Onshore) </t>
  </si>
  <si>
    <t xml:space="preserve">CRM - Reporting (Offshore) </t>
  </si>
  <si>
    <t xml:space="preserve">CRM - Reporting (Onshore) </t>
  </si>
  <si>
    <t xml:space="preserve">CRM - Reporting (Senior MAP) (Onshore) </t>
  </si>
  <si>
    <t xml:space="preserve">CRM - Rollout (Offshore) </t>
  </si>
  <si>
    <t xml:space="preserve">CRM - Rollout (Onshore) </t>
  </si>
  <si>
    <t xml:space="preserve">CRM - Training (Offshore) </t>
  </si>
  <si>
    <t xml:space="preserve">CRM - Training (Onshore) </t>
  </si>
  <si>
    <t xml:space="preserve">CRM - Training (Senior MAP) (Onshore) </t>
  </si>
  <si>
    <t>MA - Campaign Build (MAP) (Onshore)</t>
  </si>
  <si>
    <t>MA - Campaign Build (Offshore)</t>
  </si>
  <si>
    <t>MA - Campaign Build (Senior MAP) (Onshore)</t>
  </si>
  <si>
    <t>MA - Campaign Optimisation (Offshore)</t>
  </si>
  <si>
    <t>MA - Campaign Optimisation (Onshore)</t>
  </si>
  <si>
    <t>MA - Campaign Optimisation (Senior MAP) (Onshore)</t>
  </si>
  <si>
    <t>MA - Campaign Strategy (Head of MAP) (Onshore)</t>
  </si>
  <si>
    <t xml:space="preserve">MA - Campaign Strategy (Onshore) </t>
  </si>
  <si>
    <t>MA - Campaign Strategy (Senior MAP) (Onshore)</t>
  </si>
  <si>
    <t xml:space="preserve">MA - Customer Experience Mapping (Onshore) </t>
  </si>
  <si>
    <t>MA - Customer Experience Strategy (Head of MA)</t>
  </si>
  <si>
    <t xml:space="preserve">MA - Database Management (Onshore) </t>
  </si>
  <si>
    <t xml:space="preserve">MA - Database Management (Senior MAP) (Onshore) </t>
  </si>
  <si>
    <t xml:space="preserve">MA - Delivery Manager (Offshore) </t>
  </si>
  <si>
    <t xml:space="preserve">MA - Digital Producer (Offshore) </t>
  </si>
  <si>
    <t xml:space="preserve">MA - Digital Producer (Onshore) </t>
  </si>
  <si>
    <t xml:space="preserve">MA - Email Build (Offshore) </t>
  </si>
  <si>
    <t xml:space="preserve">MA - Email Build (Onshore) </t>
  </si>
  <si>
    <t xml:space="preserve">MA - Email Copy (Onshore) </t>
  </si>
  <si>
    <t xml:space="preserve">MA - Email Design (Offshore) </t>
  </si>
  <si>
    <t xml:space="preserve">MA - Email Design (Onshore) </t>
  </si>
  <si>
    <t xml:space="preserve">MA - Email Development (Offshore) </t>
  </si>
  <si>
    <t xml:space="preserve">MA - Email Development (Onshore) </t>
  </si>
  <si>
    <t>MA - Email Development (Senior MAP) (Onshore)</t>
  </si>
  <si>
    <t xml:space="preserve">MA - Email Testing (Offshore) </t>
  </si>
  <si>
    <t xml:space="preserve">MA - Email Testing (Onshore) </t>
  </si>
  <si>
    <t>MA - Email Testing (Senior MAP) (Onshore)</t>
  </si>
  <si>
    <t>MA - IT Admin (Onshore)</t>
  </si>
  <si>
    <t xml:space="preserve">MA - IT Admin (Senior MAP) (Onshore) </t>
  </si>
  <si>
    <t xml:space="preserve">MA - Integration (Offshore) </t>
  </si>
  <si>
    <t xml:space="preserve">MA - Integration (Onshore) </t>
  </si>
  <si>
    <t xml:space="preserve">MA - Integration (Senior MAP) (Onshore) </t>
  </si>
  <si>
    <t xml:space="preserve">MA - Landing Page Design (Onshore) </t>
  </si>
  <si>
    <t xml:space="preserve">MA - Landing Page Development (Senior MAP) (Onshore) </t>
  </si>
  <si>
    <t xml:space="preserve">MA - Landing page Development (Offshore) </t>
  </si>
  <si>
    <t xml:space="preserve">MA - Landing page Development (Onshore) </t>
  </si>
  <si>
    <t xml:space="preserve">MA - Lead Scoring (Offshore) </t>
  </si>
  <si>
    <t>MA - Lead Scoring (Onshore)</t>
  </si>
  <si>
    <t xml:space="preserve">MA - Project Management (Offshore) </t>
  </si>
  <si>
    <t xml:space="preserve">MA - Project Management (Onshore) </t>
  </si>
  <si>
    <t xml:space="preserve">MA - Project Management (Senior MAP) (Onshore) </t>
  </si>
  <si>
    <t xml:space="preserve">MA - Reporting (Offshore) </t>
  </si>
  <si>
    <t xml:space="preserve">MA - Reporting (Onshore) </t>
  </si>
  <si>
    <t xml:space="preserve">MA - Reporting (Senior MAP) (Onshore) </t>
  </si>
  <si>
    <t xml:space="preserve">MA - Rollout (Offshore) </t>
  </si>
  <si>
    <t xml:space="preserve">MA - Rollout (Onshore) </t>
  </si>
  <si>
    <t xml:space="preserve">MA - Rollout Copy (Onshore) </t>
  </si>
  <si>
    <t xml:space="preserve">MA - Rollout Design (Onshore) </t>
  </si>
  <si>
    <t xml:space="preserve">MA - Sales Alert (Offshore) </t>
  </si>
  <si>
    <t xml:space="preserve">MA - Sales Alerts (Onshore) </t>
  </si>
  <si>
    <t>MA - Senior Project Management (Head of MA) (Onshore)</t>
  </si>
  <si>
    <t xml:space="preserve">MA - Training (Offshore) </t>
  </si>
  <si>
    <t xml:space="preserve">MA - Training (Onshore)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</si>
</sst>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9">
    <font>
      <sz val="10.0"/>
      <color rgb="FF000000"/>
      <name val="Arial"/>
      <scheme val="minor"/>
    </font>
    <font>
      <b/>
      <sz val="18.0"/>
      <color rgb="FFFFFFFF"/>
      <name val="Calibri"/>
    </font>
    <font/>
    <font>
      <sz val="14.0"/>
      <color rgb="FFFFFFFF"/>
      <name val="Inter"/>
    </font>
    <font>
      <sz val="10.0"/>
      <color rgb="FF000000"/>
      <name val="Inter"/>
    </font>
    <font>
      <sz val="13.0"/>
      <color rgb="FFFFFFFF"/>
      <name val="Inter"/>
    </font>
    <font>
      <b/>
      <sz val="11.0"/>
      <color rgb="FFFFFFFF"/>
      <name val="Inter"/>
    </font>
    <font>
      <sz val="11.0"/>
      <color theme="1"/>
      <name val="Inter"/>
    </font>
    <font>
      <sz val="11.0"/>
      <color theme="0"/>
      <name val="Inter"/>
    </font>
    <font>
      <i/>
      <sz val="11.0"/>
      <color theme="1"/>
      <name val="Inter"/>
    </font>
    <font>
      <b/>
      <i/>
      <sz val="12.0"/>
      <color theme="1"/>
      <name val="Inter"/>
    </font>
    <font>
      <sz val="18.0"/>
      <color rgb="FFFFFFFF"/>
      <name val="Inter"/>
    </font>
    <font>
      <color theme="1"/>
      <name val="Inter"/>
    </font>
    <font>
      <b/>
      <color theme="0"/>
      <name val="Inter"/>
    </font>
    <font>
      <b/>
      <color theme="1"/>
      <name val="Inter"/>
    </font>
    <font>
      <b/>
      <sz val="11.0"/>
      <color theme="1"/>
      <name val="Inter"/>
    </font>
    <font>
      <i/>
      <sz val="9.0"/>
      <color theme="1"/>
      <name val="Inter"/>
    </font>
    <font>
      <color theme="1"/>
      <name val="Rubik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02B775"/>
        <bgColor rgb="FF02B775"/>
      </patternFill>
    </fill>
    <fill>
      <patternFill patternType="solid">
        <fgColor rgb="FF01CEFE"/>
        <bgColor rgb="FF01CEFE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2F8FA"/>
        <bgColor rgb="FFF2F8FA"/>
      </patternFill>
    </fill>
  </fills>
  <borders count="49">
    <border/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CCCCCC"/>
      </left>
    </border>
    <border>
      <right style="thin">
        <color rgb="FFCCCCCC"/>
      </right>
    </border>
    <border>
      <left style="thin">
        <color rgb="FFCCCCCC"/>
      </left>
      <right style="thin">
        <color rgb="FFD9D9D9"/>
      </right>
      <top style="thin">
        <color rgb="FFEFEFEF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EFEFEF"/>
      </top>
      <bottom style="thin">
        <color rgb="FFD9D9D9"/>
      </bottom>
    </border>
    <border>
      <left style="thin">
        <color rgb="FFD9D9D9"/>
      </left>
      <top style="thin">
        <color rgb="FFEFEFEF"/>
      </top>
      <bottom style="thin">
        <color rgb="FFD9D9D9"/>
      </bottom>
    </border>
    <border>
      <left style="thin">
        <color rgb="FFD9D9D9"/>
      </left>
      <right style="thin">
        <color rgb="FFCCCCCC"/>
      </right>
      <top style="thin">
        <color rgb="FFEFEFEF"/>
      </top>
      <bottom style="thin">
        <color rgb="FFD9D9D9"/>
      </bottom>
    </border>
    <border>
      <left style="thin">
        <color rgb="FFCCCCCC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CCCCCC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D9D9D9"/>
      </right>
      <top style="thin">
        <color rgb="FFD9D9D9"/>
      </top>
      <bottom style="thin">
        <color rgb="FFEFEFE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EFEFEF"/>
      </bottom>
    </border>
    <border>
      <left style="thin">
        <color rgb="FFD9D9D9"/>
      </left>
      <top style="thin">
        <color rgb="FFD9D9D9"/>
      </top>
      <bottom style="thin">
        <color rgb="FFEFEFEF"/>
      </bottom>
    </border>
    <border>
      <left style="thin">
        <color rgb="FFD9D9D9"/>
      </left>
      <right style="thin">
        <color rgb="FFCCCCCC"/>
      </right>
      <top style="thin">
        <color rgb="FFD9D9D9"/>
      </top>
      <bottom style="thin">
        <color rgb="FFEFEFEF"/>
      </bottom>
    </border>
    <border>
      <left style="thin">
        <color rgb="FFCCCCCC"/>
      </left>
      <bottom style="thin">
        <color rgb="FFCCCCCC"/>
      </bottom>
    </border>
    <border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000000"/>
      </left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EFEFEF"/>
      </lef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EFEFEF"/>
      </right>
      <top style="thin">
        <color rgb="FFEFEFEF"/>
      </top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top style="thin">
        <color rgb="FFEFEFEF"/>
      </top>
    </border>
    <border>
      <right style="thin">
        <color rgb="FFEFEFEF"/>
      </right>
    </border>
    <border>
      <left style="thin">
        <color rgb="FF264540"/>
      </left>
      <right style="thin">
        <color rgb="FFEFEFEF"/>
      </right>
      <top style="thin">
        <color rgb="FF264540"/>
      </top>
      <bottom style="thin">
        <color rgb="FFEFEFEF"/>
      </bottom>
    </border>
    <border>
      <right style="thin">
        <color rgb="FFEFEFEF"/>
      </right>
      <top style="thin">
        <color rgb="FF264540"/>
      </top>
      <bottom style="thin">
        <color rgb="FFEFEFEF"/>
      </bottom>
    </border>
    <border>
      <right style="thin">
        <color rgb="FFEFEFEF"/>
      </right>
      <top style="thin">
        <color rgb="FF264540"/>
      </top>
      <bottom style="thin">
        <color rgb="FF000000"/>
      </bottom>
    </border>
    <border>
      <right style="thin">
        <color rgb="FF264540"/>
      </right>
      <top style="thin">
        <color rgb="FF264540"/>
      </top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right style="thin">
        <color rgb="FF000000"/>
      </right>
      <bottom style="thin">
        <color rgb="FFEFEFEF"/>
      </bottom>
    </border>
    <border>
      <right style="thin">
        <color rgb="FF264540"/>
      </right>
      <bottom style="thin">
        <color rgb="FFEFEFEF"/>
      </bottom>
    </border>
    <border>
      <right style="thin">
        <color rgb="FF264540"/>
      </right>
      <top style="thin">
        <color rgb="FFEFEFEF"/>
      </top>
      <bottom style="thin">
        <color rgb="FFEFEFEF"/>
      </bottom>
    </border>
    <border>
      <right style="thin">
        <color rgb="FF26454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64540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000000"/>
      </bottom>
    </border>
    <border>
      <bottom style="thin">
        <color rgb="FF264540"/>
      </bottom>
    </border>
    <border>
      <right style="thin">
        <color rgb="FFEFEFEF"/>
      </right>
      <bottom style="thin">
        <color rgb="FF264540"/>
      </bottom>
    </border>
    <border>
      <right style="thin">
        <color rgb="FF264540"/>
      </right>
      <bottom style="thin">
        <color rgb="FF26454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5" fillId="0" fontId="2" numFmtId="0" xfId="0" applyBorder="1" applyFont="1"/>
    <xf borderId="4" fillId="4" fontId="4" numFmtId="0" xfId="0" applyAlignment="1" applyBorder="1" applyFill="1" applyFont="1">
      <alignment horizontal="left" shrinkToFit="0" vertical="center" wrapText="1"/>
    </xf>
    <xf borderId="4" fillId="5" fontId="5" numFmtId="0" xfId="0" applyAlignment="1" applyBorder="1" applyFill="1" applyFont="1">
      <alignment horizontal="center" shrinkToFit="0" vertical="center" wrapText="1"/>
    </xf>
    <xf borderId="6" fillId="6" fontId="6" numFmtId="0" xfId="0" applyAlignment="1" applyBorder="1" applyFill="1" applyFont="1">
      <alignment horizontal="center" shrinkToFit="0" vertical="center" wrapText="1"/>
    </xf>
    <xf borderId="7" fillId="6" fontId="6" numFmtId="0" xfId="0" applyAlignment="1" applyBorder="1" applyFont="1">
      <alignment horizontal="center" shrinkToFit="0" vertical="center" wrapText="1"/>
    </xf>
    <xf borderId="7" fillId="6" fontId="6" numFmtId="0" xfId="0" applyAlignment="1" applyBorder="1" applyFont="1">
      <alignment horizontal="center" vertical="center"/>
    </xf>
    <xf borderId="8" fillId="6" fontId="6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vertical="center"/>
    </xf>
    <xf borderId="10" fillId="7" fontId="7" numFmtId="0" xfId="0" applyAlignment="1" applyBorder="1" applyFill="1" applyFont="1">
      <alignment shrinkToFit="0" vertical="center" wrapText="1"/>
    </xf>
    <xf borderId="11" fillId="7" fontId="7" numFmtId="0" xfId="0" applyAlignment="1" applyBorder="1" applyFont="1">
      <alignment horizontal="center" shrinkToFit="0" vertical="center" wrapText="1"/>
    </xf>
    <xf borderId="11" fillId="7" fontId="7" numFmtId="0" xfId="0" applyAlignment="1" applyBorder="1" applyFont="1">
      <alignment horizontal="center" vertical="center"/>
    </xf>
    <xf borderId="11" fillId="7" fontId="7" numFmtId="164" xfId="0" applyAlignment="1" applyBorder="1" applyFont="1" applyNumberFormat="1">
      <alignment horizontal="center" shrinkToFit="0" vertical="center" wrapText="1"/>
    </xf>
    <xf borderId="12" fillId="7" fontId="7" numFmtId="164" xfId="0" applyAlignment="1" applyBorder="1" applyFont="1" applyNumberFormat="1">
      <alignment horizontal="center" vertical="center"/>
    </xf>
    <xf borderId="13" fillId="7" fontId="7" numFmtId="164" xfId="0" applyAlignment="1" applyBorder="1" applyFont="1" applyNumberFormat="1">
      <alignment horizontal="center" vertical="center"/>
    </xf>
    <xf borderId="14" fillId="8" fontId="8" numFmtId="0" xfId="0" applyAlignment="1" applyBorder="1" applyFill="1" applyFont="1">
      <alignment shrinkToFit="0" vertical="center" wrapText="1"/>
    </xf>
    <xf borderId="15" fillId="8" fontId="8" numFmtId="0" xfId="0" applyAlignment="1" applyBorder="1" applyFont="1">
      <alignment horizontal="center" shrinkToFit="0" vertical="center" wrapText="1"/>
    </xf>
    <xf borderId="15" fillId="8" fontId="8" numFmtId="0" xfId="0" applyAlignment="1" applyBorder="1" applyFont="1">
      <alignment horizontal="center" vertical="center"/>
    </xf>
    <xf borderId="15" fillId="8" fontId="8" numFmtId="164" xfId="0" applyAlignment="1" applyBorder="1" applyFont="1" applyNumberFormat="1">
      <alignment horizontal="center" shrinkToFit="0" vertical="center" wrapText="1"/>
    </xf>
    <xf borderId="16" fillId="8" fontId="8" numFmtId="164" xfId="0" applyAlignment="1" applyBorder="1" applyFont="1" applyNumberFormat="1">
      <alignment horizontal="center" vertical="center"/>
    </xf>
    <xf borderId="17" fillId="8" fontId="8" numFmtId="164" xfId="0" applyAlignment="1" applyBorder="1" applyFont="1" applyNumberFormat="1">
      <alignment horizontal="center" vertical="center"/>
    </xf>
    <xf borderId="4" fillId="0" fontId="9" numFmtId="0" xfId="0" applyAlignment="1" applyBorder="1" applyFont="1">
      <alignment horizontal="right" vertical="center"/>
    </xf>
    <xf borderId="18" fillId="9" fontId="10" numFmtId="0" xfId="0" applyAlignment="1" applyBorder="1" applyFill="1" applyFont="1">
      <alignment horizontal="right" vertical="center"/>
    </xf>
    <xf borderId="19" fillId="0" fontId="2" numFmtId="0" xfId="0" applyBorder="1" applyFont="1"/>
    <xf borderId="20" fillId="0" fontId="2" numFmtId="0" xfId="0" applyBorder="1" applyFont="1"/>
    <xf borderId="0" fillId="4" fontId="1" numFmtId="0" xfId="0" applyAlignment="1" applyFont="1">
      <alignment horizontal="center" shrinkToFit="0" vertical="center" wrapText="1"/>
    </xf>
    <xf borderId="0" fillId="5" fontId="11" numFmtId="0" xfId="0" applyAlignment="1" applyFont="1">
      <alignment horizontal="center" shrinkToFit="0" vertical="center" wrapText="1"/>
    </xf>
    <xf borderId="21" fillId="6" fontId="6" numFmtId="0" xfId="0" applyAlignment="1" applyBorder="1" applyFont="1">
      <alignment horizontal="center" shrinkToFit="0" vertical="center" wrapText="1"/>
    </xf>
    <xf borderId="22" fillId="6" fontId="6" numFmtId="0" xfId="0" applyAlignment="1" applyBorder="1" applyFont="1">
      <alignment horizontal="center" shrinkToFit="0" vertical="center" wrapText="1"/>
    </xf>
    <xf borderId="23" fillId="6" fontId="6" numFmtId="0" xfId="0" applyAlignment="1" applyBorder="1" applyFont="1">
      <alignment horizontal="center" shrinkToFit="0" vertical="center" wrapText="1"/>
    </xf>
    <xf borderId="0" fillId="2" fontId="12" numFmtId="0" xfId="0" applyAlignment="1" applyFont="1">
      <alignment shrinkToFit="0" vertical="center" wrapText="1"/>
    </xf>
    <xf borderId="0" fillId="7" fontId="12" numFmtId="0" xfId="0" applyAlignment="1" applyFont="1">
      <alignment shrinkToFit="0" vertical="center" wrapText="1"/>
    </xf>
    <xf borderId="0" fillId="7" fontId="12" numFmtId="0" xfId="0" applyAlignment="1" applyFont="1">
      <alignment horizontal="center" shrinkToFit="0" vertical="center" wrapText="1"/>
    </xf>
    <xf borderId="0" fillId="7" fontId="12" numFmtId="165" xfId="0" applyAlignment="1" applyFont="1" applyNumberFormat="1">
      <alignment shrinkToFit="0" vertical="center" wrapText="1"/>
    </xf>
    <xf borderId="0" fillId="7" fontId="12" numFmtId="165" xfId="0" applyAlignment="1" applyFont="1" applyNumberFormat="1">
      <alignment horizontal="right" shrinkToFit="0" vertical="center" wrapText="1"/>
    </xf>
    <xf borderId="24" fillId="7" fontId="12" numFmtId="0" xfId="0" applyAlignment="1" applyBorder="1" applyFont="1">
      <alignment shrinkToFit="0" vertical="center" wrapText="1"/>
    </xf>
    <xf borderId="24" fillId="7" fontId="12" numFmtId="0" xfId="0" applyAlignment="1" applyBorder="1" applyFont="1">
      <alignment horizontal="center" shrinkToFit="0" vertical="center" wrapText="1"/>
    </xf>
    <xf borderId="24" fillId="7" fontId="12" numFmtId="165" xfId="0" applyAlignment="1" applyBorder="1" applyFont="1" applyNumberFormat="1">
      <alignment shrinkToFit="0" vertical="center" wrapText="1"/>
    </xf>
    <xf borderId="25" fillId="7" fontId="12" numFmtId="165" xfId="0" applyAlignment="1" applyBorder="1" applyFont="1" applyNumberFormat="1">
      <alignment horizontal="right" shrinkToFit="0" vertical="center" wrapText="1"/>
    </xf>
    <xf borderId="26" fillId="7" fontId="12" numFmtId="0" xfId="0" applyAlignment="1" applyBorder="1" applyFont="1">
      <alignment shrinkToFit="0" vertical="center" wrapText="1"/>
    </xf>
    <xf borderId="26" fillId="7" fontId="12" numFmtId="0" xfId="0" applyAlignment="1" applyBorder="1" applyFont="1">
      <alignment horizontal="center" shrinkToFit="0" vertical="center" wrapText="1"/>
    </xf>
    <xf borderId="26" fillId="7" fontId="12" numFmtId="165" xfId="0" applyAlignment="1" applyBorder="1" applyFont="1" applyNumberFormat="1">
      <alignment shrinkToFit="0" vertical="center" wrapText="1"/>
    </xf>
    <xf borderId="27" fillId="7" fontId="12" numFmtId="165" xfId="0" applyAlignment="1" applyBorder="1" applyFont="1" applyNumberFormat="1">
      <alignment horizontal="right" shrinkToFit="0" vertical="center" wrapText="1"/>
    </xf>
    <xf borderId="28" fillId="8" fontId="13" numFmtId="0" xfId="0" applyAlignment="1" applyBorder="1" applyFont="1">
      <alignment horizontal="left" shrinkToFit="0" vertical="center" wrapText="1"/>
    </xf>
    <xf borderId="26" fillId="8" fontId="14" numFmtId="0" xfId="0" applyAlignment="1" applyBorder="1" applyFont="1">
      <alignment horizontal="right" shrinkToFit="0" vertical="center" wrapText="1"/>
    </xf>
    <xf borderId="26" fillId="8" fontId="13" numFmtId="0" xfId="0" applyAlignment="1" applyBorder="1" applyFont="1">
      <alignment horizontal="center" shrinkToFit="0" vertical="center" wrapText="1"/>
    </xf>
    <xf borderId="26" fillId="8" fontId="13" numFmtId="165" xfId="0" applyAlignment="1" applyBorder="1" applyFont="1" applyNumberFormat="1">
      <alignment horizontal="right" shrinkToFit="0" vertical="center" wrapText="1"/>
    </xf>
    <xf borderId="27" fillId="8" fontId="13" numFmtId="165" xfId="0" applyAlignment="1" applyBorder="1" applyFont="1" applyNumberFormat="1">
      <alignment horizontal="right" shrinkToFit="0" vertical="center" wrapText="1"/>
    </xf>
    <xf borderId="29" fillId="0" fontId="12" numFmtId="0" xfId="0" applyBorder="1" applyFont="1"/>
    <xf borderId="29" fillId="0" fontId="2" numFmtId="0" xfId="0" applyBorder="1" applyFont="1"/>
    <xf borderId="29" fillId="5" fontId="3" numFmtId="0" xfId="0" applyAlignment="1" applyBorder="1" applyFont="1">
      <alignment horizontal="center" vertical="center"/>
    </xf>
    <xf borderId="30" fillId="6" fontId="15" numFmtId="0" xfId="0" applyAlignment="1" applyBorder="1" applyFont="1">
      <alignment vertical="center"/>
    </xf>
    <xf borderId="26" fillId="6" fontId="6" numFmtId="0" xfId="0" applyAlignment="1" applyBorder="1" applyFont="1">
      <alignment horizontal="center" vertical="center"/>
    </xf>
    <xf borderId="27" fillId="6" fontId="6" numFmtId="0" xfId="0" applyAlignment="1" applyBorder="1" applyFont="1">
      <alignment horizontal="center" vertical="center"/>
    </xf>
    <xf borderId="30" fillId="9" fontId="7" numFmtId="0" xfId="0" applyAlignment="1" applyBorder="1" applyFont="1">
      <alignment horizontal="left" shrinkToFit="0" vertical="center" wrapText="1"/>
    </xf>
    <xf borderId="26" fillId="9" fontId="7" numFmtId="0" xfId="0" applyAlignment="1" applyBorder="1" applyFont="1">
      <alignment horizontal="center" vertical="center"/>
    </xf>
    <xf borderId="26" fillId="9" fontId="7" numFmtId="9" xfId="0" applyAlignment="1" applyBorder="1" applyFont="1" applyNumberFormat="1">
      <alignment horizontal="center" vertical="center"/>
    </xf>
    <xf borderId="26" fillId="9" fontId="7" numFmtId="164" xfId="0" applyAlignment="1" applyBorder="1" applyFont="1" applyNumberFormat="1">
      <alignment horizontal="center" vertical="center"/>
    </xf>
    <xf borderId="27" fillId="9" fontId="7" numFmtId="164" xfId="0" applyAlignment="1" applyBorder="1" applyFont="1" applyNumberFormat="1">
      <alignment horizontal="center" vertical="center"/>
    </xf>
    <xf borderId="31" fillId="0" fontId="16" numFmtId="0" xfId="0" applyAlignment="1" applyBorder="1" applyFont="1">
      <alignment horizontal="left" shrinkToFit="0" vertical="center" wrapText="1"/>
    </xf>
    <xf borderId="31" fillId="0" fontId="2" numFmtId="0" xfId="0" applyBorder="1" applyFont="1"/>
    <xf borderId="32" fillId="7" fontId="12" numFmtId="0" xfId="0" applyAlignment="1" applyBorder="1" applyFont="1">
      <alignment horizontal="center" shrinkToFit="0" vertical="center" wrapText="1"/>
    </xf>
    <xf borderId="29" fillId="0" fontId="17" numFmtId="0" xfId="0" applyBorder="1" applyFont="1"/>
    <xf borderId="30" fillId="7" fontId="15" numFmtId="0" xfId="0" applyAlignment="1" applyBorder="1" applyFont="1">
      <alignment shrinkToFit="0" vertical="center" wrapText="1"/>
    </xf>
    <xf borderId="27" fillId="0" fontId="7" numFmtId="164" xfId="0" applyAlignment="1" applyBorder="1" applyFont="1" applyNumberFormat="1">
      <alignment shrinkToFit="0" vertical="center" wrapText="1"/>
    </xf>
    <xf borderId="33" fillId="5" fontId="6" numFmtId="0" xfId="0" applyAlignment="1" applyBorder="1" applyFont="1">
      <alignment horizontal="center" vertical="bottom"/>
    </xf>
    <xf borderId="34" fillId="5" fontId="18" numFmtId="0" xfId="0" applyAlignment="1" applyBorder="1" applyFont="1">
      <alignment vertical="bottom"/>
    </xf>
    <xf borderId="35" fillId="5" fontId="6" numFmtId="0" xfId="0" applyAlignment="1" applyBorder="1" applyFont="1">
      <alignment horizontal="center" vertical="bottom"/>
    </xf>
    <xf borderId="34" fillId="5" fontId="6" numFmtId="0" xfId="0" applyAlignment="1" applyBorder="1" applyFont="1">
      <alignment horizontal="center" vertical="bottom"/>
    </xf>
    <xf borderId="36" fillId="5" fontId="6" numFmtId="0" xfId="0" applyAlignment="1" applyBorder="1" applyFont="1">
      <alignment horizontal="center" vertical="bottom"/>
    </xf>
    <xf borderId="37" fillId="0" fontId="12" numFmtId="0" xfId="0" applyAlignment="1" applyBorder="1" applyFont="1">
      <alignment vertical="bottom"/>
    </xf>
    <xf borderId="38" fillId="0" fontId="18" numFmtId="0" xfId="0" applyAlignment="1" applyBorder="1" applyFont="1">
      <alignment vertical="bottom"/>
    </xf>
    <xf borderId="0" fillId="0" fontId="18" numFmtId="164" xfId="0" applyAlignment="1" applyFont="1" applyNumberFormat="1">
      <alignment horizontal="right" vertical="bottom"/>
    </xf>
    <xf borderId="37" fillId="7" fontId="12" numFmtId="164" xfId="0" applyAlignment="1" applyBorder="1" applyFont="1" applyNumberFormat="1">
      <alignment horizontal="center" vertical="bottom"/>
    </xf>
    <xf borderId="39" fillId="0" fontId="12" numFmtId="164" xfId="0" applyAlignment="1" applyBorder="1" applyFont="1" applyNumberFormat="1">
      <alignment horizontal="center" vertical="bottom"/>
    </xf>
    <xf borderId="37" fillId="9" fontId="12" numFmtId="0" xfId="0" applyAlignment="1" applyBorder="1" applyFont="1">
      <alignment vertical="bottom"/>
    </xf>
    <xf borderId="38" fillId="9" fontId="18" numFmtId="0" xfId="0" applyAlignment="1" applyBorder="1" applyFont="1">
      <alignment vertical="bottom"/>
    </xf>
    <xf borderId="37" fillId="9" fontId="12" numFmtId="164" xfId="0" applyAlignment="1" applyBorder="1" applyFont="1" applyNumberFormat="1">
      <alignment horizontal="center" vertical="bottom"/>
    </xf>
    <xf borderId="39" fillId="9" fontId="12" numFmtId="164" xfId="0" applyAlignment="1" applyBorder="1" applyFont="1" applyNumberFormat="1">
      <alignment horizontal="center" vertical="bottom"/>
    </xf>
    <xf borderId="0" fillId="0" fontId="18" numFmtId="0" xfId="0" applyAlignment="1" applyFont="1">
      <alignment vertical="bottom"/>
    </xf>
    <xf borderId="30" fillId="9" fontId="12" numFmtId="164" xfId="0" applyAlignment="1" applyBorder="1" applyFont="1" applyNumberFormat="1">
      <alignment horizontal="center" vertical="bottom"/>
    </xf>
    <xf borderId="40" fillId="9" fontId="12" numFmtId="164" xfId="0" applyAlignment="1" applyBorder="1" applyFont="1" applyNumberFormat="1">
      <alignment horizontal="center" vertical="bottom"/>
    </xf>
    <xf borderId="0" fillId="5" fontId="18" numFmtId="0" xfId="0" applyAlignment="1" applyFont="1">
      <alignment vertical="bottom"/>
    </xf>
    <xf borderId="0" fillId="5" fontId="18" numFmtId="164" xfId="0" applyAlignment="1" applyFont="1" applyNumberFormat="1">
      <alignment vertical="bottom"/>
    </xf>
    <xf borderId="32" fillId="5" fontId="18" numFmtId="164" xfId="0" applyAlignment="1" applyBorder="1" applyFont="1" applyNumberFormat="1">
      <alignment vertical="bottom"/>
    </xf>
    <xf borderId="41" fillId="5" fontId="18" numFmtId="164" xfId="0" applyAlignment="1" applyBorder="1" applyFont="1" applyNumberFormat="1">
      <alignment vertical="bottom"/>
    </xf>
    <xf borderId="42" fillId="9" fontId="12" numFmtId="164" xfId="0" applyAlignment="1" applyBorder="1" applyFont="1" applyNumberFormat="1">
      <alignment horizontal="center" vertical="bottom"/>
    </xf>
    <xf borderId="43" fillId="9" fontId="12" numFmtId="164" xfId="0" applyAlignment="1" applyBorder="1" applyFont="1" applyNumberFormat="1">
      <alignment horizontal="center" vertical="bottom"/>
    </xf>
    <xf borderId="44" fillId="5" fontId="18" numFmtId="0" xfId="0" applyAlignment="1" applyBorder="1" applyFont="1">
      <alignment vertical="bottom"/>
    </xf>
    <xf borderId="37" fillId="5" fontId="18" numFmtId="0" xfId="0" applyAlignment="1" applyBorder="1" applyFont="1">
      <alignment vertical="bottom"/>
    </xf>
    <xf borderId="45" fillId="5" fontId="18" numFmtId="164" xfId="0" applyAlignment="1" applyBorder="1" applyFont="1" applyNumberFormat="1">
      <alignment vertical="bottom"/>
    </xf>
    <xf borderId="37" fillId="5" fontId="18" numFmtId="164" xfId="0" applyAlignment="1" applyBorder="1" applyFont="1" applyNumberFormat="1">
      <alignment vertical="bottom"/>
    </xf>
    <xf borderId="39" fillId="5" fontId="18" numFmtId="164" xfId="0" applyAlignment="1" applyBorder="1" applyFont="1" applyNumberFormat="1">
      <alignment vertical="bottom"/>
    </xf>
    <xf borderId="31" fillId="0" fontId="18" numFmtId="0" xfId="0" applyAlignment="1" applyBorder="1" applyFont="1">
      <alignment vertical="bottom"/>
    </xf>
    <xf borderId="46" fillId="0" fontId="18" numFmtId="0" xfId="0" applyAlignment="1" applyBorder="1" applyFont="1">
      <alignment vertical="bottom"/>
    </xf>
    <xf borderId="47" fillId="9" fontId="12" numFmtId="164" xfId="0" applyAlignment="1" applyBorder="1" applyFont="1" applyNumberFormat="1">
      <alignment horizontal="center" vertical="bottom"/>
    </xf>
    <xf borderId="48" fillId="9" fontId="12" numFmtId="164" xfId="0" applyAlignment="1" applyBorder="1" applyFont="1" applyNumberFormat="1">
      <alignment horizontal="center" vertical="bottom"/>
    </xf>
    <xf borderId="45" fillId="5" fontId="18" numFmtId="0" xfId="0" applyAlignment="1" applyBorder="1" applyFont="1">
      <alignment vertical="bottom"/>
    </xf>
    <xf borderId="39" fillId="5" fontId="18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768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9048750" cy="12668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67175" cy="7620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67175" cy="7620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2B775"/>
      </a:accent1>
      <a:accent2>
        <a:srgbClr val="95A4D2"/>
      </a:accent2>
      <a:accent3>
        <a:srgbClr val="434343"/>
      </a:accent3>
      <a:accent4>
        <a:srgbClr val="F2F8F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1.88"/>
    <col customWidth="1" min="2" max="2" width="47.5"/>
    <col customWidth="1" min="3" max="3" width="36.0"/>
    <col customWidth="1" min="4" max="4" width="32.88"/>
    <col customWidth="1" hidden="1" min="5" max="7" width="35.13"/>
    <col customWidth="1" min="8" max="8" width="35.13"/>
  </cols>
  <sheetData>
    <row r="1" ht="72.0" customHeight="1">
      <c r="A1" s="1"/>
      <c r="B1" s="2"/>
      <c r="C1" s="2"/>
      <c r="D1" s="2"/>
      <c r="E1" s="2"/>
      <c r="F1" s="2"/>
      <c r="G1" s="2"/>
      <c r="H1" s="3"/>
    </row>
    <row r="2" ht="36.0" customHeight="1">
      <c r="A2" s="4" t="s">
        <v>0</v>
      </c>
      <c r="H2" s="5"/>
    </row>
    <row r="3" ht="340.5" customHeight="1">
      <c r="A3" s="6" t="s">
        <v>1</v>
      </c>
      <c r="H3" s="5"/>
    </row>
    <row r="4" ht="28.5" customHeight="1">
      <c r="A4" s="7" t="s">
        <v>2</v>
      </c>
      <c r="H4" s="5"/>
    </row>
    <row r="5" ht="23.25" customHeight="1">
      <c r="A5" s="8"/>
      <c r="B5" s="9" t="s">
        <v>3</v>
      </c>
      <c r="C5" s="10" t="s">
        <v>4</v>
      </c>
      <c r="D5" s="9" t="s">
        <v>5</v>
      </c>
      <c r="E5" s="11" t="s">
        <v>6</v>
      </c>
      <c r="F5" s="11" t="s">
        <v>7</v>
      </c>
      <c r="G5" s="11" t="s">
        <v>8</v>
      </c>
      <c r="H5" s="12" t="s">
        <v>9</v>
      </c>
    </row>
    <row r="6" ht="42.0" customHeight="1">
      <c r="A6" s="13" t="str">
        <f>'10k: MA｜Email Template'!A2</f>
        <v>#REF!</v>
      </c>
      <c r="B6" s="14" t="s">
        <v>10</v>
      </c>
      <c r="C6" s="15" t="str">
        <f>'10k: MA｜Email Template'!B20</f>
        <v>#REF!</v>
      </c>
      <c r="D6" s="16" t="str">
        <f t="shared" ref="D6:D7" si="1">SUM(H6/C6)</f>
        <v>#REF!</v>
      </c>
      <c r="E6" s="17"/>
      <c r="F6" s="17"/>
      <c r="G6" s="17"/>
      <c r="H6" s="18" t="str">
        <f>'10k: MA｜Email Template'!E20</f>
        <v>#REF!</v>
      </c>
    </row>
    <row r="7" ht="45.0" customHeight="1">
      <c r="A7" s="13" t="str">
        <f>'TEMPLATE MA｜ONE OFF SCOPE'!A2</f>
        <v>[PROJECT NAME]</v>
      </c>
      <c r="B7" s="14" t="s">
        <v>10</v>
      </c>
      <c r="C7" s="15">
        <f>'TEMPLATE MA｜ONE OFF SCOPE'!B20</f>
        <v>70</v>
      </c>
      <c r="D7" s="16">
        <f t="shared" si="1"/>
        <v>136.9642857</v>
      </c>
      <c r="E7" s="17"/>
      <c r="F7" s="17"/>
      <c r="G7" s="17"/>
      <c r="H7" s="18">
        <f>'TEMPLATE MA｜ONE OFF SCOPE'!E20</f>
        <v>9587.5</v>
      </c>
    </row>
    <row r="8" ht="56.25" customHeight="1">
      <c r="A8" s="13"/>
      <c r="B8" s="14"/>
      <c r="C8" s="15"/>
      <c r="D8" s="16"/>
      <c r="E8" s="17"/>
      <c r="F8" s="17"/>
      <c r="G8" s="17"/>
      <c r="H8" s="18"/>
    </row>
    <row r="9" ht="56.25" customHeight="1">
      <c r="A9" s="13"/>
      <c r="B9" s="14"/>
      <c r="C9" s="15"/>
      <c r="D9" s="16"/>
      <c r="E9" s="17"/>
      <c r="F9" s="17"/>
      <c r="G9" s="17"/>
      <c r="H9" s="18"/>
    </row>
    <row r="10" ht="35.25" customHeight="1">
      <c r="A10" s="19" t="s">
        <v>11</v>
      </c>
      <c r="B10" s="20" t="s">
        <v>10</v>
      </c>
      <c r="C10" s="21" t="str">
        <f>SUM(C6:C9)</f>
        <v>#REF!</v>
      </c>
      <c r="D10" s="22" t="str">
        <f>SUM(H10/C10)</f>
        <v>#REF!</v>
      </c>
      <c r="E10" s="23"/>
      <c r="F10" s="23"/>
      <c r="G10" s="23"/>
      <c r="H10" s="24" t="str">
        <f>SUM(H6:H9)</f>
        <v>#REF!</v>
      </c>
    </row>
    <row r="11" ht="30.0" customHeight="1">
      <c r="A11" s="25"/>
      <c r="H11" s="5"/>
    </row>
    <row r="12" ht="99.75" customHeight="1">
      <c r="A12" s="26"/>
      <c r="B12" s="27"/>
      <c r="C12" s="27"/>
      <c r="D12" s="27"/>
      <c r="E12" s="27"/>
      <c r="F12" s="27"/>
      <c r="G12" s="27"/>
      <c r="H12" s="28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H1"/>
    <mergeCell ref="A2:H2"/>
    <mergeCell ref="A3:H3"/>
    <mergeCell ref="A4:H4"/>
    <mergeCell ref="A11:H11"/>
    <mergeCell ref="A12:H1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2.38"/>
    <col customWidth="1" min="2" max="2" width="67.25"/>
    <col customWidth="1" min="3" max="3" width="11.88"/>
    <col customWidth="1" min="4" max="4" width="24.13"/>
    <col customWidth="1" min="5" max="5" width="30.0"/>
    <col customWidth="1" min="6" max="6" width="12.63"/>
  </cols>
  <sheetData>
    <row r="1" ht="60.0" hidden="1" customHeight="1">
      <c r="A1" s="29"/>
    </row>
    <row r="2" ht="36.0" customHeight="1">
      <c r="A2" s="30" t="s">
        <v>12</v>
      </c>
    </row>
    <row r="3" ht="19.5" customHeight="1">
      <c r="A3" s="31" t="s">
        <v>13</v>
      </c>
      <c r="B3" s="32" t="s">
        <v>14</v>
      </c>
      <c r="C3" s="32" t="s">
        <v>15</v>
      </c>
      <c r="D3" s="32" t="s">
        <v>16</v>
      </c>
      <c r="E3" s="33" t="s">
        <v>17</v>
      </c>
    </row>
    <row r="4" ht="26.25" customHeight="1">
      <c r="A4" s="34" t="s">
        <v>18</v>
      </c>
      <c r="B4" s="35" t="s">
        <v>19</v>
      </c>
      <c r="C4" s="36">
        <v>10.0</v>
      </c>
      <c r="D4" s="37">
        <f>IF(B4="",,VLOOKUP(B4,'Social Garden Rate Card'!A:C,3,false))</f>
        <v>120</v>
      </c>
      <c r="E4" s="38">
        <f t="shared" ref="E4:E14" si="1">C4*D4</f>
        <v>1200</v>
      </c>
    </row>
    <row r="5" ht="29.25" customHeight="1">
      <c r="B5" s="39" t="s">
        <v>20</v>
      </c>
      <c r="C5" s="40">
        <v>10.0</v>
      </c>
      <c r="D5" s="41">
        <f>IF(B5="",,VLOOKUP(B5,'Social Garden Rate Card'!A:C,3,false))</f>
        <v>120</v>
      </c>
      <c r="E5" s="42">
        <f t="shared" si="1"/>
        <v>1200</v>
      </c>
    </row>
    <row r="6" ht="27.75" customHeight="1">
      <c r="B6" s="43" t="s">
        <v>21</v>
      </c>
      <c r="C6" s="44">
        <v>10.0</v>
      </c>
      <c r="D6" s="45">
        <f>IF(B6="",,VLOOKUP(B6,'Social Garden Rate Card'!A:C,3,false))</f>
        <v>120</v>
      </c>
      <c r="E6" s="46">
        <f t="shared" si="1"/>
        <v>1200</v>
      </c>
    </row>
    <row r="7" ht="28.5" customHeight="1">
      <c r="B7" s="43" t="s">
        <v>22</v>
      </c>
      <c r="C7" s="44">
        <v>5.0</v>
      </c>
      <c r="D7" s="45">
        <f>IF(B7="",,VLOOKUP(B7,'Social Garden Rate Card'!A:C,3,false))</f>
        <v>120</v>
      </c>
      <c r="E7" s="46">
        <f t="shared" si="1"/>
        <v>600</v>
      </c>
    </row>
    <row r="8" ht="27.75" customHeight="1">
      <c r="B8" s="43" t="s">
        <v>23</v>
      </c>
      <c r="C8" s="44">
        <v>5.0</v>
      </c>
      <c r="D8" s="45">
        <f>IF(B8="",,VLOOKUP(B8,'Social Garden Rate Card'!A:C,3,false))</f>
        <v>120</v>
      </c>
      <c r="E8" s="46">
        <f t="shared" si="1"/>
        <v>600</v>
      </c>
    </row>
    <row r="9" ht="27.75" customHeight="1">
      <c r="B9" s="43" t="s">
        <v>24</v>
      </c>
      <c r="C9" s="44">
        <v>5.0</v>
      </c>
      <c r="D9" s="45">
        <f>IF(B9="",,VLOOKUP(B9,'Social Garden Rate Card'!A:C,3,false))</f>
        <v>120</v>
      </c>
      <c r="E9" s="46">
        <f t="shared" si="1"/>
        <v>600</v>
      </c>
    </row>
    <row r="10" ht="27.75" customHeight="1">
      <c r="B10" s="43" t="s">
        <v>25</v>
      </c>
      <c r="C10" s="44">
        <v>5.0</v>
      </c>
      <c r="D10" s="45">
        <f>IF(B10="",,VLOOKUP(B10,'Social Garden Rate Card'!A:C,3,false))</f>
        <v>120</v>
      </c>
      <c r="E10" s="46">
        <f t="shared" si="1"/>
        <v>600</v>
      </c>
    </row>
    <row r="11" ht="33.0" customHeight="1">
      <c r="B11" s="43" t="s">
        <v>26</v>
      </c>
      <c r="C11" s="44">
        <v>5.0</v>
      </c>
      <c r="D11" s="45">
        <f>IF(B11="",,VLOOKUP(B11,'Social Garden Rate Card'!A:C,3,false))</f>
        <v>120</v>
      </c>
      <c r="E11" s="46">
        <f t="shared" si="1"/>
        <v>600</v>
      </c>
    </row>
    <row r="12" ht="33.0" customHeight="1">
      <c r="B12" s="43" t="s">
        <v>27</v>
      </c>
      <c r="C12" s="44">
        <v>2.5</v>
      </c>
      <c r="D12" s="45">
        <f>IF(B12="",,VLOOKUP(B12,'Social Garden Rate Card'!A:C,3,false))</f>
        <v>365</v>
      </c>
      <c r="E12" s="46">
        <f t="shared" si="1"/>
        <v>912.5</v>
      </c>
    </row>
    <row r="13" ht="34.5" customHeight="1">
      <c r="B13" s="43" t="s">
        <v>28</v>
      </c>
      <c r="C13" s="44">
        <v>2.5</v>
      </c>
      <c r="D13" s="45">
        <f>IF(B13="",,VLOOKUP(B13,'Social Garden Rate Card'!A:C,3,false))</f>
        <v>110</v>
      </c>
      <c r="E13" s="46">
        <f t="shared" si="1"/>
        <v>275</v>
      </c>
    </row>
    <row r="14" ht="32.25" customHeight="1">
      <c r="B14" s="43" t="s">
        <v>29</v>
      </c>
      <c r="C14" s="44">
        <v>10.0</v>
      </c>
      <c r="D14" s="45">
        <f>IF(B14="",,VLOOKUP(B14,'Social Garden Rate Card'!A:C,3,false))</f>
        <v>180</v>
      </c>
      <c r="E14" s="46">
        <f t="shared" si="1"/>
        <v>1800</v>
      </c>
    </row>
    <row r="15" ht="19.5" customHeight="1">
      <c r="A15" s="47" t="s">
        <v>11</v>
      </c>
      <c r="B15" s="48"/>
      <c r="C15" s="49">
        <f>SUM(C4:C14)</f>
        <v>70</v>
      </c>
      <c r="D15" s="50">
        <f>AVERAGE(D4:D14)</f>
        <v>146.8181818</v>
      </c>
      <c r="E15" s="51">
        <f>sum(E4:E14)</f>
        <v>9587.5</v>
      </c>
    </row>
    <row r="16" ht="24.0" customHeight="1">
      <c r="A16" s="52"/>
      <c r="B16" s="53"/>
      <c r="C16" s="53"/>
      <c r="D16" s="53"/>
      <c r="E16" s="53"/>
    </row>
    <row r="17" ht="27.75" customHeight="1">
      <c r="A17" s="54" t="s">
        <v>30</v>
      </c>
      <c r="B17" s="53"/>
      <c r="C17" s="53"/>
      <c r="D17" s="53"/>
      <c r="E17" s="53"/>
    </row>
    <row r="18" ht="24.0" customHeight="1">
      <c r="A18" s="52"/>
      <c r="B18" s="53"/>
      <c r="C18" s="53"/>
      <c r="D18" s="53"/>
      <c r="E18" s="53"/>
    </row>
    <row r="19" ht="21.75" customHeight="1">
      <c r="A19" s="55"/>
      <c r="B19" s="56" t="s">
        <v>31</v>
      </c>
      <c r="C19" s="56"/>
      <c r="D19" s="56"/>
      <c r="E19" s="57" t="s">
        <v>32</v>
      </c>
    </row>
    <row r="20" ht="29.25" customHeight="1">
      <c r="A20" s="58" t="str">
        <f>A2</f>
        <v>[PROJECT NAME]</v>
      </c>
      <c r="B20" s="59">
        <f>C15</f>
        <v>70</v>
      </c>
      <c r="C20" s="60"/>
      <c r="D20" s="61"/>
      <c r="E20" s="62">
        <f>sum(E15)-(C20*E15)</f>
        <v>9587.5</v>
      </c>
    </row>
    <row r="21" ht="21.75" customHeight="1">
      <c r="A21" s="55"/>
      <c r="B21" s="56"/>
      <c r="C21" s="56"/>
      <c r="D21" s="56"/>
      <c r="E21" s="57"/>
    </row>
    <row r="22" ht="206.25" customHeight="1">
      <c r="A22" s="63" t="s">
        <v>33</v>
      </c>
      <c r="B22" s="64"/>
      <c r="C22" s="64"/>
      <c r="D22" s="64"/>
      <c r="E22" s="6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E1"/>
    <mergeCell ref="A2:E2"/>
    <mergeCell ref="A4:A14"/>
    <mergeCell ref="A16:E16"/>
    <mergeCell ref="A17:E17"/>
    <mergeCell ref="A18:E18"/>
    <mergeCell ref="A22:E22"/>
  </mergeCells>
  <dataValidations>
    <dataValidation type="list" allowBlank="1" sqref="B4:B14">
      <formula1>'Social Garden Rate Card'!$A$2:$A$75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9.88"/>
    <col customWidth="1" min="2" max="2" width="67.25"/>
    <col customWidth="1" min="3" max="3" width="11.88"/>
    <col customWidth="1" min="4" max="4" width="18.0"/>
    <col customWidth="1" min="5" max="5" width="30.0"/>
    <col customWidth="1" min="6" max="6" width="12.63"/>
  </cols>
  <sheetData>
    <row r="1" ht="60.0" hidden="1" customHeight="1">
      <c r="A1" s="29"/>
    </row>
    <row r="2" ht="36.0" customHeight="1">
      <c r="A2" s="30" t="s">
        <v>34</v>
      </c>
    </row>
    <row r="3" ht="19.5" customHeight="1">
      <c r="A3" s="31" t="s">
        <v>13</v>
      </c>
      <c r="B3" s="32" t="s">
        <v>14</v>
      </c>
      <c r="C3" s="32" t="s">
        <v>15</v>
      </c>
      <c r="D3" s="32" t="s">
        <v>16</v>
      </c>
      <c r="E3" s="33" t="s">
        <v>17</v>
      </c>
    </row>
    <row r="4" ht="27.0" customHeight="1">
      <c r="A4" s="34" t="s">
        <v>35</v>
      </c>
      <c r="B4" s="35" t="s">
        <v>36</v>
      </c>
      <c r="C4" s="36">
        <v>6.0</v>
      </c>
      <c r="D4" s="37">
        <f>IF(B4="",,VLOOKUP(B4,'Social Garden Rate Card'!A:C,3,false))</f>
        <v>180</v>
      </c>
      <c r="E4" s="38">
        <f t="shared" ref="E4:E14" si="1">C4*D4</f>
        <v>1080</v>
      </c>
    </row>
    <row r="5" ht="27.75" customHeight="1">
      <c r="B5" s="35" t="s">
        <v>24</v>
      </c>
      <c r="C5" s="65">
        <v>4.0</v>
      </c>
      <c r="D5" s="41">
        <f>IF(B5="",,VLOOKUP(B5,'Social Garden Rate Card'!A:C,3,false))</f>
        <v>120</v>
      </c>
      <c r="E5" s="42">
        <f t="shared" si="1"/>
        <v>480</v>
      </c>
    </row>
    <row r="6" ht="22.5" customHeight="1">
      <c r="B6" s="35" t="s">
        <v>20</v>
      </c>
      <c r="C6" s="65">
        <v>10.0</v>
      </c>
      <c r="D6" s="41">
        <f>IF(B6="",,VLOOKUP(B6,'Social Garden Rate Card'!A:C,3,false))</f>
        <v>120</v>
      </c>
      <c r="E6" s="42">
        <f t="shared" si="1"/>
        <v>1200</v>
      </c>
    </row>
    <row r="7" ht="22.5" customHeight="1">
      <c r="B7" s="35" t="s">
        <v>26</v>
      </c>
      <c r="C7" s="65">
        <v>2.0</v>
      </c>
      <c r="D7" s="45">
        <f>IF(B7="",,VLOOKUP(B7,'Social Garden Rate Card'!A:C,3,false))</f>
        <v>120</v>
      </c>
      <c r="E7" s="46">
        <f t="shared" si="1"/>
        <v>240</v>
      </c>
    </row>
    <row r="8" ht="22.5" customHeight="1">
      <c r="B8" s="35" t="s">
        <v>23</v>
      </c>
      <c r="C8" s="65">
        <v>2.0</v>
      </c>
      <c r="D8" s="45">
        <f>IF(B8="",,VLOOKUP(B8,'Social Garden Rate Card'!A:C,3,false))</f>
        <v>120</v>
      </c>
      <c r="E8" s="46">
        <f t="shared" si="1"/>
        <v>240</v>
      </c>
    </row>
    <row r="9" ht="24.0" customHeight="1">
      <c r="B9" s="35" t="s">
        <v>37</v>
      </c>
      <c r="C9" s="65">
        <v>2.0</v>
      </c>
      <c r="D9" s="45">
        <f>IF(B9="",,VLOOKUP(B9,'Social Garden Rate Card'!A:C,3,false))</f>
        <v>120</v>
      </c>
      <c r="E9" s="46">
        <f t="shared" si="1"/>
        <v>240</v>
      </c>
    </row>
    <row r="10" ht="24.75" customHeight="1">
      <c r="B10" s="35" t="s">
        <v>38</v>
      </c>
      <c r="C10" s="65">
        <v>12.0</v>
      </c>
      <c r="D10" s="45">
        <f>IF(B10="",,VLOOKUP(B10,'Social Garden Rate Card'!A:C,3,false))</f>
        <v>180</v>
      </c>
      <c r="E10" s="46">
        <f t="shared" si="1"/>
        <v>2160</v>
      </c>
    </row>
    <row r="11" ht="26.25" customHeight="1">
      <c r="B11" s="35" t="s">
        <v>22</v>
      </c>
      <c r="C11" s="65">
        <v>2.0</v>
      </c>
      <c r="D11" s="45">
        <f>IF(B11="",,VLOOKUP(B11,'Social Garden Rate Card'!A:C,3,false))</f>
        <v>120</v>
      </c>
      <c r="E11" s="46">
        <f t="shared" si="1"/>
        <v>240</v>
      </c>
    </row>
    <row r="12" ht="25.5" customHeight="1">
      <c r="B12" s="35" t="s">
        <v>39</v>
      </c>
      <c r="C12" s="65">
        <v>3.0</v>
      </c>
      <c r="D12" s="41">
        <f>IF(B12="",,VLOOKUP(B12,'Social Garden Rate Card'!A:C,3,false))</f>
        <v>295</v>
      </c>
      <c r="E12" s="42">
        <f t="shared" si="1"/>
        <v>885</v>
      </c>
    </row>
    <row r="13" ht="25.5" customHeight="1">
      <c r="B13" s="35" t="s">
        <v>40</v>
      </c>
      <c r="C13" s="65">
        <v>3.0</v>
      </c>
      <c r="D13" s="41">
        <f>IF(B13="",,VLOOKUP(B13,'Social Garden Rate Card'!A:C,3,false))</f>
        <v>150</v>
      </c>
      <c r="E13" s="42">
        <f t="shared" si="1"/>
        <v>450</v>
      </c>
    </row>
    <row r="14" ht="25.5" customHeight="1">
      <c r="B14" s="35" t="s">
        <v>29</v>
      </c>
      <c r="C14" s="65">
        <v>6.0</v>
      </c>
      <c r="D14" s="41">
        <f>IF(B14="",,VLOOKUP(B14,'Social Garden Rate Card'!A:C,3,false))</f>
        <v>180</v>
      </c>
      <c r="E14" s="42">
        <f t="shared" si="1"/>
        <v>1080</v>
      </c>
    </row>
    <row r="15" ht="19.5" customHeight="1">
      <c r="A15" s="47" t="s">
        <v>11</v>
      </c>
      <c r="B15" s="48"/>
      <c r="C15" s="49">
        <f>SUM(C4:C14)</f>
        <v>52</v>
      </c>
      <c r="D15" s="50"/>
      <c r="E15" s="51">
        <f>sum(E4:E14)</f>
        <v>8295</v>
      </c>
    </row>
    <row r="16" ht="15.75" customHeight="1">
      <c r="A16" s="66"/>
      <c r="B16" s="53"/>
      <c r="C16" s="53"/>
      <c r="D16" s="53"/>
      <c r="E16" s="53"/>
    </row>
    <row r="17" ht="27.75" customHeight="1">
      <c r="A17" s="54" t="s">
        <v>30</v>
      </c>
      <c r="B17" s="53"/>
      <c r="C17" s="53"/>
      <c r="D17" s="53"/>
      <c r="E17" s="53"/>
    </row>
    <row r="18" ht="20.25" customHeight="1">
      <c r="A18" s="67"/>
      <c r="B18" s="68"/>
      <c r="C18" s="53"/>
      <c r="D18" s="53"/>
      <c r="E18" s="53"/>
    </row>
    <row r="19" ht="21.75" customHeight="1">
      <c r="A19" s="55"/>
      <c r="B19" s="56" t="s">
        <v>31</v>
      </c>
      <c r="C19" s="56"/>
      <c r="D19" s="56"/>
      <c r="E19" s="57" t="s">
        <v>32</v>
      </c>
    </row>
    <row r="20" ht="29.25" customHeight="1">
      <c r="A20" s="58" t="str">
        <f>A2</f>
        <v>Marketing Automation｜Display Check-In Automation Setup</v>
      </c>
      <c r="B20" s="59">
        <f>C15</f>
        <v>52</v>
      </c>
      <c r="C20" s="60"/>
      <c r="D20" s="61"/>
      <c r="E20" s="62">
        <f>sum(E15)-(C20*E15)</f>
        <v>8295</v>
      </c>
    </row>
    <row r="21" ht="21.75" customHeight="1">
      <c r="A21" s="55"/>
      <c r="B21" s="56"/>
      <c r="C21" s="56"/>
      <c r="D21" s="56"/>
      <c r="E21" s="57"/>
    </row>
    <row r="22" ht="15.75" customHeight="1">
      <c r="A22" s="63" t="s">
        <v>41</v>
      </c>
      <c r="B22" s="64"/>
      <c r="C22" s="64"/>
      <c r="D22" s="64"/>
      <c r="E22" s="6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E1"/>
    <mergeCell ref="A2:E2"/>
    <mergeCell ref="A4:A14"/>
    <mergeCell ref="A16:E16"/>
    <mergeCell ref="A17:E17"/>
    <mergeCell ref="B18:E18"/>
    <mergeCell ref="A22:E22"/>
  </mergeCells>
  <dataValidations>
    <dataValidation type="list" allowBlank="1" sqref="B4:B14">
      <formula1>'Social Garden Rate Card'!$A$2:$A$75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54.88"/>
    <col customWidth="1" hidden="1" min="2" max="2" width="140.75"/>
    <col customWidth="1" min="3" max="3" width="20.75"/>
    <col customWidth="1" min="4" max="4" width="24.13"/>
    <col customWidth="1" min="5" max="5" width="27.25"/>
    <col customWidth="1" min="6" max="6" width="12.63"/>
  </cols>
  <sheetData>
    <row r="1" ht="31.5" customHeight="1">
      <c r="A1" s="69" t="s">
        <v>14</v>
      </c>
      <c r="B1" s="70"/>
      <c r="C1" s="71" t="s">
        <v>42</v>
      </c>
      <c r="D1" s="72" t="s">
        <v>43</v>
      </c>
      <c r="E1" s="73" t="s">
        <v>44</v>
      </c>
    </row>
    <row r="2" ht="18.75" customHeight="1">
      <c r="A2" s="74" t="s">
        <v>45</v>
      </c>
      <c r="B2" s="75"/>
      <c r="C2" s="76">
        <v>365.0</v>
      </c>
      <c r="D2" s="77">
        <f t="shared" ref="D2:D91" si="1">sum(C2*8)</f>
        <v>2920</v>
      </c>
      <c r="E2" s="78">
        <f t="shared" ref="E2:E91" si="2">sum(D2*5)</f>
        <v>14600</v>
      </c>
    </row>
    <row r="3" ht="18.75" customHeight="1">
      <c r="A3" s="74" t="s">
        <v>46</v>
      </c>
      <c r="B3" s="75"/>
      <c r="C3" s="76">
        <v>295.0</v>
      </c>
      <c r="D3" s="77">
        <f t="shared" si="1"/>
        <v>2360</v>
      </c>
      <c r="E3" s="78">
        <f t="shared" si="2"/>
        <v>11800</v>
      </c>
    </row>
    <row r="4" ht="18.75" customHeight="1">
      <c r="A4" s="79" t="s">
        <v>29</v>
      </c>
      <c r="B4" s="80"/>
      <c r="C4" s="76">
        <v>180.0</v>
      </c>
      <c r="D4" s="81">
        <f t="shared" si="1"/>
        <v>1440</v>
      </c>
      <c r="E4" s="82">
        <f t="shared" si="2"/>
        <v>7200</v>
      </c>
    </row>
    <row r="5" ht="18.75" customHeight="1">
      <c r="A5" s="79" t="s">
        <v>47</v>
      </c>
      <c r="B5" s="80"/>
      <c r="C5" s="76">
        <v>120.0</v>
      </c>
      <c r="D5" s="81">
        <f t="shared" si="1"/>
        <v>960</v>
      </c>
      <c r="E5" s="82">
        <f t="shared" si="2"/>
        <v>4800</v>
      </c>
    </row>
    <row r="6" ht="18.75" customHeight="1">
      <c r="A6" s="79" t="s">
        <v>48</v>
      </c>
      <c r="B6" s="80"/>
      <c r="C6" s="76">
        <v>210.0</v>
      </c>
      <c r="D6" s="81">
        <f t="shared" si="1"/>
        <v>1680</v>
      </c>
      <c r="E6" s="82">
        <f t="shared" si="2"/>
        <v>8400</v>
      </c>
    </row>
    <row r="7" ht="18.75" customHeight="1">
      <c r="A7" s="74" t="s">
        <v>49</v>
      </c>
      <c r="B7" s="75"/>
      <c r="C7" s="76">
        <v>295.0</v>
      </c>
      <c r="D7" s="77">
        <f t="shared" si="1"/>
        <v>2360</v>
      </c>
      <c r="E7" s="78">
        <f t="shared" si="2"/>
        <v>11800</v>
      </c>
    </row>
    <row r="8" ht="18.75" customHeight="1">
      <c r="A8" s="79" t="s">
        <v>50</v>
      </c>
      <c r="B8" s="80"/>
      <c r="C8" s="76">
        <v>180.0</v>
      </c>
      <c r="D8" s="81">
        <f t="shared" si="1"/>
        <v>1440</v>
      </c>
      <c r="E8" s="82">
        <f t="shared" si="2"/>
        <v>7200</v>
      </c>
    </row>
    <row r="9" ht="18.75" customHeight="1">
      <c r="A9" s="79" t="s">
        <v>51</v>
      </c>
      <c r="B9" s="80"/>
      <c r="C9" s="76">
        <v>210.0</v>
      </c>
      <c r="D9" s="81">
        <f t="shared" si="1"/>
        <v>1680</v>
      </c>
      <c r="E9" s="82">
        <f t="shared" si="2"/>
        <v>8400</v>
      </c>
    </row>
    <row r="10" ht="18.75" customHeight="1">
      <c r="A10" s="83" t="s">
        <v>28</v>
      </c>
      <c r="B10" s="80"/>
      <c r="C10" s="76">
        <v>110.0</v>
      </c>
      <c r="D10" s="81">
        <f t="shared" si="1"/>
        <v>880</v>
      </c>
      <c r="E10" s="82">
        <f t="shared" si="2"/>
        <v>4400</v>
      </c>
    </row>
    <row r="11" ht="18.75" customHeight="1">
      <c r="A11" s="83" t="s">
        <v>40</v>
      </c>
      <c r="B11" s="80"/>
      <c r="C11" s="76">
        <v>150.0</v>
      </c>
      <c r="D11" s="81">
        <f t="shared" si="1"/>
        <v>1200</v>
      </c>
      <c r="E11" s="82">
        <f t="shared" si="2"/>
        <v>6000</v>
      </c>
    </row>
    <row r="12" ht="18.75" customHeight="1">
      <c r="A12" s="83" t="s">
        <v>52</v>
      </c>
      <c r="B12" s="80"/>
      <c r="C12" s="76">
        <v>365.0</v>
      </c>
      <c r="D12" s="81">
        <f t="shared" si="1"/>
        <v>2920</v>
      </c>
      <c r="E12" s="82">
        <f t="shared" si="2"/>
        <v>14600</v>
      </c>
    </row>
    <row r="13" ht="18.75" customHeight="1">
      <c r="A13" s="83" t="s">
        <v>53</v>
      </c>
      <c r="B13" s="80"/>
      <c r="C13" s="76">
        <v>365.0</v>
      </c>
      <c r="D13" s="81">
        <f t="shared" si="1"/>
        <v>2920</v>
      </c>
      <c r="E13" s="82">
        <f t="shared" si="2"/>
        <v>14600</v>
      </c>
    </row>
    <row r="14" ht="18.75" customHeight="1">
      <c r="A14" s="83" t="s">
        <v>27</v>
      </c>
      <c r="B14" s="80"/>
      <c r="C14" s="76">
        <v>365.0</v>
      </c>
      <c r="D14" s="81">
        <f t="shared" si="1"/>
        <v>2920</v>
      </c>
      <c r="E14" s="82">
        <f t="shared" si="2"/>
        <v>14600</v>
      </c>
    </row>
    <row r="15" ht="18.75" customHeight="1">
      <c r="A15" s="83" t="s">
        <v>54</v>
      </c>
      <c r="B15" s="80"/>
      <c r="C15" s="76">
        <v>365.0</v>
      </c>
      <c r="D15" s="81">
        <f t="shared" si="1"/>
        <v>2920</v>
      </c>
      <c r="E15" s="82">
        <f t="shared" si="2"/>
        <v>14600</v>
      </c>
    </row>
    <row r="16" ht="18.75" customHeight="1">
      <c r="A16" s="83" t="s">
        <v>55</v>
      </c>
      <c r="B16" s="80"/>
      <c r="C16" s="76">
        <v>170.0</v>
      </c>
      <c r="D16" s="81">
        <f t="shared" si="1"/>
        <v>1360</v>
      </c>
      <c r="E16" s="82">
        <f t="shared" si="2"/>
        <v>6800</v>
      </c>
    </row>
    <row r="17" ht="18.75" customHeight="1">
      <c r="A17" s="83" t="s">
        <v>56</v>
      </c>
      <c r="B17" s="80"/>
      <c r="C17" s="76">
        <v>295.0</v>
      </c>
      <c r="D17" s="81">
        <f t="shared" si="1"/>
        <v>2360</v>
      </c>
      <c r="E17" s="82">
        <f t="shared" si="2"/>
        <v>11800</v>
      </c>
    </row>
    <row r="18" ht="18.75" customHeight="1">
      <c r="A18" s="83" t="s">
        <v>57</v>
      </c>
      <c r="B18" s="80"/>
      <c r="C18" s="76">
        <v>120.0</v>
      </c>
      <c r="D18" s="81">
        <f t="shared" si="1"/>
        <v>960</v>
      </c>
      <c r="E18" s="82">
        <f t="shared" si="2"/>
        <v>4800</v>
      </c>
    </row>
    <row r="19" ht="18.75" customHeight="1">
      <c r="A19" s="83" t="s">
        <v>58</v>
      </c>
      <c r="B19" s="80"/>
      <c r="C19" s="76">
        <v>120.0</v>
      </c>
      <c r="D19" s="81">
        <f t="shared" si="1"/>
        <v>960</v>
      </c>
      <c r="E19" s="82">
        <f t="shared" si="2"/>
        <v>4800</v>
      </c>
    </row>
    <row r="20" ht="18.75" customHeight="1">
      <c r="A20" s="83" t="s">
        <v>59</v>
      </c>
      <c r="B20" s="80"/>
      <c r="C20" s="76">
        <v>210.0</v>
      </c>
      <c r="D20" s="81">
        <f t="shared" si="1"/>
        <v>1680</v>
      </c>
      <c r="E20" s="82">
        <f t="shared" si="2"/>
        <v>8400</v>
      </c>
    </row>
    <row r="21" ht="18.75" customHeight="1">
      <c r="A21" s="83" t="s">
        <v>60</v>
      </c>
      <c r="B21" s="80"/>
      <c r="C21" s="76">
        <v>120.0</v>
      </c>
      <c r="D21" s="81">
        <f t="shared" si="1"/>
        <v>960</v>
      </c>
      <c r="E21" s="82">
        <f t="shared" si="2"/>
        <v>4800</v>
      </c>
    </row>
    <row r="22" ht="18.75" customHeight="1">
      <c r="A22" s="83" t="s">
        <v>21</v>
      </c>
      <c r="B22" s="80"/>
      <c r="C22" s="76">
        <v>120.0</v>
      </c>
      <c r="D22" s="81">
        <f t="shared" si="1"/>
        <v>960</v>
      </c>
      <c r="E22" s="82">
        <f t="shared" si="2"/>
        <v>4800</v>
      </c>
    </row>
    <row r="23" ht="18.75" customHeight="1">
      <c r="A23" s="83" t="s">
        <v>61</v>
      </c>
      <c r="B23" s="80"/>
      <c r="C23" s="76">
        <v>120.0</v>
      </c>
      <c r="D23" s="81">
        <f t="shared" si="1"/>
        <v>960</v>
      </c>
      <c r="E23" s="82">
        <f t="shared" si="2"/>
        <v>4800</v>
      </c>
    </row>
    <row r="24" ht="18.75" customHeight="1">
      <c r="A24" s="83" t="s">
        <v>22</v>
      </c>
      <c r="B24" s="80"/>
      <c r="C24" s="76">
        <v>120.0</v>
      </c>
      <c r="D24" s="81">
        <f t="shared" si="1"/>
        <v>960</v>
      </c>
      <c r="E24" s="82">
        <f t="shared" si="2"/>
        <v>4800</v>
      </c>
    </row>
    <row r="25" ht="18.75" customHeight="1">
      <c r="A25" s="83" t="s">
        <v>25</v>
      </c>
      <c r="B25" s="80"/>
      <c r="C25" s="76">
        <v>120.0</v>
      </c>
      <c r="D25" s="81">
        <f t="shared" si="1"/>
        <v>960</v>
      </c>
      <c r="E25" s="82">
        <f t="shared" si="2"/>
        <v>4800</v>
      </c>
    </row>
    <row r="26" ht="18.75" customHeight="1">
      <c r="A26" s="83" t="s">
        <v>23</v>
      </c>
      <c r="B26" s="80"/>
      <c r="C26" s="76">
        <v>120.0</v>
      </c>
      <c r="D26" s="81">
        <f t="shared" si="1"/>
        <v>960</v>
      </c>
      <c r="E26" s="82">
        <f t="shared" si="2"/>
        <v>4800</v>
      </c>
    </row>
    <row r="27" ht="18.75" customHeight="1">
      <c r="A27" s="83" t="s">
        <v>24</v>
      </c>
      <c r="B27" s="80"/>
      <c r="C27" s="76">
        <v>120.0</v>
      </c>
      <c r="D27" s="81">
        <f t="shared" si="1"/>
        <v>960</v>
      </c>
      <c r="E27" s="82">
        <f t="shared" si="2"/>
        <v>4800</v>
      </c>
    </row>
    <row r="28" ht="18.75" customHeight="1">
      <c r="A28" s="83" t="s">
        <v>62</v>
      </c>
      <c r="B28" s="80"/>
      <c r="C28" s="76">
        <v>120.0</v>
      </c>
      <c r="D28" s="81">
        <f t="shared" si="1"/>
        <v>960</v>
      </c>
      <c r="E28" s="82">
        <f t="shared" si="2"/>
        <v>4800</v>
      </c>
    </row>
    <row r="29" ht="18.75" customHeight="1">
      <c r="A29" s="83" t="s">
        <v>19</v>
      </c>
      <c r="B29" s="80"/>
      <c r="C29" s="76">
        <v>120.0</v>
      </c>
      <c r="D29" s="81">
        <f t="shared" si="1"/>
        <v>960</v>
      </c>
      <c r="E29" s="82">
        <f t="shared" si="2"/>
        <v>4800</v>
      </c>
    </row>
    <row r="30" ht="18.75" customHeight="1">
      <c r="A30" s="83" t="s">
        <v>63</v>
      </c>
      <c r="B30" s="80"/>
      <c r="C30" s="76">
        <v>120.0</v>
      </c>
      <c r="D30" s="81">
        <f t="shared" si="1"/>
        <v>960</v>
      </c>
      <c r="E30" s="82">
        <f t="shared" si="2"/>
        <v>4800</v>
      </c>
    </row>
    <row r="31" ht="18.75" customHeight="1">
      <c r="A31" s="83" t="s">
        <v>64</v>
      </c>
      <c r="B31" s="80"/>
      <c r="C31" s="76">
        <v>120.0</v>
      </c>
      <c r="D31" s="81">
        <f t="shared" si="1"/>
        <v>960</v>
      </c>
      <c r="E31" s="82">
        <f t="shared" si="2"/>
        <v>4800</v>
      </c>
    </row>
    <row r="32" ht="18.75" customHeight="1">
      <c r="A32" s="83" t="s">
        <v>20</v>
      </c>
      <c r="B32" s="80"/>
      <c r="C32" s="76">
        <v>120.0</v>
      </c>
      <c r="D32" s="81">
        <f t="shared" si="1"/>
        <v>960</v>
      </c>
      <c r="E32" s="82">
        <f t="shared" si="2"/>
        <v>4800</v>
      </c>
    </row>
    <row r="33" ht="18.75" customHeight="1">
      <c r="A33" s="83" t="s">
        <v>65</v>
      </c>
      <c r="B33" s="80"/>
      <c r="C33" s="76">
        <v>120.0</v>
      </c>
      <c r="D33" s="81">
        <f t="shared" si="1"/>
        <v>960</v>
      </c>
      <c r="E33" s="82">
        <f t="shared" si="2"/>
        <v>4800</v>
      </c>
    </row>
    <row r="34" ht="18.75" customHeight="1">
      <c r="A34" s="83" t="s">
        <v>66</v>
      </c>
      <c r="B34" s="80"/>
      <c r="C34" s="76">
        <v>120.0</v>
      </c>
      <c r="D34" s="81">
        <f t="shared" si="1"/>
        <v>960</v>
      </c>
      <c r="E34" s="82">
        <f t="shared" si="2"/>
        <v>4800</v>
      </c>
    </row>
    <row r="35" ht="18.75" customHeight="1">
      <c r="A35" s="83" t="s">
        <v>67</v>
      </c>
      <c r="B35" s="80"/>
      <c r="C35" s="76">
        <v>120.0</v>
      </c>
      <c r="D35" s="81">
        <f t="shared" si="1"/>
        <v>960</v>
      </c>
      <c r="E35" s="82">
        <f t="shared" si="2"/>
        <v>4800</v>
      </c>
    </row>
    <row r="36" ht="18.75" customHeight="1">
      <c r="A36" s="83" t="s">
        <v>68</v>
      </c>
      <c r="B36" s="80"/>
      <c r="C36" s="76">
        <v>120.0</v>
      </c>
      <c r="D36" s="81">
        <f t="shared" si="1"/>
        <v>960</v>
      </c>
      <c r="E36" s="82">
        <f t="shared" si="2"/>
        <v>4800</v>
      </c>
    </row>
    <row r="37" ht="18.75" customHeight="1">
      <c r="A37" s="83" t="s">
        <v>69</v>
      </c>
      <c r="B37" s="80"/>
      <c r="C37" s="76">
        <v>120.0</v>
      </c>
      <c r="D37" s="81">
        <f t="shared" si="1"/>
        <v>960</v>
      </c>
      <c r="E37" s="82">
        <f t="shared" si="2"/>
        <v>4800</v>
      </c>
    </row>
    <row r="38" ht="18.75" customHeight="1">
      <c r="A38" s="83" t="s">
        <v>26</v>
      </c>
      <c r="B38" s="80"/>
      <c r="C38" s="76">
        <v>120.0</v>
      </c>
      <c r="D38" s="81">
        <f t="shared" si="1"/>
        <v>960</v>
      </c>
      <c r="E38" s="82">
        <f t="shared" si="2"/>
        <v>4800</v>
      </c>
    </row>
    <row r="39" ht="18.75" customHeight="1">
      <c r="A39" s="83" t="s">
        <v>70</v>
      </c>
      <c r="B39" s="80"/>
      <c r="C39" s="76">
        <v>120.0</v>
      </c>
      <c r="D39" s="81">
        <f t="shared" si="1"/>
        <v>960</v>
      </c>
      <c r="E39" s="82">
        <f t="shared" si="2"/>
        <v>4800</v>
      </c>
    </row>
    <row r="40" ht="18.75" customHeight="1">
      <c r="A40" s="83" t="s">
        <v>71</v>
      </c>
      <c r="B40" s="80"/>
      <c r="C40" s="76">
        <v>120.0</v>
      </c>
      <c r="D40" s="81">
        <f t="shared" si="1"/>
        <v>960</v>
      </c>
      <c r="E40" s="82">
        <f t="shared" si="2"/>
        <v>4800</v>
      </c>
    </row>
    <row r="41" ht="18.75" customHeight="1">
      <c r="A41" s="83" t="s">
        <v>72</v>
      </c>
      <c r="B41" s="80"/>
      <c r="C41" s="76">
        <v>120.0</v>
      </c>
      <c r="D41" s="81">
        <f t="shared" si="1"/>
        <v>960</v>
      </c>
      <c r="E41" s="82">
        <f t="shared" si="2"/>
        <v>4800</v>
      </c>
    </row>
    <row r="42" ht="18.75" customHeight="1">
      <c r="A42" s="83" t="s">
        <v>73</v>
      </c>
      <c r="B42" s="80"/>
      <c r="C42" s="76">
        <v>120.0</v>
      </c>
      <c r="D42" s="81">
        <f t="shared" si="1"/>
        <v>960</v>
      </c>
      <c r="E42" s="82">
        <f t="shared" si="2"/>
        <v>4800</v>
      </c>
    </row>
    <row r="43" ht="18.75" customHeight="1">
      <c r="A43" s="83" t="s">
        <v>74</v>
      </c>
      <c r="B43" s="80"/>
      <c r="C43" s="76">
        <v>180.0</v>
      </c>
      <c r="D43" s="81">
        <f t="shared" si="1"/>
        <v>1440</v>
      </c>
      <c r="E43" s="82">
        <f t="shared" si="2"/>
        <v>7200</v>
      </c>
    </row>
    <row r="44" ht="18.75" customHeight="1">
      <c r="A44" s="83" t="s">
        <v>75</v>
      </c>
      <c r="B44" s="80"/>
      <c r="C44" s="76">
        <v>180.0</v>
      </c>
      <c r="D44" s="81">
        <f t="shared" si="1"/>
        <v>1440</v>
      </c>
      <c r="E44" s="82">
        <f t="shared" si="2"/>
        <v>7200</v>
      </c>
    </row>
    <row r="45" ht="18.75" customHeight="1">
      <c r="A45" s="83" t="s">
        <v>76</v>
      </c>
      <c r="B45" s="80"/>
      <c r="C45" s="76">
        <v>180.0</v>
      </c>
      <c r="D45" s="81">
        <f t="shared" si="1"/>
        <v>1440</v>
      </c>
      <c r="E45" s="82">
        <f t="shared" si="2"/>
        <v>7200</v>
      </c>
    </row>
    <row r="46" ht="18.75" customHeight="1">
      <c r="A46" s="83" t="s">
        <v>77</v>
      </c>
      <c r="B46" s="80"/>
      <c r="C46" s="76">
        <v>180.0</v>
      </c>
      <c r="D46" s="81">
        <f t="shared" si="1"/>
        <v>1440</v>
      </c>
      <c r="E46" s="82">
        <f t="shared" si="2"/>
        <v>7200</v>
      </c>
    </row>
    <row r="47" ht="18.75" customHeight="1">
      <c r="A47" s="83" t="s">
        <v>78</v>
      </c>
      <c r="B47" s="80"/>
      <c r="C47" s="76">
        <v>180.0</v>
      </c>
      <c r="D47" s="81">
        <f t="shared" si="1"/>
        <v>1440</v>
      </c>
      <c r="E47" s="82">
        <f t="shared" si="2"/>
        <v>7200</v>
      </c>
    </row>
    <row r="48" ht="18.75" customHeight="1">
      <c r="A48" s="83" t="s">
        <v>79</v>
      </c>
      <c r="B48" s="80"/>
      <c r="C48" s="76">
        <v>180.0</v>
      </c>
      <c r="D48" s="81">
        <f t="shared" si="1"/>
        <v>1440</v>
      </c>
      <c r="E48" s="82">
        <f t="shared" si="2"/>
        <v>7200</v>
      </c>
    </row>
    <row r="49" ht="18.75" customHeight="1">
      <c r="A49" s="83" t="s">
        <v>38</v>
      </c>
      <c r="B49" s="80"/>
      <c r="C49" s="76">
        <v>180.0</v>
      </c>
      <c r="D49" s="81">
        <f t="shared" si="1"/>
        <v>1440</v>
      </c>
      <c r="E49" s="82">
        <f t="shared" si="2"/>
        <v>7200</v>
      </c>
    </row>
    <row r="50" ht="18.75" customHeight="1">
      <c r="A50" s="83" t="s">
        <v>80</v>
      </c>
      <c r="B50" s="80"/>
      <c r="C50" s="76">
        <v>190.0</v>
      </c>
      <c r="D50" s="81">
        <f t="shared" si="1"/>
        <v>1520</v>
      </c>
      <c r="E50" s="82">
        <f t="shared" si="2"/>
        <v>7600</v>
      </c>
    </row>
    <row r="51" ht="18.75" customHeight="1">
      <c r="A51" s="83" t="s">
        <v>81</v>
      </c>
      <c r="B51" s="80"/>
      <c r="C51" s="76">
        <v>180.0</v>
      </c>
      <c r="D51" s="81">
        <f t="shared" si="1"/>
        <v>1440</v>
      </c>
      <c r="E51" s="82">
        <f t="shared" si="2"/>
        <v>7200</v>
      </c>
    </row>
    <row r="52" ht="18.75" customHeight="1">
      <c r="A52" s="83" t="s">
        <v>36</v>
      </c>
      <c r="B52" s="80"/>
      <c r="C52" s="76">
        <v>180.0</v>
      </c>
      <c r="D52" s="81">
        <f t="shared" si="1"/>
        <v>1440</v>
      </c>
      <c r="E52" s="82">
        <f t="shared" si="2"/>
        <v>7200</v>
      </c>
    </row>
    <row r="53" ht="18.75" customHeight="1">
      <c r="A53" s="83" t="s">
        <v>82</v>
      </c>
      <c r="B53" s="80"/>
      <c r="C53" s="76">
        <v>180.0</v>
      </c>
      <c r="D53" s="81">
        <f t="shared" si="1"/>
        <v>1440</v>
      </c>
      <c r="E53" s="82">
        <f t="shared" si="2"/>
        <v>7200</v>
      </c>
    </row>
    <row r="54" ht="18.75" customHeight="1">
      <c r="A54" s="83" t="s">
        <v>83</v>
      </c>
      <c r="B54" s="80"/>
      <c r="C54" s="76">
        <v>180.0</v>
      </c>
      <c r="D54" s="81">
        <f t="shared" si="1"/>
        <v>1440</v>
      </c>
      <c r="E54" s="82">
        <f t="shared" si="2"/>
        <v>7200</v>
      </c>
    </row>
    <row r="55" ht="18.75" customHeight="1">
      <c r="A55" s="83" t="s">
        <v>84</v>
      </c>
      <c r="B55" s="80"/>
      <c r="C55" s="76">
        <v>180.0</v>
      </c>
      <c r="D55" s="81">
        <f t="shared" si="1"/>
        <v>1440</v>
      </c>
      <c r="E55" s="82">
        <f t="shared" si="2"/>
        <v>7200</v>
      </c>
    </row>
    <row r="56" ht="18.75" customHeight="1">
      <c r="A56" s="83" t="s">
        <v>85</v>
      </c>
      <c r="B56" s="80"/>
      <c r="C56" s="76">
        <v>180.0</v>
      </c>
      <c r="D56" s="81">
        <f t="shared" si="1"/>
        <v>1440</v>
      </c>
      <c r="E56" s="82">
        <f t="shared" si="2"/>
        <v>7200</v>
      </c>
    </row>
    <row r="57" ht="18.75" customHeight="1">
      <c r="A57" s="83" t="s">
        <v>86</v>
      </c>
      <c r="B57" s="80"/>
      <c r="C57" s="76">
        <v>180.0</v>
      </c>
      <c r="D57" s="81">
        <f t="shared" si="1"/>
        <v>1440</v>
      </c>
      <c r="E57" s="82">
        <f t="shared" si="2"/>
        <v>7200</v>
      </c>
    </row>
    <row r="58" ht="18.75" customHeight="1">
      <c r="A58" s="83" t="s">
        <v>87</v>
      </c>
      <c r="B58" s="80"/>
      <c r="C58" s="76">
        <v>365.0</v>
      </c>
      <c r="D58" s="81">
        <f t="shared" si="1"/>
        <v>2920</v>
      </c>
      <c r="E58" s="82">
        <f t="shared" si="2"/>
        <v>14600</v>
      </c>
    </row>
    <row r="59" ht="18.75" customHeight="1">
      <c r="A59" s="83" t="s">
        <v>88</v>
      </c>
      <c r="B59" s="80"/>
      <c r="C59" s="76">
        <v>365.0</v>
      </c>
      <c r="D59" s="81">
        <f t="shared" si="1"/>
        <v>2920</v>
      </c>
      <c r="E59" s="82">
        <f t="shared" si="2"/>
        <v>14600</v>
      </c>
    </row>
    <row r="60" ht="18.75" customHeight="1">
      <c r="A60" s="83" t="s">
        <v>89</v>
      </c>
      <c r="B60" s="80"/>
      <c r="C60" s="76">
        <v>365.0</v>
      </c>
      <c r="D60" s="81">
        <f t="shared" si="1"/>
        <v>2920</v>
      </c>
      <c r="E60" s="82">
        <f t="shared" si="2"/>
        <v>14600</v>
      </c>
    </row>
    <row r="61" ht="18.75" customHeight="1">
      <c r="A61" s="83" t="s">
        <v>90</v>
      </c>
      <c r="B61" s="80"/>
      <c r="C61" s="76">
        <v>365.0</v>
      </c>
      <c r="D61" s="81">
        <f t="shared" si="1"/>
        <v>2920</v>
      </c>
      <c r="E61" s="82">
        <f t="shared" si="2"/>
        <v>14600</v>
      </c>
    </row>
    <row r="62" ht="18.75" customHeight="1">
      <c r="A62" s="83" t="s">
        <v>91</v>
      </c>
      <c r="B62" s="80"/>
      <c r="C62" s="76">
        <v>295.0</v>
      </c>
      <c r="D62" s="81">
        <f t="shared" si="1"/>
        <v>2360</v>
      </c>
      <c r="E62" s="82">
        <f t="shared" si="2"/>
        <v>11800</v>
      </c>
    </row>
    <row r="63" ht="18.75" customHeight="1">
      <c r="A63" s="83" t="s">
        <v>92</v>
      </c>
      <c r="B63" s="80"/>
      <c r="C63" s="76">
        <v>295.0</v>
      </c>
      <c r="D63" s="81">
        <f t="shared" si="1"/>
        <v>2360</v>
      </c>
      <c r="E63" s="82">
        <f t="shared" si="2"/>
        <v>11800</v>
      </c>
    </row>
    <row r="64" ht="18.75" customHeight="1">
      <c r="A64" s="83" t="s">
        <v>93</v>
      </c>
      <c r="B64" s="80"/>
      <c r="C64" s="76">
        <v>295.0</v>
      </c>
      <c r="D64" s="81">
        <f t="shared" si="1"/>
        <v>2360</v>
      </c>
      <c r="E64" s="82">
        <f t="shared" si="2"/>
        <v>11800</v>
      </c>
    </row>
    <row r="65" ht="18.75" customHeight="1">
      <c r="A65" s="83" t="s">
        <v>94</v>
      </c>
      <c r="B65" s="80"/>
      <c r="C65" s="76">
        <v>295.0</v>
      </c>
      <c r="D65" s="81">
        <f t="shared" si="1"/>
        <v>2360</v>
      </c>
      <c r="E65" s="82">
        <f t="shared" si="2"/>
        <v>11800</v>
      </c>
    </row>
    <row r="66" ht="18.75" customHeight="1">
      <c r="A66" s="83" t="s">
        <v>39</v>
      </c>
      <c r="B66" s="80"/>
      <c r="C66" s="76">
        <v>295.0</v>
      </c>
      <c r="D66" s="81">
        <f t="shared" si="1"/>
        <v>2360</v>
      </c>
      <c r="E66" s="82">
        <f t="shared" si="2"/>
        <v>11800</v>
      </c>
    </row>
    <row r="67" ht="18.75" customHeight="1">
      <c r="A67" s="83" t="s">
        <v>95</v>
      </c>
      <c r="B67" s="80"/>
      <c r="C67" s="76">
        <v>295.0</v>
      </c>
      <c r="D67" s="81">
        <f t="shared" si="1"/>
        <v>2360</v>
      </c>
      <c r="E67" s="82">
        <f t="shared" si="2"/>
        <v>11800</v>
      </c>
    </row>
    <row r="68" ht="18.75" customHeight="1">
      <c r="A68" s="83" t="s">
        <v>96</v>
      </c>
      <c r="B68" s="80"/>
      <c r="C68" s="76">
        <v>295.0</v>
      </c>
      <c r="D68" s="81">
        <f t="shared" si="1"/>
        <v>2360</v>
      </c>
      <c r="E68" s="82">
        <f t="shared" si="2"/>
        <v>11800</v>
      </c>
    </row>
    <row r="69" ht="18.75" customHeight="1">
      <c r="A69" s="83" t="s">
        <v>97</v>
      </c>
      <c r="B69" s="80"/>
      <c r="C69" s="76">
        <v>295.0</v>
      </c>
      <c r="D69" s="81">
        <f t="shared" si="1"/>
        <v>2360</v>
      </c>
      <c r="E69" s="82">
        <f t="shared" si="2"/>
        <v>11800</v>
      </c>
    </row>
    <row r="70" ht="18.75" customHeight="1">
      <c r="A70" s="83" t="s">
        <v>98</v>
      </c>
      <c r="B70" s="80"/>
      <c r="C70" s="76">
        <v>295.0</v>
      </c>
      <c r="D70" s="81">
        <f t="shared" si="1"/>
        <v>2360</v>
      </c>
      <c r="E70" s="82">
        <f t="shared" si="2"/>
        <v>11800</v>
      </c>
    </row>
    <row r="71" ht="18.75" customHeight="1">
      <c r="A71" s="83" t="s">
        <v>99</v>
      </c>
      <c r="B71" s="80"/>
      <c r="C71" s="76">
        <v>295.0</v>
      </c>
      <c r="D71" s="81">
        <f t="shared" si="1"/>
        <v>2360</v>
      </c>
      <c r="E71" s="82">
        <f t="shared" si="2"/>
        <v>11800</v>
      </c>
    </row>
    <row r="72" ht="18.75" customHeight="1">
      <c r="A72" s="83" t="s">
        <v>37</v>
      </c>
      <c r="B72" s="80"/>
      <c r="C72" s="76">
        <v>120.0</v>
      </c>
      <c r="D72" s="81">
        <f t="shared" si="1"/>
        <v>960</v>
      </c>
      <c r="E72" s="82">
        <f t="shared" si="2"/>
        <v>4800</v>
      </c>
    </row>
    <row r="73" ht="18.75" customHeight="1">
      <c r="A73" s="83" t="s">
        <v>100</v>
      </c>
      <c r="B73" s="83"/>
      <c r="C73" s="76">
        <v>180.0</v>
      </c>
      <c r="D73" s="84">
        <f t="shared" si="1"/>
        <v>1440</v>
      </c>
      <c r="E73" s="85">
        <f t="shared" si="2"/>
        <v>7200</v>
      </c>
    </row>
    <row r="74" ht="18.75" customHeight="1">
      <c r="A74" s="83" t="s">
        <v>101</v>
      </c>
      <c r="B74" s="83"/>
      <c r="C74" s="76">
        <v>120.0</v>
      </c>
      <c r="D74" s="81">
        <f t="shared" si="1"/>
        <v>960</v>
      </c>
      <c r="E74" s="82">
        <f t="shared" si="2"/>
        <v>4800</v>
      </c>
    </row>
    <row r="75" ht="15.75" customHeight="1">
      <c r="A75" s="83" t="s">
        <v>102</v>
      </c>
      <c r="B75" s="83"/>
      <c r="C75" s="76">
        <v>150.0</v>
      </c>
      <c r="D75" s="81">
        <f t="shared" si="1"/>
        <v>1200</v>
      </c>
      <c r="E75" s="82">
        <f t="shared" si="2"/>
        <v>6000</v>
      </c>
    </row>
    <row r="76" ht="15.75" customHeight="1">
      <c r="A76" s="83" t="s">
        <v>103</v>
      </c>
      <c r="B76" s="83"/>
      <c r="C76" s="76">
        <v>150.0</v>
      </c>
      <c r="D76" s="77">
        <f t="shared" si="1"/>
        <v>1200</v>
      </c>
      <c r="E76" s="78">
        <f t="shared" si="2"/>
        <v>6000</v>
      </c>
    </row>
    <row r="77" ht="15.75" customHeight="1">
      <c r="A77" s="83" t="s">
        <v>104</v>
      </c>
      <c r="B77" s="83"/>
      <c r="C77" s="76">
        <v>120.0</v>
      </c>
      <c r="D77" s="77">
        <f t="shared" si="1"/>
        <v>960</v>
      </c>
      <c r="E77" s="78">
        <f t="shared" si="2"/>
        <v>4800</v>
      </c>
    </row>
    <row r="78" ht="15.75" customHeight="1">
      <c r="A78" s="83" t="s">
        <v>105</v>
      </c>
      <c r="B78" s="83"/>
      <c r="C78" s="76">
        <v>150.0</v>
      </c>
      <c r="D78" s="77">
        <f t="shared" si="1"/>
        <v>1200</v>
      </c>
      <c r="E78" s="78">
        <f t="shared" si="2"/>
        <v>6000</v>
      </c>
    </row>
    <row r="79" ht="15.75" customHeight="1">
      <c r="A79" s="83" t="s">
        <v>106</v>
      </c>
      <c r="B79" s="83"/>
      <c r="C79" s="76">
        <v>150.0</v>
      </c>
      <c r="D79" s="81">
        <f t="shared" si="1"/>
        <v>1200</v>
      </c>
      <c r="E79" s="82">
        <f t="shared" si="2"/>
        <v>6000</v>
      </c>
    </row>
    <row r="80" ht="15.75" customHeight="1">
      <c r="A80" s="83" t="s">
        <v>107</v>
      </c>
      <c r="B80" s="83"/>
      <c r="C80" s="76">
        <v>210.0</v>
      </c>
      <c r="D80" s="81">
        <f t="shared" si="1"/>
        <v>1680</v>
      </c>
      <c r="E80" s="82">
        <f t="shared" si="2"/>
        <v>8400</v>
      </c>
    </row>
    <row r="81" ht="15.75" customHeight="1">
      <c r="A81" s="83" t="s">
        <v>108</v>
      </c>
      <c r="B81" s="83"/>
      <c r="C81" s="76">
        <v>120.0</v>
      </c>
      <c r="D81" s="81">
        <f t="shared" si="1"/>
        <v>960</v>
      </c>
      <c r="E81" s="82">
        <f t="shared" si="2"/>
        <v>4800</v>
      </c>
    </row>
    <row r="82" ht="15.75" customHeight="1">
      <c r="A82" s="83" t="s">
        <v>109</v>
      </c>
      <c r="B82" s="83"/>
      <c r="C82" s="76">
        <v>120.0</v>
      </c>
      <c r="D82" s="77">
        <f t="shared" si="1"/>
        <v>960</v>
      </c>
      <c r="E82" s="78">
        <f t="shared" si="2"/>
        <v>4800</v>
      </c>
    </row>
    <row r="83" ht="15.75" customHeight="1">
      <c r="A83" s="83" t="s">
        <v>110</v>
      </c>
      <c r="B83" s="83"/>
      <c r="C83" s="76">
        <v>180.0</v>
      </c>
      <c r="D83" s="77">
        <f t="shared" si="1"/>
        <v>1440</v>
      </c>
      <c r="E83" s="78">
        <f t="shared" si="2"/>
        <v>7200</v>
      </c>
    </row>
    <row r="84" ht="15.75" customHeight="1">
      <c r="A84" s="83" t="s">
        <v>111</v>
      </c>
      <c r="B84" s="83"/>
      <c r="C84" s="76">
        <v>140.0</v>
      </c>
      <c r="D84" s="81">
        <f t="shared" si="1"/>
        <v>1120</v>
      </c>
      <c r="E84" s="82">
        <f t="shared" si="2"/>
        <v>5600</v>
      </c>
    </row>
    <row r="85" ht="15.75" customHeight="1">
      <c r="A85" s="83" t="s">
        <v>112</v>
      </c>
      <c r="B85" s="83"/>
      <c r="C85" s="76">
        <v>190.0</v>
      </c>
      <c r="D85" s="77">
        <f t="shared" si="1"/>
        <v>1520</v>
      </c>
      <c r="E85" s="78">
        <f t="shared" si="2"/>
        <v>7600</v>
      </c>
    </row>
    <row r="86" ht="15.75" customHeight="1">
      <c r="A86" s="83" t="s">
        <v>113</v>
      </c>
      <c r="B86" s="83"/>
      <c r="C86" s="76">
        <v>120.0</v>
      </c>
      <c r="D86" s="77">
        <f t="shared" si="1"/>
        <v>960</v>
      </c>
      <c r="E86" s="78">
        <f t="shared" si="2"/>
        <v>4800</v>
      </c>
    </row>
    <row r="87" ht="15.75" customHeight="1">
      <c r="A87" s="83" t="s">
        <v>114</v>
      </c>
      <c r="B87" s="83"/>
      <c r="C87" s="76">
        <v>295.0</v>
      </c>
      <c r="D87" s="77">
        <f t="shared" si="1"/>
        <v>2360</v>
      </c>
      <c r="E87" s="78">
        <f t="shared" si="2"/>
        <v>11800</v>
      </c>
    </row>
    <row r="88" ht="15.75" customHeight="1">
      <c r="A88" s="83" t="s">
        <v>115</v>
      </c>
      <c r="B88" s="83"/>
      <c r="C88" s="76">
        <v>190.0</v>
      </c>
      <c r="D88" s="77">
        <f t="shared" si="1"/>
        <v>1520</v>
      </c>
      <c r="E88" s="78">
        <f t="shared" si="2"/>
        <v>7600</v>
      </c>
    </row>
    <row r="89" ht="15.75" customHeight="1">
      <c r="A89" s="83" t="s">
        <v>116</v>
      </c>
      <c r="B89" s="83"/>
      <c r="C89" s="76">
        <v>120.0</v>
      </c>
      <c r="D89" s="77">
        <f t="shared" si="1"/>
        <v>960</v>
      </c>
      <c r="E89" s="78">
        <f t="shared" si="2"/>
        <v>4800</v>
      </c>
    </row>
    <row r="90" ht="15.75" customHeight="1">
      <c r="A90" s="83" t="s">
        <v>117</v>
      </c>
      <c r="B90" s="83"/>
      <c r="C90" s="76">
        <v>120.0</v>
      </c>
      <c r="D90" s="81">
        <f t="shared" si="1"/>
        <v>960</v>
      </c>
      <c r="E90" s="82">
        <f t="shared" si="2"/>
        <v>4800</v>
      </c>
    </row>
    <row r="91" ht="15.75" customHeight="1">
      <c r="A91" s="83" t="s">
        <v>118</v>
      </c>
      <c r="B91" s="83"/>
      <c r="C91" s="76">
        <v>210.0</v>
      </c>
      <c r="D91" s="81">
        <f t="shared" si="1"/>
        <v>1680</v>
      </c>
      <c r="E91" s="82">
        <f t="shared" si="2"/>
        <v>8400</v>
      </c>
    </row>
    <row r="92" ht="15.75" customHeight="1">
      <c r="A92" s="86"/>
      <c r="B92" s="86"/>
      <c r="C92" s="87"/>
      <c r="D92" s="88"/>
      <c r="E92" s="89"/>
    </row>
    <row r="93" ht="15.75" customHeight="1">
      <c r="A93" s="83"/>
      <c r="B93" s="83"/>
      <c r="C93" s="83"/>
      <c r="D93" s="83"/>
      <c r="E93" s="83"/>
    </row>
    <row r="94" ht="15.75" customHeight="1">
      <c r="A94" s="83"/>
      <c r="B94" s="83"/>
      <c r="C94" s="83"/>
      <c r="D94" s="83"/>
      <c r="E94" s="83"/>
    </row>
    <row r="95" ht="15.75" customHeight="1">
      <c r="A95" s="83"/>
      <c r="B95" s="83"/>
      <c r="C95" s="83"/>
      <c r="D95" s="83"/>
      <c r="E95" s="83"/>
    </row>
    <row r="96" ht="15.75" customHeight="1">
      <c r="A96" s="83"/>
      <c r="B96" s="83"/>
      <c r="C96" s="83"/>
      <c r="D96" s="83"/>
      <c r="E96" s="83"/>
    </row>
    <row r="97" ht="15.75" customHeight="1">
      <c r="A97" s="83"/>
      <c r="B97" s="83"/>
      <c r="C97" s="83"/>
      <c r="D97" s="83"/>
      <c r="E97" s="83"/>
    </row>
    <row r="98" ht="15.75" customHeight="1">
      <c r="A98" s="83"/>
      <c r="B98" s="83"/>
      <c r="C98" s="83"/>
      <c r="D98" s="83"/>
      <c r="E98" s="83"/>
    </row>
    <row r="99" ht="15.75" customHeight="1">
      <c r="A99" s="83"/>
      <c r="B99" s="83"/>
      <c r="C99" s="83"/>
      <c r="D99" s="83"/>
      <c r="E99" s="83"/>
    </row>
    <row r="100" ht="15.75" customHeight="1">
      <c r="A100" s="83"/>
      <c r="B100" s="83"/>
      <c r="C100" s="83"/>
      <c r="D100" s="83"/>
      <c r="E100" s="83"/>
    </row>
    <row r="101" ht="15.75" customHeight="1">
      <c r="A101" s="83"/>
      <c r="B101" s="83"/>
      <c r="C101" s="83"/>
      <c r="D101" s="83"/>
      <c r="E101" s="83"/>
    </row>
    <row r="102" ht="15.75" customHeight="1">
      <c r="A102" s="83"/>
      <c r="B102" s="83"/>
      <c r="C102" s="83"/>
      <c r="D102" s="83"/>
      <c r="E102" s="83"/>
    </row>
    <row r="103" ht="15.75" customHeight="1">
      <c r="A103" s="83"/>
      <c r="B103" s="83"/>
      <c r="C103" s="83"/>
      <c r="D103" s="83"/>
      <c r="E103" s="83"/>
    </row>
    <row r="104" ht="15.75" customHeight="1">
      <c r="A104" s="83"/>
      <c r="B104" s="83"/>
      <c r="C104" s="83"/>
      <c r="D104" s="83"/>
      <c r="E104" s="83"/>
    </row>
    <row r="105" ht="15.75" customHeight="1">
      <c r="A105" s="83"/>
      <c r="B105" s="83"/>
      <c r="C105" s="83"/>
      <c r="D105" s="83"/>
      <c r="E105" s="83"/>
    </row>
    <row r="106" ht="15.75" customHeight="1">
      <c r="A106" s="83"/>
      <c r="B106" s="83"/>
      <c r="C106" s="83"/>
      <c r="D106" s="83"/>
      <c r="E106" s="83"/>
    </row>
    <row r="107" ht="15.75" customHeight="1">
      <c r="A107" s="83"/>
      <c r="B107" s="83"/>
      <c r="C107" s="83"/>
      <c r="D107" s="83"/>
      <c r="E107" s="83"/>
    </row>
    <row r="108" ht="15.75" customHeight="1">
      <c r="A108" s="83"/>
      <c r="B108" s="83"/>
      <c r="C108" s="83"/>
      <c r="D108" s="83"/>
      <c r="E108" s="83"/>
    </row>
    <row r="109" ht="15.75" customHeight="1">
      <c r="A109" s="83"/>
      <c r="B109" s="83"/>
      <c r="C109" s="83"/>
      <c r="D109" s="83"/>
      <c r="E109" s="83"/>
    </row>
    <row r="110" ht="15.75" customHeight="1">
      <c r="A110" s="83"/>
      <c r="B110" s="83"/>
      <c r="C110" s="83"/>
      <c r="D110" s="83"/>
      <c r="E110" s="83"/>
    </row>
    <row r="111" ht="15.75" customHeight="1">
      <c r="A111" s="83"/>
      <c r="B111" s="83"/>
      <c r="C111" s="83"/>
      <c r="D111" s="83"/>
      <c r="E111" s="83"/>
    </row>
    <row r="112" ht="15.75" customHeight="1">
      <c r="A112" s="83"/>
      <c r="B112" s="83"/>
      <c r="C112" s="83"/>
      <c r="D112" s="83"/>
      <c r="E112" s="83"/>
    </row>
    <row r="113" ht="15.75" customHeight="1">
      <c r="A113" s="83"/>
      <c r="B113" s="83"/>
      <c r="C113" s="83"/>
      <c r="D113" s="83"/>
      <c r="E113" s="83"/>
    </row>
    <row r="114" ht="15.75" customHeight="1">
      <c r="A114" s="83"/>
      <c r="B114" s="83"/>
      <c r="C114" s="83"/>
      <c r="D114" s="83"/>
      <c r="E114" s="83"/>
    </row>
    <row r="115" ht="15.75" customHeight="1">
      <c r="A115" s="83"/>
      <c r="B115" s="83"/>
      <c r="C115" s="83"/>
      <c r="D115" s="83"/>
      <c r="E115" s="83"/>
    </row>
    <row r="116" ht="15.75" customHeight="1">
      <c r="A116" s="83"/>
      <c r="B116" s="83"/>
      <c r="C116" s="83"/>
      <c r="D116" s="83"/>
      <c r="E116" s="83"/>
    </row>
    <row r="117" ht="15.75" customHeight="1">
      <c r="A117" s="83"/>
      <c r="B117" s="83"/>
      <c r="C117" s="83"/>
      <c r="D117" s="83"/>
      <c r="E117" s="83"/>
    </row>
    <row r="118" ht="15.75" customHeight="1">
      <c r="A118" s="83"/>
      <c r="B118" s="83"/>
      <c r="C118" s="83"/>
      <c r="D118" s="83"/>
      <c r="E118" s="83"/>
    </row>
    <row r="119" ht="15.75" customHeight="1">
      <c r="A119" s="83"/>
      <c r="B119" s="83"/>
      <c r="C119" s="83"/>
      <c r="D119" s="83"/>
      <c r="E119" s="83"/>
    </row>
    <row r="120" ht="15.75" customHeight="1">
      <c r="A120" s="83"/>
      <c r="B120" s="83"/>
      <c r="C120" s="83"/>
      <c r="D120" s="83"/>
      <c r="E120" s="83"/>
    </row>
    <row r="121" ht="15.75" customHeight="1">
      <c r="A121" s="83"/>
      <c r="B121" s="83"/>
      <c r="C121" s="83"/>
      <c r="D121" s="83"/>
      <c r="E121" s="83"/>
    </row>
    <row r="122" ht="15.75" customHeight="1">
      <c r="A122" s="83"/>
      <c r="B122" s="83"/>
      <c r="C122" s="83"/>
      <c r="D122" s="83"/>
      <c r="E122" s="83"/>
    </row>
    <row r="123" ht="15.75" customHeight="1">
      <c r="A123" s="83"/>
      <c r="B123" s="83"/>
      <c r="C123" s="83"/>
      <c r="D123" s="83"/>
      <c r="E123" s="83"/>
    </row>
    <row r="124" ht="15.75" customHeight="1">
      <c r="A124" s="83"/>
      <c r="B124" s="83"/>
      <c r="C124" s="83"/>
      <c r="D124" s="83"/>
      <c r="E124" s="83"/>
    </row>
    <row r="125" ht="15.75" customHeight="1">
      <c r="A125" s="83"/>
      <c r="B125" s="83"/>
      <c r="C125" s="83"/>
      <c r="D125" s="83"/>
      <c r="E125" s="83"/>
    </row>
    <row r="126" ht="15.75" customHeight="1">
      <c r="A126" s="83"/>
      <c r="B126" s="83"/>
      <c r="C126" s="83"/>
      <c r="D126" s="83"/>
      <c r="E126" s="83"/>
    </row>
    <row r="127" ht="15.75" customHeight="1">
      <c r="A127" s="83"/>
      <c r="B127" s="83"/>
      <c r="C127" s="83"/>
      <c r="D127" s="83"/>
      <c r="E127" s="83"/>
    </row>
    <row r="128" ht="15.75" customHeight="1">
      <c r="A128" s="83"/>
      <c r="B128" s="83"/>
      <c r="C128" s="83"/>
      <c r="D128" s="83"/>
      <c r="E128" s="83"/>
    </row>
    <row r="129" ht="15.75" customHeight="1">
      <c r="A129" s="83"/>
      <c r="B129" s="83"/>
      <c r="C129" s="83"/>
      <c r="D129" s="83"/>
      <c r="E129" s="83"/>
    </row>
    <row r="130" ht="15.75" customHeight="1">
      <c r="A130" s="83"/>
      <c r="B130" s="83"/>
      <c r="C130" s="83"/>
      <c r="D130" s="83"/>
      <c r="E130" s="83"/>
    </row>
    <row r="131" ht="15.75" customHeight="1">
      <c r="A131" s="83"/>
      <c r="B131" s="83"/>
      <c r="C131" s="83"/>
      <c r="D131" s="83"/>
      <c r="E131" s="83"/>
    </row>
    <row r="132" ht="15.75" customHeight="1">
      <c r="A132" s="83"/>
      <c r="B132" s="83"/>
      <c r="C132" s="83"/>
      <c r="D132" s="83"/>
      <c r="E132" s="83"/>
    </row>
    <row r="133" ht="15.75" customHeight="1">
      <c r="A133" s="83"/>
      <c r="B133" s="83"/>
      <c r="C133" s="83"/>
      <c r="D133" s="83"/>
      <c r="E133" s="83"/>
    </row>
    <row r="134" ht="15.75" customHeight="1">
      <c r="A134" s="83"/>
      <c r="B134" s="83"/>
      <c r="C134" s="83"/>
      <c r="D134" s="83"/>
      <c r="E134" s="83"/>
    </row>
    <row r="135" ht="15.75" customHeight="1">
      <c r="A135" s="83"/>
      <c r="B135" s="83"/>
      <c r="C135" s="83"/>
      <c r="D135" s="83"/>
      <c r="E135" s="83"/>
    </row>
    <row r="136" ht="15.75" customHeight="1">
      <c r="A136" s="83"/>
      <c r="B136" s="83"/>
      <c r="C136" s="83"/>
      <c r="D136" s="83"/>
      <c r="E136" s="83"/>
    </row>
    <row r="137" ht="15.75" customHeight="1">
      <c r="A137" s="83"/>
      <c r="B137" s="83"/>
      <c r="C137" s="83"/>
      <c r="D137" s="83"/>
      <c r="E137" s="83"/>
    </row>
    <row r="138" ht="15.75" customHeight="1">
      <c r="A138" s="83"/>
      <c r="B138" s="83"/>
      <c r="C138" s="83"/>
      <c r="D138" s="83"/>
      <c r="E138" s="83"/>
    </row>
    <row r="139" ht="15.75" customHeight="1">
      <c r="A139" s="83"/>
      <c r="B139" s="83"/>
      <c r="C139" s="83"/>
      <c r="D139" s="83"/>
      <c r="E139" s="83"/>
    </row>
    <row r="140" ht="15.75" customHeight="1">
      <c r="A140" s="83"/>
      <c r="B140" s="83"/>
      <c r="C140" s="83"/>
      <c r="D140" s="83"/>
      <c r="E140" s="83"/>
    </row>
    <row r="141" ht="15.75" customHeight="1">
      <c r="A141" s="83"/>
      <c r="B141" s="83"/>
      <c r="C141" s="83"/>
      <c r="D141" s="83"/>
      <c r="E141" s="83"/>
    </row>
    <row r="142" ht="15.75" customHeight="1">
      <c r="A142" s="83"/>
      <c r="B142" s="83"/>
      <c r="C142" s="83"/>
      <c r="D142" s="83"/>
      <c r="E142" s="83"/>
    </row>
    <row r="143" ht="15.75" customHeight="1">
      <c r="A143" s="83"/>
      <c r="B143" s="83"/>
      <c r="C143" s="83"/>
      <c r="D143" s="83"/>
      <c r="E143" s="83"/>
    </row>
    <row r="144" ht="15.75" customHeight="1">
      <c r="A144" s="83"/>
      <c r="B144" s="83"/>
      <c r="C144" s="83"/>
      <c r="D144" s="83"/>
      <c r="E144" s="83"/>
    </row>
    <row r="145" ht="15.75" customHeight="1">
      <c r="A145" s="83"/>
      <c r="B145" s="83"/>
      <c r="C145" s="83"/>
      <c r="D145" s="83"/>
      <c r="E145" s="83"/>
    </row>
    <row r="146" ht="15.75" customHeight="1">
      <c r="A146" s="83"/>
      <c r="B146" s="83"/>
      <c r="C146" s="83"/>
      <c r="D146" s="83"/>
      <c r="E146" s="83"/>
    </row>
    <row r="147" ht="15.75" customHeight="1">
      <c r="A147" s="83"/>
      <c r="B147" s="83"/>
      <c r="C147" s="83"/>
      <c r="D147" s="83"/>
      <c r="E147" s="83"/>
    </row>
    <row r="148" ht="15.75" customHeight="1">
      <c r="A148" s="83"/>
      <c r="B148" s="83"/>
      <c r="C148" s="83"/>
      <c r="D148" s="83"/>
      <c r="E148" s="83"/>
    </row>
    <row r="149" ht="15.75" customHeight="1">
      <c r="A149" s="83"/>
      <c r="B149" s="83"/>
      <c r="C149" s="83"/>
      <c r="D149" s="83"/>
      <c r="E149" s="83"/>
    </row>
    <row r="150" ht="15.75" customHeight="1">
      <c r="A150" s="83"/>
      <c r="B150" s="83"/>
      <c r="C150" s="83"/>
      <c r="D150" s="83"/>
      <c r="E150" s="83"/>
    </row>
    <row r="151" ht="15.75" customHeight="1">
      <c r="A151" s="83"/>
      <c r="B151" s="83"/>
      <c r="C151" s="83"/>
      <c r="D151" s="83"/>
      <c r="E151" s="83"/>
    </row>
    <row r="152" ht="15.75" customHeight="1">
      <c r="A152" s="83"/>
      <c r="B152" s="83"/>
      <c r="C152" s="83"/>
      <c r="D152" s="83"/>
      <c r="E152" s="83"/>
    </row>
    <row r="153" ht="15.75" customHeight="1">
      <c r="A153" s="83"/>
      <c r="B153" s="83"/>
      <c r="C153" s="83"/>
      <c r="D153" s="83"/>
      <c r="E153" s="83"/>
    </row>
    <row r="154" ht="15.75" customHeight="1">
      <c r="A154" s="83"/>
      <c r="B154" s="83"/>
      <c r="C154" s="83"/>
      <c r="D154" s="83"/>
      <c r="E154" s="83"/>
    </row>
    <row r="155" ht="15.75" customHeight="1">
      <c r="A155" s="83"/>
      <c r="B155" s="83"/>
      <c r="C155" s="83"/>
      <c r="D155" s="83"/>
      <c r="E155" s="83"/>
    </row>
    <row r="156" ht="15.75" customHeight="1">
      <c r="A156" s="83"/>
      <c r="B156" s="83"/>
      <c r="C156" s="83"/>
      <c r="D156" s="83"/>
      <c r="E156" s="83"/>
    </row>
    <row r="157" ht="15.75" customHeight="1">
      <c r="A157" s="83"/>
      <c r="B157" s="83"/>
      <c r="C157" s="83"/>
      <c r="D157" s="83"/>
      <c r="E157" s="83"/>
    </row>
    <row r="158" ht="15.75" customHeight="1">
      <c r="A158" s="83"/>
      <c r="B158" s="83"/>
      <c r="C158" s="83"/>
      <c r="D158" s="83"/>
      <c r="E158" s="83"/>
    </row>
    <row r="159" ht="15.75" customHeight="1">
      <c r="A159" s="83"/>
      <c r="B159" s="83"/>
      <c r="C159" s="83"/>
      <c r="D159" s="83"/>
      <c r="E159" s="83"/>
    </row>
    <row r="160" ht="15.75" customHeight="1">
      <c r="A160" s="83"/>
      <c r="B160" s="83"/>
      <c r="C160" s="83"/>
      <c r="D160" s="83"/>
      <c r="E160" s="83"/>
    </row>
    <row r="161" ht="15.75" customHeight="1">
      <c r="A161" s="83"/>
      <c r="B161" s="83"/>
      <c r="C161" s="83"/>
      <c r="D161" s="83"/>
      <c r="E161" s="83"/>
    </row>
    <row r="162" ht="15.75" customHeight="1">
      <c r="A162" s="83"/>
      <c r="B162" s="83"/>
      <c r="C162" s="83"/>
      <c r="D162" s="83"/>
      <c r="E162" s="83"/>
    </row>
    <row r="163" ht="15.75" customHeight="1">
      <c r="A163" s="83"/>
      <c r="B163" s="83"/>
      <c r="C163" s="83"/>
      <c r="D163" s="83"/>
      <c r="E163" s="83"/>
    </row>
    <row r="164" ht="15.75" customHeight="1">
      <c r="A164" s="83"/>
      <c r="B164" s="83"/>
      <c r="C164" s="83"/>
      <c r="D164" s="83"/>
      <c r="E164" s="83"/>
    </row>
    <row r="165" ht="15.75" customHeight="1">
      <c r="A165" s="83"/>
      <c r="B165" s="83"/>
      <c r="C165" s="83"/>
      <c r="D165" s="83"/>
      <c r="E165" s="83"/>
    </row>
    <row r="166" ht="15.75" customHeight="1">
      <c r="A166" s="83"/>
      <c r="B166" s="83"/>
      <c r="C166" s="83"/>
      <c r="D166" s="83"/>
      <c r="E166" s="83"/>
    </row>
    <row r="167" ht="15.75" customHeight="1">
      <c r="A167" s="83"/>
      <c r="B167" s="83"/>
      <c r="C167" s="83"/>
      <c r="D167" s="83"/>
      <c r="E167" s="83"/>
    </row>
    <row r="168" ht="15.75" customHeight="1">
      <c r="A168" s="83"/>
      <c r="B168" s="83"/>
      <c r="C168" s="83"/>
      <c r="D168" s="83"/>
      <c r="E168" s="83"/>
    </row>
    <row r="169" ht="15.75" customHeight="1">
      <c r="A169" s="83"/>
      <c r="B169" s="83"/>
      <c r="C169" s="83"/>
      <c r="D169" s="83"/>
      <c r="E169" s="83"/>
    </row>
    <row r="170" ht="15.75" customHeight="1">
      <c r="A170" s="83"/>
      <c r="B170" s="83"/>
      <c r="C170" s="83"/>
      <c r="D170" s="83"/>
      <c r="E170" s="83"/>
    </row>
    <row r="171" ht="15.75" customHeight="1">
      <c r="A171" s="83"/>
      <c r="B171" s="83"/>
      <c r="C171" s="83"/>
      <c r="D171" s="83"/>
      <c r="E171" s="83"/>
    </row>
    <row r="172" ht="15.75" customHeight="1">
      <c r="A172" s="83"/>
      <c r="B172" s="83"/>
      <c r="C172" s="83"/>
      <c r="D172" s="83"/>
      <c r="E172" s="83"/>
    </row>
    <row r="173" ht="15.75" customHeight="1">
      <c r="A173" s="83"/>
      <c r="B173" s="83"/>
      <c r="C173" s="83"/>
      <c r="D173" s="83"/>
      <c r="E173" s="83"/>
    </row>
    <row r="174" ht="15.75" customHeight="1">
      <c r="A174" s="83"/>
      <c r="B174" s="83"/>
      <c r="C174" s="83"/>
      <c r="D174" s="83"/>
      <c r="E174" s="83"/>
    </row>
    <row r="175" ht="15.75" customHeight="1">
      <c r="A175" s="83"/>
      <c r="B175" s="83"/>
      <c r="C175" s="83"/>
      <c r="D175" s="83"/>
      <c r="E175" s="83"/>
    </row>
    <row r="176" ht="15.75" customHeight="1">
      <c r="A176" s="83"/>
      <c r="B176" s="83"/>
      <c r="C176" s="83"/>
      <c r="D176" s="83"/>
      <c r="E176" s="83"/>
    </row>
    <row r="177" ht="15.75" customHeight="1">
      <c r="A177" s="83"/>
      <c r="B177" s="83"/>
      <c r="C177" s="83"/>
      <c r="D177" s="83"/>
      <c r="E177" s="83"/>
    </row>
    <row r="178" ht="15.75" customHeight="1">
      <c r="A178" s="83"/>
      <c r="B178" s="83"/>
      <c r="C178" s="83"/>
      <c r="D178" s="83"/>
      <c r="E178" s="83"/>
    </row>
    <row r="179" ht="15.75" customHeight="1">
      <c r="A179" s="83"/>
      <c r="B179" s="83"/>
      <c r="C179" s="83"/>
      <c r="D179" s="83"/>
      <c r="E179" s="83"/>
    </row>
    <row r="180" ht="15.75" customHeight="1">
      <c r="A180" s="83"/>
      <c r="B180" s="83"/>
      <c r="C180" s="83"/>
      <c r="D180" s="83"/>
      <c r="E180" s="83"/>
    </row>
    <row r="181" ht="15.75" customHeight="1">
      <c r="A181" s="83"/>
      <c r="B181" s="83"/>
      <c r="C181" s="83"/>
      <c r="D181" s="83"/>
      <c r="E181" s="83"/>
    </row>
    <row r="182" ht="15.75" customHeight="1">
      <c r="A182" s="83"/>
      <c r="B182" s="83"/>
      <c r="C182" s="83"/>
      <c r="D182" s="83"/>
      <c r="E182" s="83"/>
    </row>
    <row r="183" ht="15.75" customHeight="1">
      <c r="A183" s="83"/>
      <c r="B183" s="83"/>
      <c r="C183" s="83"/>
      <c r="D183" s="83"/>
      <c r="E183" s="83"/>
    </row>
    <row r="184" ht="15.75" customHeight="1">
      <c r="A184" s="83"/>
      <c r="B184" s="83"/>
      <c r="C184" s="83"/>
      <c r="D184" s="83"/>
      <c r="E184" s="83"/>
    </row>
    <row r="185" ht="15.75" customHeight="1">
      <c r="A185" s="83"/>
      <c r="B185" s="83"/>
      <c r="C185" s="83"/>
      <c r="D185" s="83"/>
      <c r="E185" s="83"/>
    </row>
    <row r="186" ht="15.75" customHeight="1">
      <c r="A186" s="83"/>
      <c r="B186" s="83"/>
      <c r="C186" s="83"/>
      <c r="D186" s="83"/>
      <c r="E186" s="83"/>
    </row>
    <row r="187" ht="15.75" customHeight="1">
      <c r="A187" s="83"/>
      <c r="B187" s="83"/>
      <c r="C187" s="83"/>
      <c r="D187" s="83"/>
      <c r="E187" s="83"/>
    </row>
    <row r="188" ht="15.75" customHeight="1">
      <c r="A188" s="83"/>
      <c r="B188" s="83"/>
      <c r="C188" s="83"/>
      <c r="D188" s="83"/>
      <c r="E188" s="83"/>
    </row>
    <row r="189" ht="15.75" customHeight="1">
      <c r="A189" s="83"/>
      <c r="B189" s="83"/>
      <c r="C189" s="83"/>
      <c r="D189" s="83"/>
      <c r="E189" s="83"/>
    </row>
    <row r="190" ht="15.75" customHeight="1">
      <c r="A190" s="83"/>
      <c r="B190" s="83"/>
      <c r="C190" s="83"/>
      <c r="D190" s="83"/>
      <c r="E190" s="83"/>
    </row>
    <row r="191" ht="15.75" customHeight="1">
      <c r="A191" s="83"/>
      <c r="B191" s="83"/>
      <c r="C191" s="83"/>
      <c r="D191" s="83"/>
      <c r="E191" s="83"/>
    </row>
    <row r="192" ht="15.75" customHeight="1">
      <c r="A192" s="83"/>
      <c r="B192" s="83"/>
      <c r="C192" s="83"/>
      <c r="D192" s="83"/>
      <c r="E192" s="83"/>
    </row>
    <row r="193" ht="15.75" customHeight="1">
      <c r="A193" s="83"/>
      <c r="B193" s="83"/>
      <c r="C193" s="83"/>
      <c r="D193" s="83"/>
      <c r="E193" s="83"/>
    </row>
    <row r="194" ht="15.75" customHeight="1">
      <c r="A194" s="83"/>
      <c r="B194" s="83"/>
      <c r="C194" s="83"/>
      <c r="D194" s="83"/>
      <c r="E194" s="83"/>
    </row>
    <row r="195" ht="15.75" customHeight="1">
      <c r="A195" s="83"/>
      <c r="B195" s="83"/>
      <c r="C195" s="83"/>
      <c r="D195" s="83"/>
      <c r="E195" s="83"/>
    </row>
    <row r="196" ht="15.75" customHeight="1">
      <c r="A196" s="83"/>
      <c r="B196" s="83"/>
      <c r="C196" s="83"/>
      <c r="D196" s="83"/>
      <c r="E196" s="83"/>
    </row>
    <row r="197" ht="15.75" customHeight="1">
      <c r="A197" s="83"/>
      <c r="B197" s="83"/>
      <c r="C197" s="83"/>
      <c r="D197" s="83"/>
      <c r="E197" s="83"/>
    </row>
    <row r="198" ht="15.75" customHeight="1">
      <c r="A198" s="83"/>
      <c r="B198" s="83"/>
      <c r="C198" s="83"/>
      <c r="D198" s="83"/>
      <c r="E198" s="83"/>
    </row>
    <row r="199" ht="15.75" customHeight="1">
      <c r="A199" s="83"/>
      <c r="B199" s="83"/>
      <c r="C199" s="83"/>
      <c r="D199" s="83"/>
      <c r="E199" s="83"/>
    </row>
    <row r="200" ht="15.75" customHeight="1">
      <c r="A200" s="83"/>
      <c r="B200" s="83"/>
      <c r="C200" s="83"/>
      <c r="D200" s="83"/>
      <c r="E200" s="83"/>
    </row>
    <row r="201" ht="15.75" customHeight="1">
      <c r="A201" s="83"/>
      <c r="B201" s="83"/>
      <c r="C201" s="83"/>
      <c r="D201" s="83"/>
      <c r="E201" s="83"/>
    </row>
    <row r="202" ht="15.75" customHeight="1">
      <c r="A202" s="83"/>
      <c r="B202" s="83"/>
      <c r="C202" s="83"/>
      <c r="D202" s="83"/>
      <c r="E202" s="83"/>
    </row>
    <row r="203" ht="15.75" customHeight="1">
      <c r="A203" s="83"/>
      <c r="B203" s="83"/>
      <c r="C203" s="83"/>
      <c r="D203" s="83"/>
      <c r="E203" s="83"/>
    </row>
    <row r="204" ht="15.75" customHeight="1">
      <c r="A204" s="83"/>
      <c r="B204" s="83"/>
      <c r="C204" s="83"/>
      <c r="D204" s="83"/>
      <c r="E204" s="83"/>
    </row>
    <row r="205" ht="15.75" customHeight="1">
      <c r="A205" s="83"/>
      <c r="B205" s="83"/>
      <c r="C205" s="83"/>
      <c r="D205" s="83"/>
      <c r="E205" s="83"/>
    </row>
    <row r="206" ht="15.75" customHeight="1">
      <c r="A206" s="83"/>
      <c r="B206" s="83"/>
      <c r="C206" s="83"/>
      <c r="D206" s="83"/>
      <c r="E206" s="83"/>
    </row>
    <row r="207" ht="15.75" customHeight="1">
      <c r="A207" s="83"/>
      <c r="B207" s="83"/>
      <c r="C207" s="83"/>
      <c r="D207" s="83"/>
      <c r="E207" s="83"/>
    </row>
    <row r="208" ht="15.75" customHeight="1">
      <c r="A208" s="83"/>
      <c r="B208" s="83"/>
      <c r="C208" s="83"/>
      <c r="D208" s="83"/>
      <c r="E208" s="83"/>
    </row>
    <row r="209" ht="15.75" customHeight="1">
      <c r="A209" s="83"/>
      <c r="B209" s="83"/>
      <c r="C209" s="83"/>
      <c r="D209" s="83"/>
      <c r="E209" s="83"/>
    </row>
    <row r="210" ht="15.75" customHeight="1">
      <c r="A210" s="83"/>
      <c r="B210" s="83"/>
      <c r="C210" s="83"/>
      <c r="D210" s="83"/>
      <c r="E210" s="83"/>
    </row>
    <row r="211" ht="15.75" customHeight="1">
      <c r="A211" s="83"/>
      <c r="B211" s="83"/>
      <c r="C211" s="83"/>
      <c r="D211" s="83"/>
      <c r="E211" s="83"/>
    </row>
    <row r="212" ht="15.75" customHeight="1">
      <c r="A212" s="83"/>
      <c r="B212" s="83"/>
      <c r="C212" s="83"/>
      <c r="D212" s="83"/>
      <c r="E212" s="83"/>
    </row>
    <row r="213" ht="15.75" customHeight="1">
      <c r="A213" s="83"/>
      <c r="B213" s="83"/>
      <c r="C213" s="83"/>
      <c r="D213" s="83"/>
      <c r="E213" s="83"/>
    </row>
    <row r="214" ht="15.75" customHeight="1">
      <c r="A214" s="83"/>
      <c r="B214" s="83"/>
      <c r="C214" s="83"/>
      <c r="D214" s="83"/>
      <c r="E214" s="83"/>
    </row>
    <row r="215" ht="15.75" customHeight="1">
      <c r="A215" s="83"/>
      <c r="B215" s="83"/>
      <c r="C215" s="83"/>
      <c r="D215" s="83"/>
      <c r="E215" s="83"/>
    </row>
    <row r="216" ht="15.75" customHeight="1">
      <c r="A216" s="83"/>
      <c r="B216" s="83"/>
      <c r="C216" s="83"/>
      <c r="D216" s="83"/>
      <c r="E216" s="83"/>
    </row>
    <row r="217" ht="15.75" customHeight="1">
      <c r="A217" s="83"/>
      <c r="B217" s="83"/>
      <c r="C217" s="83"/>
      <c r="D217" s="83"/>
      <c r="E217" s="83"/>
    </row>
    <row r="218" ht="15.75" customHeight="1">
      <c r="A218" s="83"/>
      <c r="B218" s="83"/>
      <c r="C218" s="83"/>
      <c r="D218" s="83"/>
      <c r="E218" s="83"/>
    </row>
    <row r="219" ht="15.75" customHeight="1">
      <c r="A219" s="83"/>
      <c r="B219" s="83"/>
      <c r="C219" s="83"/>
      <c r="D219" s="83"/>
      <c r="E219" s="83"/>
    </row>
    <row r="220" ht="15.75" customHeight="1">
      <c r="A220" s="83"/>
      <c r="B220" s="83"/>
      <c r="C220" s="83"/>
      <c r="D220" s="83"/>
      <c r="E220" s="83"/>
    </row>
    <row r="221" ht="15.75" customHeight="1">
      <c r="A221" s="83"/>
      <c r="B221" s="83"/>
      <c r="C221" s="83"/>
      <c r="D221" s="83"/>
      <c r="E221" s="83"/>
    </row>
    <row r="222" ht="15.75" customHeight="1">
      <c r="A222" s="83"/>
      <c r="B222" s="83"/>
      <c r="C222" s="83"/>
      <c r="D222" s="83"/>
      <c r="E222" s="83"/>
    </row>
    <row r="223" ht="15.75" customHeight="1">
      <c r="A223" s="83"/>
      <c r="B223" s="83"/>
      <c r="C223" s="83"/>
      <c r="D223" s="83"/>
      <c r="E223" s="83"/>
    </row>
    <row r="224" ht="15.75" customHeight="1">
      <c r="A224" s="83"/>
      <c r="B224" s="83"/>
      <c r="C224" s="83"/>
      <c r="D224" s="83"/>
      <c r="E224" s="83"/>
    </row>
    <row r="225" ht="15.75" customHeight="1">
      <c r="A225" s="83"/>
      <c r="B225" s="83"/>
      <c r="C225" s="83"/>
      <c r="D225" s="83"/>
      <c r="E225" s="83"/>
    </row>
    <row r="226" ht="15.75" customHeight="1">
      <c r="A226" s="83"/>
      <c r="B226" s="83"/>
      <c r="C226" s="83"/>
      <c r="D226" s="83"/>
      <c r="E226" s="83"/>
    </row>
    <row r="227" ht="15.75" customHeight="1">
      <c r="A227" s="83"/>
      <c r="B227" s="83"/>
      <c r="C227" s="83"/>
      <c r="D227" s="83"/>
      <c r="E227" s="83"/>
    </row>
    <row r="228" ht="15.75" customHeight="1">
      <c r="A228" s="83"/>
      <c r="B228" s="83"/>
      <c r="C228" s="83"/>
      <c r="D228" s="83"/>
      <c r="E228" s="83"/>
    </row>
    <row r="229" ht="15.75" customHeight="1">
      <c r="A229" s="83"/>
      <c r="B229" s="83"/>
      <c r="C229" s="83"/>
      <c r="D229" s="83"/>
      <c r="E229" s="83"/>
    </row>
    <row r="230" ht="15.75" customHeight="1">
      <c r="A230" s="83"/>
      <c r="B230" s="83"/>
      <c r="C230" s="83"/>
      <c r="D230" s="83"/>
      <c r="E230" s="83"/>
    </row>
    <row r="231" ht="15.75" customHeight="1">
      <c r="A231" s="83"/>
      <c r="B231" s="83"/>
      <c r="C231" s="83"/>
      <c r="D231" s="83"/>
      <c r="E231" s="83"/>
    </row>
    <row r="232" ht="15.75" customHeight="1">
      <c r="A232" s="83"/>
      <c r="B232" s="83"/>
      <c r="C232" s="83"/>
      <c r="D232" s="83"/>
      <c r="E232" s="83"/>
    </row>
    <row r="233" ht="15.75" customHeight="1">
      <c r="A233" s="83"/>
      <c r="B233" s="83"/>
      <c r="C233" s="83"/>
      <c r="D233" s="83"/>
      <c r="E233" s="83"/>
    </row>
    <row r="234" ht="15.75" customHeight="1">
      <c r="A234" s="83"/>
      <c r="B234" s="83"/>
      <c r="C234" s="83"/>
      <c r="D234" s="83"/>
      <c r="E234" s="83"/>
    </row>
    <row r="235" ht="15.75" customHeight="1">
      <c r="A235" s="83"/>
      <c r="B235" s="83"/>
      <c r="C235" s="83"/>
      <c r="D235" s="83"/>
      <c r="E235" s="83"/>
    </row>
    <row r="236" ht="15.75" customHeight="1">
      <c r="A236" s="83"/>
      <c r="B236" s="83"/>
      <c r="C236" s="83"/>
      <c r="D236" s="83"/>
      <c r="E236" s="83"/>
    </row>
    <row r="237" ht="15.75" customHeight="1">
      <c r="A237" s="83"/>
      <c r="B237" s="83"/>
      <c r="C237" s="83"/>
      <c r="D237" s="83"/>
      <c r="E237" s="83"/>
    </row>
    <row r="238" ht="15.75" customHeight="1">
      <c r="A238" s="83"/>
      <c r="B238" s="83"/>
      <c r="C238" s="83"/>
      <c r="D238" s="83"/>
      <c r="E238" s="83"/>
    </row>
    <row r="239" ht="15.75" customHeight="1">
      <c r="A239" s="83"/>
      <c r="B239" s="83"/>
      <c r="C239" s="83"/>
      <c r="D239" s="83"/>
      <c r="E239" s="83"/>
    </row>
    <row r="240" ht="15.75" customHeight="1">
      <c r="A240" s="83"/>
      <c r="B240" s="83"/>
      <c r="C240" s="83"/>
      <c r="D240" s="83"/>
      <c r="E240" s="83"/>
    </row>
    <row r="241" ht="15.75" customHeight="1">
      <c r="A241" s="83"/>
      <c r="B241" s="83"/>
      <c r="C241" s="83"/>
      <c r="D241" s="83"/>
      <c r="E241" s="83"/>
    </row>
    <row r="242" ht="15.75" customHeight="1">
      <c r="A242" s="83"/>
      <c r="B242" s="83"/>
      <c r="C242" s="83"/>
      <c r="D242" s="83"/>
      <c r="E242" s="83"/>
    </row>
    <row r="243" ht="15.75" customHeight="1">
      <c r="A243" s="83"/>
      <c r="B243" s="83"/>
      <c r="C243" s="83"/>
      <c r="D243" s="83"/>
      <c r="E243" s="83"/>
    </row>
    <row r="244" ht="15.75" customHeight="1">
      <c r="A244" s="83"/>
      <c r="B244" s="83"/>
      <c r="C244" s="83"/>
      <c r="D244" s="83"/>
      <c r="E244" s="83"/>
    </row>
    <row r="245" ht="15.75" customHeight="1">
      <c r="A245" s="83"/>
      <c r="B245" s="83"/>
      <c r="C245" s="83"/>
      <c r="D245" s="83"/>
      <c r="E245" s="83"/>
    </row>
    <row r="246" ht="15.75" customHeight="1">
      <c r="A246" s="83"/>
      <c r="B246" s="83"/>
      <c r="C246" s="83"/>
      <c r="D246" s="83"/>
      <c r="E246" s="83"/>
    </row>
    <row r="247" ht="15.75" customHeight="1">
      <c r="A247" s="83"/>
      <c r="B247" s="83"/>
      <c r="C247" s="83"/>
      <c r="D247" s="83"/>
      <c r="E247" s="83"/>
    </row>
    <row r="248" ht="15.75" customHeight="1">
      <c r="A248" s="83"/>
      <c r="B248" s="83"/>
      <c r="C248" s="83"/>
      <c r="D248" s="83"/>
      <c r="E248" s="83"/>
    </row>
    <row r="249" ht="15.75" customHeight="1">
      <c r="A249" s="83"/>
      <c r="B249" s="83"/>
      <c r="C249" s="83"/>
      <c r="D249" s="83"/>
      <c r="E249" s="83"/>
    </row>
    <row r="250" ht="15.75" customHeight="1">
      <c r="A250" s="83"/>
      <c r="B250" s="83"/>
      <c r="C250" s="83"/>
      <c r="D250" s="83"/>
      <c r="E250" s="83"/>
    </row>
    <row r="251" ht="15.75" customHeight="1">
      <c r="A251" s="83"/>
      <c r="B251" s="83"/>
      <c r="C251" s="83"/>
      <c r="D251" s="83"/>
      <c r="E251" s="83"/>
    </row>
    <row r="252" ht="15.75" customHeight="1">
      <c r="A252" s="83"/>
      <c r="B252" s="83"/>
      <c r="C252" s="83"/>
      <c r="D252" s="83"/>
      <c r="E252" s="83"/>
    </row>
    <row r="253" ht="15.75" customHeight="1">
      <c r="A253" s="83"/>
      <c r="B253" s="83"/>
      <c r="C253" s="83"/>
      <c r="D253" s="83"/>
      <c r="E253" s="83"/>
    </row>
    <row r="254" ht="15.75" customHeight="1">
      <c r="A254" s="83"/>
      <c r="B254" s="83"/>
      <c r="C254" s="83"/>
      <c r="D254" s="83"/>
      <c r="E254" s="83"/>
    </row>
    <row r="255" ht="15.75" customHeight="1">
      <c r="A255" s="83"/>
      <c r="B255" s="83"/>
      <c r="C255" s="83"/>
      <c r="D255" s="83"/>
      <c r="E255" s="83"/>
    </row>
    <row r="256" ht="15.75" customHeight="1">
      <c r="A256" s="83"/>
      <c r="B256" s="83"/>
      <c r="C256" s="83"/>
      <c r="D256" s="83"/>
      <c r="E256" s="83"/>
    </row>
    <row r="257" ht="15.75" customHeight="1">
      <c r="A257" s="83"/>
      <c r="B257" s="83"/>
      <c r="C257" s="83"/>
      <c r="D257" s="83"/>
      <c r="E257" s="83"/>
    </row>
    <row r="258" ht="15.75" customHeight="1">
      <c r="A258" s="83"/>
      <c r="B258" s="83"/>
      <c r="C258" s="83"/>
      <c r="D258" s="83"/>
      <c r="E258" s="83"/>
    </row>
    <row r="259" ht="15.75" customHeight="1">
      <c r="A259" s="83"/>
      <c r="B259" s="83"/>
      <c r="C259" s="83"/>
      <c r="D259" s="83"/>
      <c r="E259" s="83"/>
    </row>
    <row r="260" ht="15.75" customHeight="1">
      <c r="A260" s="83"/>
      <c r="B260" s="83"/>
      <c r="C260" s="83"/>
      <c r="D260" s="83"/>
      <c r="E260" s="83"/>
    </row>
    <row r="261" ht="15.75" customHeight="1">
      <c r="A261" s="83"/>
      <c r="B261" s="83"/>
      <c r="C261" s="83"/>
      <c r="D261" s="83"/>
      <c r="E261" s="83"/>
    </row>
    <row r="262" ht="15.75" customHeight="1">
      <c r="A262" s="83"/>
      <c r="B262" s="83"/>
      <c r="C262" s="83"/>
      <c r="D262" s="83"/>
      <c r="E262" s="83"/>
    </row>
    <row r="263" ht="15.75" customHeight="1">
      <c r="A263" s="83"/>
      <c r="B263" s="83"/>
      <c r="C263" s="83"/>
      <c r="D263" s="83"/>
      <c r="E263" s="83"/>
    </row>
    <row r="264" ht="15.75" customHeight="1">
      <c r="A264" s="83"/>
      <c r="B264" s="83"/>
      <c r="C264" s="83"/>
      <c r="D264" s="83"/>
      <c r="E264" s="83"/>
    </row>
    <row r="265" ht="15.75" customHeight="1">
      <c r="A265" s="83"/>
      <c r="B265" s="83"/>
      <c r="C265" s="83"/>
      <c r="D265" s="83"/>
      <c r="E265" s="83"/>
    </row>
    <row r="266" ht="15.75" customHeight="1">
      <c r="A266" s="83"/>
      <c r="B266" s="83"/>
      <c r="C266" s="83"/>
      <c r="D266" s="83"/>
      <c r="E266" s="83"/>
    </row>
    <row r="267" ht="15.75" customHeight="1">
      <c r="A267" s="83"/>
      <c r="B267" s="83"/>
      <c r="C267" s="83"/>
      <c r="D267" s="83"/>
      <c r="E267" s="83"/>
    </row>
    <row r="268" ht="15.75" customHeight="1">
      <c r="A268" s="83"/>
      <c r="B268" s="83"/>
      <c r="C268" s="83"/>
      <c r="D268" s="83"/>
      <c r="E268" s="83"/>
    </row>
    <row r="269" ht="15.75" customHeight="1">
      <c r="A269" s="83"/>
      <c r="B269" s="83"/>
      <c r="C269" s="83"/>
      <c r="D269" s="83"/>
      <c r="E269" s="83"/>
    </row>
    <row r="270" ht="15.75" customHeight="1">
      <c r="A270" s="83"/>
      <c r="B270" s="83"/>
      <c r="C270" s="83"/>
      <c r="D270" s="83"/>
      <c r="E270" s="83"/>
    </row>
    <row r="271" ht="15.75" customHeight="1">
      <c r="A271" s="83"/>
      <c r="B271" s="83"/>
      <c r="C271" s="83"/>
      <c r="D271" s="83"/>
      <c r="E271" s="83"/>
    </row>
    <row r="272" ht="15.75" customHeight="1">
      <c r="A272" s="83"/>
      <c r="B272" s="83"/>
      <c r="C272" s="83"/>
      <c r="D272" s="83"/>
      <c r="E272" s="83"/>
    </row>
    <row r="273" ht="15.75" customHeight="1">
      <c r="A273" s="83"/>
      <c r="B273" s="83"/>
      <c r="C273" s="83"/>
      <c r="D273" s="83"/>
      <c r="E273" s="83"/>
    </row>
    <row r="274" ht="15.75" customHeight="1">
      <c r="A274" s="83"/>
      <c r="B274" s="83"/>
      <c r="C274" s="83"/>
      <c r="D274" s="83"/>
      <c r="E274" s="83"/>
    </row>
    <row r="275" ht="15.75" customHeight="1">
      <c r="A275" s="83"/>
      <c r="B275" s="83"/>
      <c r="C275" s="83"/>
      <c r="D275" s="83"/>
      <c r="E275" s="83"/>
    </row>
    <row r="276" ht="15.75" customHeight="1">
      <c r="A276" s="83"/>
      <c r="B276" s="83"/>
      <c r="C276" s="83"/>
      <c r="D276" s="83"/>
      <c r="E276" s="83"/>
    </row>
    <row r="277" ht="15.75" customHeight="1">
      <c r="A277" s="83"/>
      <c r="B277" s="83"/>
      <c r="C277" s="83"/>
      <c r="D277" s="83"/>
      <c r="E277" s="83"/>
    </row>
    <row r="278" ht="15.75" customHeight="1">
      <c r="A278" s="83"/>
      <c r="B278" s="83"/>
      <c r="C278" s="83"/>
      <c r="D278" s="83"/>
      <c r="E278" s="83"/>
    </row>
    <row r="279" ht="15.75" customHeight="1">
      <c r="A279" s="83"/>
      <c r="B279" s="83"/>
      <c r="C279" s="83"/>
      <c r="D279" s="83"/>
      <c r="E279" s="83"/>
    </row>
    <row r="280" ht="15.75" customHeight="1">
      <c r="A280" s="83"/>
      <c r="B280" s="83"/>
      <c r="C280" s="83"/>
      <c r="D280" s="83"/>
      <c r="E280" s="83"/>
    </row>
    <row r="281" ht="15.75" customHeight="1">
      <c r="A281" s="83"/>
      <c r="B281" s="83"/>
      <c r="C281" s="83"/>
      <c r="D281" s="83"/>
      <c r="E281" s="83"/>
    </row>
    <row r="282" ht="15.75" customHeight="1">
      <c r="A282" s="83"/>
      <c r="B282" s="83"/>
      <c r="C282" s="83"/>
      <c r="D282" s="83"/>
      <c r="E282" s="83"/>
    </row>
    <row r="283" ht="15.75" customHeight="1">
      <c r="A283" s="83"/>
      <c r="B283" s="83"/>
      <c r="C283" s="83"/>
      <c r="D283" s="83"/>
      <c r="E283" s="83"/>
    </row>
    <row r="284" ht="15.75" customHeight="1">
      <c r="A284" s="83"/>
      <c r="B284" s="83"/>
      <c r="C284" s="83"/>
      <c r="D284" s="83"/>
      <c r="E284" s="83"/>
    </row>
    <row r="285" ht="15.75" customHeight="1">
      <c r="A285" s="83"/>
      <c r="B285" s="83"/>
      <c r="C285" s="83"/>
      <c r="D285" s="83"/>
      <c r="E285" s="83"/>
    </row>
    <row r="286" ht="15.75" customHeight="1">
      <c r="A286" s="83"/>
      <c r="B286" s="83"/>
      <c r="C286" s="83"/>
      <c r="D286" s="83"/>
      <c r="E286" s="83"/>
    </row>
    <row r="287" ht="15.75" customHeight="1">
      <c r="A287" s="83"/>
      <c r="B287" s="83"/>
      <c r="C287" s="83"/>
      <c r="D287" s="83"/>
      <c r="E287" s="83"/>
    </row>
    <row r="288" ht="15.75" customHeight="1">
      <c r="A288" s="83"/>
      <c r="B288" s="83"/>
      <c r="C288" s="83"/>
      <c r="D288" s="83"/>
      <c r="E288" s="83"/>
    </row>
    <row r="289" ht="15.75" customHeight="1">
      <c r="A289" s="83"/>
      <c r="B289" s="83"/>
      <c r="C289" s="83"/>
      <c r="D289" s="83"/>
      <c r="E289" s="83"/>
    </row>
    <row r="290" ht="15.75" customHeight="1">
      <c r="A290" s="83"/>
      <c r="B290" s="83"/>
      <c r="C290" s="83"/>
      <c r="D290" s="83"/>
      <c r="E290" s="83"/>
    </row>
    <row r="291" ht="15.75" customHeight="1">
      <c r="A291" s="83"/>
      <c r="B291" s="83"/>
      <c r="C291" s="83"/>
      <c r="D291" s="83"/>
      <c r="E291" s="83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74">
    <sortState ref="A1:E74">
      <sortCondition descending="1" ref="C1:C74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54.88"/>
    <col customWidth="1" hidden="1" min="2" max="2" width="140.75"/>
    <col customWidth="1" min="3" max="3" width="20.75"/>
    <col customWidth="1" min="4" max="4" width="24.13"/>
    <col customWidth="1" min="5" max="5" width="27.25"/>
    <col customWidth="1" min="6" max="6" width="12.63"/>
  </cols>
  <sheetData>
    <row r="1" ht="31.5" customHeight="1">
      <c r="A1" s="69" t="s">
        <v>14</v>
      </c>
      <c r="B1" s="70"/>
      <c r="C1" s="71" t="s">
        <v>42</v>
      </c>
      <c r="D1" s="72" t="s">
        <v>43</v>
      </c>
      <c r="E1" s="73" t="s">
        <v>44</v>
      </c>
    </row>
    <row r="2" ht="18.75" customHeight="1">
      <c r="A2" s="74" t="s">
        <v>45</v>
      </c>
      <c r="B2" s="75"/>
      <c r="C2" s="76">
        <v>365.0</v>
      </c>
      <c r="D2" s="77">
        <f t="shared" ref="D2:D91" si="1">sum(C2*8)</f>
        <v>2920</v>
      </c>
      <c r="E2" s="78">
        <f t="shared" ref="E2:E91" si="2">sum(D2*5)</f>
        <v>14600</v>
      </c>
    </row>
    <row r="3" ht="18.75" customHeight="1">
      <c r="A3" s="74" t="s">
        <v>46</v>
      </c>
      <c r="B3" s="75"/>
      <c r="C3" s="76">
        <v>295.0</v>
      </c>
      <c r="D3" s="77">
        <f t="shared" si="1"/>
        <v>2360</v>
      </c>
      <c r="E3" s="78">
        <f t="shared" si="2"/>
        <v>11800</v>
      </c>
    </row>
    <row r="4" ht="18.75" customHeight="1">
      <c r="A4" s="79" t="s">
        <v>29</v>
      </c>
      <c r="B4" s="80"/>
      <c r="C4" s="76">
        <v>180.0</v>
      </c>
      <c r="D4" s="81">
        <f t="shared" si="1"/>
        <v>1440</v>
      </c>
      <c r="E4" s="82">
        <f t="shared" si="2"/>
        <v>7200</v>
      </c>
    </row>
    <row r="5" ht="18.75" customHeight="1">
      <c r="A5" s="79" t="s">
        <v>47</v>
      </c>
      <c r="B5" s="80"/>
      <c r="C5" s="76">
        <v>120.0</v>
      </c>
      <c r="D5" s="81">
        <f t="shared" si="1"/>
        <v>960</v>
      </c>
      <c r="E5" s="82">
        <f t="shared" si="2"/>
        <v>4800</v>
      </c>
    </row>
    <row r="6" ht="18.75" customHeight="1">
      <c r="A6" s="79" t="s">
        <v>48</v>
      </c>
      <c r="B6" s="80"/>
      <c r="C6" s="76">
        <v>210.0</v>
      </c>
      <c r="D6" s="81">
        <f t="shared" si="1"/>
        <v>1680</v>
      </c>
      <c r="E6" s="82">
        <f t="shared" si="2"/>
        <v>8400</v>
      </c>
    </row>
    <row r="7" ht="18.75" customHeight="1">
      <c r="A7" s="74" t="s">
        <v>49</v>
      </c>
      <c r="B7" s="75"/>
      <c r="C7" s="76">
        <v>295.0</v>
      </c>
      <c r="D7" s="77">
        <f t="shared" si="1"/>
        <v>2360</v>
      </c>
      <c r="E7" s="78">
        <f t="shared" si="2"/>
        <v>11800</v>
      </c>
    </row>
    <row r="8" ht="18.75" customHeight="1">
      <c r="A8" s="79" t="s">
        <v>50</v>
      </c>
      <c r="B8" s="80"/>
      <c r="C8" s="76">
        <v>180.0</v>
      </c>
      <c r="D8" s="81">
        <f t="shared" si="1"/>
        <v>1440</v>
      </c>
      <c r="E8" s="82">
        <f t="shared" si="2"/>
        <v>7200</v>
      </c>
    </row>
    <row r="9" ht="18.75" customHeight="1">
      <c r="A9" s="79" t="s">
        <v>51</v>
      </c>
      <c r="B9" s="80"/>
      <c r="C9" s="76">
        <v>210.0</v>
      </c>
      <c r="D9" s="81">
        <f t="shared" si="1"/>
        <v>1680</v>
      </c>
      <c r="E9" s="82">
        <f t="shared" si="2"/>
        <v>8400</v>
      </c>
    </row>
    <row r="10" ht="18.75" customHeight="1">
      <c r="A10" s="83" t="s">
        <v>28</v>
      </c>
      <c r="B10" s="80"/>
      <c r="C10" s="76">
        <v>110.0</v>
      </c>
      <c r="D10" s="81">
        <f t="shared" si="1"/>
        <v>880</v>
      </c>
      <c r="E10" s="82">
        <f t="shared" si="2"/>
        <v>4400</v>
      </c>
    </row>
    <row r="11" ht="18.75" customHeight="1">
      <c r="A11" s="83" t="s">
        <v>40</v>
      </c>
      <c r="B11" s="80"/>
      <c r="C11" s="76">
        <v>150.0</v>
      </c>
      <c r="D11" s="81">
        <f t="shared" si="1"/>
        <v>1200</v>
      </c>
      <c r="E11" s="82">
        <f t="shared" si="2"/>
        <v>6000</v>
      </c>
    </row>
    <row r="12" ht="18.75" customHeight="1">
      <c r="A12" s="83" t="s">
        <v>52</v>
      </c>
      <c r="B12" s="80"/>
      <c r="C12" s="76">
        <v>365.0</v>
      </c>
      <c r="D12" s="81">
        <f t="shared" si="1"/>
        <v>2920</v>
      </c>
      <c r="E12" s="82">
        <f t="shared" si="2"/>
        <v>14600</v>
      </c>
    </row>
    <row r="13" ht="18.75" customHeight="1">
      <c r="A13" s="83" t="s">
        <v>53</v>
      </c>
      <c r="B13" s="80"/>
      <c r="C13" s="76">
        <v>365.0</v>
      </c>
      <c r="D13" s="81">
        <f t="shared" si="1"/>
        <v>2920</v>
      </c>
      <c r="E13" s="82">
        <f t="shared" si="2"/>
        <v>14600</v>
      </c>
    </row>
    <row r="14" ht="18.75" customHeight="1">
      <c r="A14" s="83" t="s">
        <v>27</v>
      </c>
      <c r="B14" s="80"/>
      <c r="C14" s="76">
        <v>365.0</v>
      </c>
      <c r="D14" s="81">
        <f t="shared" si="1"/>
        <v>2920</v>
      </c>
      <c r="E14" s="82">
        <f t="shared" si="2"/>
        <v>14600</v>
      </c>
    </row>
    <row r="15" ht="18.75" customHeight="1">
      <c r="A15" s="83" t="s">
        <v>54</v>
      </c>
      <c r="B15" s="80"/>
      <c r="C15" s="76">
        <v>365.0</v>
      </c>
      <c r="D15" s="81">
        <f t="shared" si="1"/>
        <v>2920</v>
      </c>
      <c r="E15" s="82">
        <f t="shared" si="2"/>
        <v>14600</v>
      </c>
    </row>
    <row r="16" ht="18.75" customHeight="1">
      <c r="A16" s="83" t="s">
        <v>55</v>
      </c>
      <c r="B16" s="80"/>
      <c r="C16" s="76">
        <v>170.0</v>
      </c>
      <c r="D16" s="81">
        <f t="shared" si="1"/>
        <v>1360</v>
      </c>
      <c r="E16" s="82">
        <f t="shared" si="2"/>
        <v>6800</v>
      </c>
    </row>
    <row r="17" ht="18.75" customHeight="1">
      <c r="A17" s="83" t="s">
        <v>56</v>
      </c>
      <c r="B17" s="80"/>
      <c r="C17" s="76">
        <v>295.0</v>
      </c>
      <c r="D17" s="81">
        <f t="shared" si="1"/>
        <v>2360</v>
      </c>
      <c r="E17" s="82">
        <f t="shared" si="2"/>
        <v>11800</v>
      </c>
    </row>
    <row r="18" ht="18.75" customHeight="1">
      <c r="A18" s="83" t="s">
        <v>57</v>
      </c>
      <c r="B18" s="80"/>
      <c r="C18" s="76">
        <v>120.0</v>
      </c>
      <c r="D18" s="81">
        <f t="shared" si="1"/>
        <v>960</v>
      </c>
      <c r="E18" s="82">
        <f t="shared" si="2"/>
        <v>4800</v>
      </c>
    </row>
    <row r="19" ht="18.75" customHeight="1">
      <c r="A19" s="83" t="s">
        <v>58</v>
      </c>
      <c r="B19" s="80"/>
      <c r="C19" s="76">
        <v>120.0</v>
      </c>
      <c r="D19" s="81">
        <f t="shared" si="1"/>
        <v>960</v>
      </c>
      <c r="E19" s="82">
        <f t="shared" si="2"/>
        <v>4800</v>
      </c>
    </row>
    <row r="20" ht="18.75" customHeight="1">
      <c r="A20" s="83" t="s">
        <v>59</v>
      </c>
      <c r="B20" s="80"/>
      <c r="C20" s="76">
        <v>210.0</v>
      </c>
      <c r="D20" s="81">
        <f t="shared" si="1"/>
        <v>1680</v>
      </c>
      <c r="E20" s="82">
        <f t="shared" si="2"/>
        <v>8400</v>
      </c>
    </row>
    <row r="21" ht="18.75" customHeight="1">
      <c r="A21" s="83" t="s">
        <v>60</v>
      </c>
      <c r="B21" s="80"/>
      <c r="C21" s="76">
        <v>120.0</v>
      </c>
      <c r="D21" s="81">
        <f t="shared" si="1"/>
        <v>960</v>
      </c>
      <c r="E21" s="82">
        <f t="shared" si="2"/>
        <v>4800</v>
      </c>
    </row>
    <row r="22" ht="18.75" customHeight="1">
      <c r="A22" s="83" t="s">
        <v>21</v>
      </c>
      <c r="B22" s="80"/>
      <c r="C22" s="76">
        <v>120.0</v>
      </c>
      <c r="D22" s="81">
        <f t="shared" si="1"/>
        <v>960</v>
      </c>
      <c r="E22" s="82">
        <f t="shared" si="2"/>
        <v>4800</v>
      </c>
    </row>
    <row r="23" ht="18.75" customHeight="1">
      <c r="A23" s="83" t="s">
        <v>61</v>
      </c>
      <c r="B23" s="80"/>
      <c r="C23" s="76">
        <v>120.0</v>
      </c>
      <c r="D23" s="81">
        <f t="shared" si="1"/>
        <v>960</v>
      </c>
      <c r="E23" s="82">
        <f t="shared" si="2"/>
        <v>4800</v>
      </c>
    </row>
    <row r="24" ht="18.75" customHeight="1">
      <c r="A24" s="83" t="s">
        <v>119</v>
      </c>
      <c r="B24" s="80"/>
      <c r="C24" s="76">
        <v>120.0</v>
      </c>
      <c r="D24" s="81">
        <f t="shared" si="1"/>
        <v>960</v>
      </c>
      <c r="E24" s="82">
        <f t="shared" si="2"/>
        <v>4800</v>
      </c>
    </row>
    <row r="25" ht="18.75" customHeight="1">
      <c r="A25" s="83" t="s">
        <v>25</v>
      </c>
      <c r="B25" s="80"/>
      <c r="C25" s="76">
        <v>120.0</v>
      </c>
      <c r="D25" s="81">
        <f t="shared" si="1"/>
        <v>960</v>
      </c>
      <c r="E25" s="82">
        <f t="shared" si="2"/>
        <v>4800</v>
      </c>
    </row>
    <row r="26" ht="18.75" customHeight="1">
      <c r="A26" s="83" t="s">
        <v>23</v>
      </c>
      <c r="B26" s="80"/>
      <c r="C26" s="76">
        <v>120.0</v>
      </c>
      <c r="D26" s="81">
        <f t="shared" si="1"/>
        <v>960</v>
      </c>
      <c r="E26" s="82">
        <f t="shared" si="2"/>
        <v>4800</v>
      </c>
    </row>
    <row r="27" ht="18.75" customHeight="1">
      <c r="A27" s="83" t="s">
        <v>24</v>
      </c>
      <c r="B27" s="80"/>
      <c r="C27" s="76">
        <v>120.0</v>
      </c>
      <c r="D27" s="81">
        <f t="shared" si="1"/>
        <v>960</v>
      </c>
      <c r="E27" s="82">
        <f t="shared" si="2"/>
        <v>4800</v>
      </c>
    </row>
    <row r="28" ht="18.75" customHeight="1">
      <c r="A28" s="83" t="s">
        <v>62</v>
      </c>
      <c r="B28" s="80"/>
      <c r="C28" s="76">
        <v>120.0</v>
      </c>
      <c r="D28" s="81">
        <f t="shared" si="1"/>
        <v>960</v>
      </c>
      <c r="E28" s="82">
        <f t="shared" si="2"/>
        <v>4800</v>
      </c>
    </row>
    <row r="29" ht="18.75" customHeight="1">
      <c r="A29" s="83" t="s">
        <v>19</v>
      </c>
      <c r="B29" s="80"/>
      <c r="C29" s="76">
        <v>120.0</v>
      </c>
      <c r="D29" s="81">
        <f t="shared" si="1"/>
        <v>960</v>
      </c>
      <c r="E29" s="82">
        <f t="shared" si="2"/>
        <v>4800</v>
      </c>
    </row>
    <row r="30" ht="18.75" customHeight="1">
      <c r="A30" s="83" t="s">
        <v>63</v>
      </c>
      <c r="B30" s="80"/>
      <c r="C30" s="76">
        <v>120.0</v>
      </c>
      <c r="D30" s="81">
        <f t="shared" si="1"/>
        <v>960</v>
      </c>
      <c r="E30" s="82">
        <f t="shared" si="2"/>
        <v>4800</v>
      </c>
    </row>
    <row r="31" ht="18.75" customHeight="1">
      <c r="A31" s="83" t="s">
        <v>64</v>
      </c>
      <c r="B31" s="80"/>
      <c r="C31" s="76">
        <v>120.0</v>
      </c>
      <c r="D31" s="81">
        <f t="shared" si="1"/>
        <v>960</v>
      </c>
      <c r="E31" s="82">
        <f t="shared" si="2"/>
        <v>4800</v>
      </c>
    </row>
    <row r="32" ht="18.75" customHeight="1">
      <c r="A32" s="83" t="s">
        <v>20</v>
      </c>
      <c r="B32" s="80"/>
      <c r="C32" s="76">
        <v>120.0</v>
      </c>
      <c r="D32" s="81">
        <f t="shared" si="1"/>
        <v>960</v>
      </c>
      <c r="E32" s="82">
        <f t="shared" si="2"/>
        <v>4800</v>
      </c>
    </row>
    <row r="33" ht="18.75" customHeight="1">
      <c r="A33" s="83" t="s">
        <v>65</v>
      </c>
      <c r="B33" s="80"/>
      <c r="C33" s="76">
        <v>120.0</v>
      </c>
      <c r="D33" s="81">
        <f t="shared" si="1"/>
        <v>960</v>
      </c>
      <c r="E33" s="82">
        <f t="shared" si="2"/>
        <v>4800</v>
      </c>
    </row>
    <row r="34" ht="18.75" customHeight="1">
      <c r="A34" s="83" t="s">
        <v>66</v>
      </c>
      <c r="B34" s="80"/>
      <c r="C34" s="76">
        <v>120.0</v>
      </c>
      <c r="D34" s="81">
        <f t="shared" si="1"/>
        <v>960</v>
      </c>
      <c r="E34" s="82">
        <f t="shared" si="2"/>
        <v>4800</v>
      </c>
    </row>
    <row r="35" ht="18.75" customHeight="1">
      <c r="A35" s="83" t="s">
        <v>67</v>
      </c>
      <c r="B35" s="80"/>
      <c r="C35" s="76">
        <v>120.0</v>
      </c>
      <c r="D35" s="81">
        <f t="shared" si="1"/>
        <v>960</v>
      </c>
      <c r="E35" s="82">
        <f t="shared" si="2"/>
        <v>4800</v>
      </c>
    </row>
    <row r="36" ht="18.75" customHeight="1">
      <c r="A36" s="83" t="s">
        <v>68</v>
      </c>
      <c r="B36" s="80"/>
      <c r="C36" s="76">
        <v>120.0</v>
      </c>
      <c r="D36" s="81">
        <f t="shared" si="1"/>
        <v>960</v>
      </c>
      <c r="E36" s="82">
        <f t="shared" si="2"/>
        <v>4800</v>
      </c>
    </row>
    <row r="37" ht="18.75" customHeight="1">
      <c r="A37" s="83" t="s">
        <v>69</v>
      </c>
      <c r="B37" s="80"/>
      <c r="C37" s="76">
        <v>120.0</v>
      </c>
      <c r="D37" s="81">
        <f t="shared" si="1"/>
        <v>960</v>
      </c>
      <c r="E37" s="82">
        <f t="shared" si="2"/>
        <v>4800</v>
      </c>
    </row>
    <row r="38" ht="18.75" customHeight="1">
      <c r="A38" s="83" t="s">
        <v>26</v>
      </c>
      <c r="B38" s="80"/>
      <c r="C38" s="76">
        <v>120.0</v>
      </c>
      <c r="D38" s="81">
        <f t="shared" si="1"/>
        <v>960</v>
      </c>
      <c r="E38" s="82">
        <f t="shared" si="2"/>
        <v>4800</v>
      </c>
    </row>
    <row r="39" ht="18.75" customHeight="1">
      <c r="A39" s="83" t="s">
        <v>70</v>
      </c>
      <c r="B39" s="80"/>
      <c r="C39" s="76">
        <v>120.0</v>
      </c>
      <c r="D39" s="81">
        <f t="shared" si="1"/>
        <v>960</v>
      </c>
      <c r="E39" s="82">
        <f t="shared" si="2"/>
        <v>4800</v>
      </c>
    </row>
    <row r="40" ht="18.75" customHeight="1">
      <c r="A40" s="83" t="s">
        <v>71</v>
      </c>
      <c r="B40" s="80"/>
      <c r="C40" s="76">
        <v>120.0</v>
      </c>
      <c r="D40" s="81">
        <f t="shared" si="1"/>
        <v>960</v>
      </c>
      <c r="E40" s="82">
        <f t="shared" si="2"/>
        <v>4800</v>
      </c>
    </row>
    <row r="41" ht="18.75" customHeight="1">
      <c r="A41" s="83" t="s">
        <v>72</v>
      </c>
      <c r="B41" s="80"/>
      <c r="C41" s="76">
        <v>120.0</v>
      </c>
      <c r="D41" s="81">
        <f t="shared" si="1"/>
        <v>960</v>
      </c>
      <c r="E41" s="82">
        <f t="shared" si="2"/>
        <v>4800</v>
      </c>
    </row>
    <row r="42" ht="18.75" customHeight="1">
      <c r="A42" s="83" t="s">
        <v>73</v>
      </c>
      <c r="B42" s="80"/>
      <c r="C42" s="76">
        <v>120.0</v>
      </c>
      <c r="D42" s="81">
        <f t="shared" si="1"/>
        <v>960</v>
      </c>
      <c r="E42" s="82">
        <f t="shared" si="2"/>
        <v>4800</v>
      </c>
    </row>
    <row r="43" ht="18.75" customHeight="1">
      <c r="A43" s="83" t="s">
        <v>74</v>
      </c>
      <c r="B43" s="80"/>
      <c r="C43" s="76">
        <v>180.0</v>
      </c>
      <c r="D43" s="81">
        <f t="shared" si="1"/>
        <v>1440</v>
      </c>
      <c r="E43" s="82">
        <f t="shared" si="2"/>
        <v>7200</v>
      </c>
    </row>
    <row r="44" ht="18.75" customHeight="1">
      <c r="A44" s="83" t="s">
        <v>75</v>
      </c>
      <c r="B44" s="80"/>
      <c r="C44" s="76">
        <v>180.0</v>
      </c>
      <c r="D44" s="81">
        <f t="shared" si="1"/>
        <v>1440</v>
      </c>
      <c r="E44" s="82">
        <f t="shared" si="2"/>
        <v>7200</v>
      </c>
    </row>
    <row r="45" ht="18.75" customHeight="1">
      <c r="A45" s="83" t="s">
        <v>76</v>
      </c>
      <c r="B45" s="80"/>
      <c r="C45" s="76">
        <v>180.0</v>
      </c>
      <c r="D45" s="81">
        <f t="shared" si="1"/>
        <v>1440</v>
      </c>
      <c r="E45" s="82">
        <f t="shared" si="2"/>
        <v>7200</v>
      </c>
    </row>
    <row r="46" ht="18.75" customHeight="1">
      <c r="A46" s="83" t="s">
        <v>77</v>
      </c>
      <c r="B46" s="80"/>
      <c r="C46" s="76">
        <v>180.0</v>
      </c>
      <c r="D46" s="81">
        <f t="shared" si="1"/>
        <v>1440</v>
      </c>
      <c r="E46" s="82">
        <f t="shared" si="2"/>
        <v>7200</v>
      </c>
    </row>
    <row r="47" ht="18.75" customHeight="1">
      <c r="A47" s="83" t="s">
        <v>78</v>
      </c>
      <c r="B47" s="80"/>
      <c r="C47" s="76">
        <v>180.0</v>
      </c>
      <c r="D47" s="81">
        <f t="shared" si="1"/>
        <v>1440</v>
      </c>
      <c r="E47" s="82">
        <f t="shared" si="2"/>
        <v>7200</v>
      </c>
    </row>
    <row r="48" ht="18.75" customHeight="1">
      <c r="A48" s="83" t="s">
        <v>79</v>
      </c>
      <c r="B48" s="80"/>
      <c r="C48" s="76">
        <v>180.0</v>
      </c>
      <c r="D48" s="81">
        <f t="shared" si="1"/>
        <v>1440</v>
      </c>
      <c r="E48" s="82">
        <f t="shared" si="2"/>
        <v>7200</v>
      </c>
    </row>
    <row r="49" ht="18.75" customHeight="1">
      <c r="A49" s="83" t="s">
        <v>38</v>
      </c>
      <c r="B49" s="80"/>
      <c r="C49" s="76">
        <v>180.0</v>
      </c>
      <c r="D49" s="81">
        <f t="shared" si="1"/>
        <v>1440</v>
      </c>
      <c r="E49" s="82">
        <f t="shared" si="2"/>
        <v>7200</v>
      </c>
    </row>
    <row r="50" ht="18.75" customHeight="1">
      <c r="A50" s="83" t="s">
        <v>80</v>
      </c>
      <c r="B50" s="80"/>
      <c r="C50" s="76">
        <v>190.0</v>
      </c>
      <c r="D50" s="81">
        <f t="shared" si="1"/>
        <v>1520</v>
      </c>
      <c r="E50" s="82">
        <f t="shared" si="2"/>
        <v>7600</v>
      </c>
    </row>
    <row r="51" ht="18.75" customHeight="1">
      <c r="A51" s="83" t="s">
        <v>81</v>
      </c>
      <c r="B51" s="80"/>
      <c r="C51" s="76">
        <v>180.0</v>
      </c>
      <c r="D51" s="81">
        <f t="shared" si="1"/>
        <v>1440</v>
      </c>
      <c r="E51" s="82">
        <f t="shared" si="2"/>
        <v>7200</v>
      </c>
    </row>
    <row r="52" ht="18.75" customHeight="1">
      <c r="A52" s="83" t="s">
        <v>36</v>
      </c>
      <c r="B52" s="80"/>
      <c r="C52" s="76">
        <v>180.0</v>
      </c>
      <c r="D52" s="81">
        <f t="shared" si="1"/>
        <v>1440</v>
      </c>
      <c r="E52" s="82">
        <f t="shared" si="2"/>
        <v>7200</v>
      </c>
    </row>
    <row r="53" ht="18.75" customHeight="1">
      <c r="A53" s="83" t="s">
        <v>82</v>
      </c>
      <c r="B53" s="80"/>
      <c r="C53" s="76">
        <v>180.0</v>
      </c>
      <c r="D53" s="81">
        <f t="shared" si="1"/>
        <v>1440</v>
      </c>
      <c r="E53" s="82">
        <f t="shared" si="2"/>
        <v>7200</v>
      </c>
    </row>
    <row r="54" ht="18.75" customHeight="1">
      <c r="A54" s="83" t="s">
        <v>83</v>
      </c>
      <c r="B54" s="80"/>
      <c r="C54" s="76">
        <v>180.0</v>
      </c>
      <c r="D54" s="81">
        <f t="shared" si="1"/>
        <v>1440</v>
      </c>
      <c r="E54" s="82">
        <f t="shared" si="2"/>
        <v>7200</v>
      </c>
    </row>
    <row r="55" ht="18.75" customHeight="1">
      <c r="A55" s="83" t="s">
        <v>84</v>
      </c>
      <c r="B55" s="80"/>
      <c r="C55" s="76">
        <v>180.0</v>
      </c>
      <c r="D55" s="81">
        <f t="shared" si="1"/>
        <v>1440</v>
      </c>
      <c r="E55" s="82">
        <f t="shared" si="2"/>
        <v>7200</v>
      </c>
    </row>
    <row r="56" ht="18.75" customHeight="1">
      <c r="A56" s="83" t="s">
        <v>85</v>
      </c>
      <c r="B56" s="80"/>
      <c r="C56" s="76">
        <v>180.0</v>
      </c>
      <c r="D56" s="81">
        <f t="shared" si="1"/>
        <v>1440</v>
      </c>
      <c r="E56" s="82">
        <f t="shared" si="2"/>
        <v>7200</v>
      </c>
    </row>
    <row r="57" ht="18.75" customHeight="1">
      <c r="A57" s="83" t="s">
        <v>86</v>
      </c>
      <c r="B57" s="80"/>
      <c r="C57" s="76">
        <v>180.0</v>
      </c>
      <c r="D57" s="81">
        <f t="shared" si="1"/>
        <v>1440</v>
      </c>
      <c r="E57" s="82">
        <f t="shared" si="2"/>
        <v>7200</v>
      </c>
    </row>
    <row r="58" ht="18.75" customHeight="1">
      <c r="A58" s="83" t="s">
        <v>87</v>
      </c>
      <c r="B58" s="80"/>
      <c r="C58" s="76">
        <v>365.0</v>
      </c>
      <c r="D58" s="81">
        <f t="shared" si="1"/>
        <v>2920</v>
      </c>
      <c r="E58" s="82">
        <f t="shared" si="2"/>
        <v>14600</v>
      </c>
    </row>
    <row r="59" ht="18.75" customHeight="1">
      <c r="A59" s="83" t="s">
        <v>88</v>
      </c>
      <c r="B59" s="80"/>
      <c r="C59" s="76">
        <v>365.0</v>
      </c>
      <c r="D59" s="81">
        <f t="shared" si="1"/>
        <v>2920</v>
      </c>
      <c r="E59" s="82">
        <f t="shared" si="2"/>
        <v>14600</v>
      </c>
    </row>
    <row r="60" ht="18.75" customHeight="1">
      <c r="A60" s="83" t="s">
        <v>89</v>
      </c>
      <c r="B60" s="80"/>
      <c r="C60" s="76">
        <v>365.0</v>
      </c>
      <c r="D60" s="81">
        <f t="shared" si="1"/>
        <v>2920</v>
      </c>
      <c r="E60" s="82">
        <f t="shared" si="2"/>
        <v>14600</v>
      </c>
    </row>
    <row r="61" ht="18.75" customHeight="1">
      <c r="A61" s="83" t="s">
        <v>90</v>
      </c>
      <c r="B61" s="80"/>
      <c r="C61" s="76">
        <v>365.0</v>
      </c>
      <c r="D61" s="81">
        <f t="shared" si="1"/>
        <v>2920</v>
      </c>
      <c r="E61" s="82">
        <f t="shared" si="2"/>
        <v>14600</v>
      </c>
    </row>
    <row r="62" ht="18.75" customHeight="1">
      <c r="A62" s="83" t="s">
        <v>91</v>
      </c>
      <c r="B62" s="80"/>
      <c r="C62" s="76">
        <v>295.0</v>
      </c>
      <c r="D62" s="81">
        <f t="shared" si="1"/>
        <v>2360</v>
      </c>
      <c r="E62" s="82">
        <f t="shared" si="2"/>
        <v>11800</v>
      </c>
    </row>
    <row r="63" ht="18.75" customHeight="1">
      <c r="A63" s="83" t="s">
        <v>92</v>
      </c>
      <c r="B63" s="80"/>
      <c r="C63" s="76">
        <v>295.0</v>
      </c>
      <c r="D63" s="81">
        <f t="shared" si="1"/>
        <v>2360</v>
      </c>
      <c r="E63" s="82">
        <f t="shared" si="2"/>
        <v>11800</v>
      </c>
    </row>
    <row r="64" ht="18.75" customHeight="1">
      <c r="A64" s="83" t="s">
        <v>93</v>
      </c>
      <c r="B64" s="80"/>
      <c r="C64" s="76">
        <v>295.0</v>
      </c>
      <c r="D64" s="81">
        <f t="shared" si="1"/>
        <v>2360</v>
      </c>
      <c r="E64" s="82">
        <f t="shared" si="2"/>
        <v>11800</v>
      </c>
    </row>
    <row r="65" ht="18.75" customHeight="1">
      <c r="A65" s="83" t="s">
        <v>94</v>
      </c>
      <c r="B65" s="80"/>
      <c r="C65" s="76">
        <v>295.0</v>
      </c>
      <c r="D65" s="81">
        <f t="shared" si="1"/>
        <v>2360</v>
      </c>
      <c r="E65" s="82">
        <f t="shared" si="2"/>
        <v>11800</v>
      </c>
    </row>
    <row r="66" ht="18.75" customHeight="1">
      <c r="A66" s="83" t="s">
        <v>39</v>
      </c>
      <c r="B66" s="80"/>
      <c r="C66" s="76">
        <v>295.0</v>
      </c>
      <c r="D66" s="81">
        <f t="shared" si="1"/>
        <v>2360</v>
      </c>
      <c r="E66" s="82">
        <f t="shared" si="2"/>
        <v>11800</v>
      </c>
    </row>
    <row r="67" ht="18.75" customHeight="1">
      <c r="A67" s="83" t="s">
        <v>95</v>
      </c>
      <c r="B67" s="80"/>
      <c r="C67" s="76">
        <v>295.0</v>
      </c>
      <c r="D67" s="81">
        <f t="shared" si="1"/>
        <v>2360</v>
      </c>
      <c r="E67" s="82">
        <f t="shared" si="2"/>
        <v>11800</v>
      </c>
    </row>
    <row r="68" ht="18.75" customHeight="1">
      <c r="A68" s="83" t="s">
        <v>96</v>
      </c>
      <c r="B68" s="80"/>
      <c r="C68" s="76">
        <v>295.0</v>
      </c>
      <c r="D68" s="81">
        <f t="shared" si="1"/>
        <v>2360</v>
      </c>
      <c r="E68" s="82">
        <f t="shared" si="2"/>
        <v>11800</v>
      </c>
    </row>
    <row r="69" ht="18.75" customHeight="1">
      <c r="A69" s="83" t="s">
        <v>97</v>
      </c>
      <c r="B69" s="80"/>
      <c r="C69" s="76">
        <v>295.0</v>
      </c>
      <c r="D69" s="81">
        <f t="shared" si="1"/>
        <v>2360</v>
      </c>
      <c r="E69" s="82">
        <f t="shared" si="2"/>
        <v>11800</v>
      </c>
    </row>
    <row r="70" ht="18.75" customHeight="1">
      <c r="A70" s="83" t="s">
        <v>98</v>
      </c>
      <c r="B70" s="80"/>
      <c r="C70" s="76">
        <v>295.0</v>
      </c>
      <c r="D70" s="81">
        <f t="shared" si="1"/>
        <v>2360</v>
      </c>
      <c r="E70" s="82">
        <f t="shared" si="2"/>
        <v>11800</v>
      </c>
    </row>
    <row r="71" ht="18.75" customHeight="1">
      <c r="A71" s="83" t="s">
        <v>99</v>
      </c>
      <c r="B71" s="80"/>
      <c r="C71" s="76">
        <v>295.0</v>
      </c>
      <c r="D71" s="81">
        <f t="shared" si="1"/>
        <v>2360</v>
      </c>
      <c r="E71" s="82">
        <f t="shared" si="2"/>
        <v>11800</v>
      </c>
    </row>
    <row r="72" ht="18.75" customHeight="1">
      <c r="A72" s="83" t="s">
        <v>37</v>
      </c>
      <c r="B72" s="80"/>
      <c r="C72" s="76">
        <v>120.0</v>
      </c>
      <c r="D72" s="81">
        <f t="shared" si="1"/>
        <v>960</v>
      </c>
      <c r="E72" s="82">
        <f t="shared" si="2"/>
        <v>4800</v>
      </c>
    </row>
    <row r="73" ht="18.75" customHeight="1">
      <c r="A73" s="83" t="s">
        <v>100</v>
      </c>
      <c r="B73" s="83"/>
      <c r="C73" s="90">
        <v>180.0</v>
      </c>
      <c r="D73" s="84">
        <f t="shared" si="1"/>
        <v>1440</v>
      </c>
      <c r="E73" s="85">
        <f t="shared" si="2"/>
        <v>7200</v>
      </c>
    </row>
    <row r="74" ht="18.75" customHeight="1">
      <c r="A74" s="83" t="s">
        <v>101</v>
      </c>
      <c r="B74" s="83"/>
      <c r="C74" s="91">
        <v>120.0</v>
      </c>
      <c r="D74" s="81">
        <f t="shared" si="1"/>
        <v>960</v>
      </c>
      <c r="E74" s="82">
        <f t="shared" si="2"/>
        <v>4800</v>
      </c>
    </row>
    <row r="75" ht="18.75" customHeight="1">
      <c r="A75" s="83" t="s">
        <v>102</v>
      </c>
      <c r="B75" s="83"/>
      <c r="C75" s="91">
        <v>150.0</v>
      </c>
      <c r="D75" s="81">
        <f t="shared" si="1"/>
        <v>1200</v>
      </c>
      <c r="E75" s="82">
        <f t="shared" si="2"/>
        <v>6000</v>
      </c>
    </row>
    <row r="76" ht="18.75" customHeight="1">
      <c r="A76" s="83" t="s">
        <v>103</v>
      </c>
      <c r="B76" s="83"/>
      <c r="C76" s="91">
        <v>150.0</v>
      </c>
      <c r="D76" s="77">
        <f t="shared" si="1"/>
        <v>1200</v>
      </c>
      <c r="E76" s="78">
        <f t="shared" si="2"/>
        <v>6000</v>
      </c>
    </row>
    <row r="77" ht="18.75" customHeight="1">
      <c r="A77" s="83" t="s">
        <v>104</v>
      </c>
      <c r="B77" s="83"/>
      <c r="C77" s="91">
        <v>120.0</v>
      </c>
      <c r="D77" s="77">
        <f t="shared" si="1"/>
        <v>960</v>
      </c>
      <c r="E77" s="78">
        <f t="shared" si="2"/>
        <v>4800</v>
      </c>
    </row>
    <row r="78" ht="18.75" customHeight="1">
      <c r="A78" s="83" t="s">
        <v>105</v>
      </c>
      <c r="B78" s="83"/>
      <c r="C78" s="91">
        <v>150.0</v>
      </c>
      <c r="D78" s="77">
        <f t="shared" si="1"/>
        <v>1200</v>
      </c>
      <c r="E78" s="78">
        <f t="shared" si="2"/>
        <v>6000</v>
      </c>
    </row>
    <row r="79" ht="18.75" customHeight="1">
      <c r="A79" s="83" t="s">
        <v>106</v>
      </c>
      <c r="B79" s="83"/>
      <c r="C79" s="91">
        <v>150.0</v>
      </c>
      <c r="D79" s="81">
        <f t="shared" si="1"/>
        <v>1200</v>
      </c>
      <c r="E79" s="82">
        <f t="shared" si="2"/>
        <v>6000</v>
      </c>
    </row>
    <row r="80" ht="18.75" customHeight="1">
      <c r="A80" s="83" t="s">
        <v>107</v>
      </c>
      <c r="B80" s="83"/>
      <c r="C80" s="91">
        <v>210.0</v>
      </c>
      <c r="D80" s="81">
        <f t="shared" si="1"/>
        <v>1680</v>
      </c>
      <c r="E80" s="82">
        <f t="shared" si="2"/>
        <v>8400</v>
      </c>
    </row>
    <row r="81" ht="18.75" customHeight="1">
      <c r="A81" s="83" t="s">
        <v>108</v>
      </c>
      <c r="B81" s="83"/>
      <c r="C81" s="91">
        <v>120.0</v>
      </c>
      <c r="D81" s="81">
        <f t="shared" si="1"/>
        <v>960</v>
      </c>
      <c r="E81" s="82">
        <f t="shared" si="2"/>
        <v>4800</v>
      </c>
    </row>
    <row r="82" ht="18.75" customHeight="1">
      <c r="A82" s="83" t="s">
        <v>109</v>
      </c>
      <c r="B82" s="83"/>
      <c r="C82" s="91">
        <v>120.0</v>
      </c>
      <c r="D82" s="77">
        <f t="shared" si="1"/>
        <v>960</v>
      </c>
      <c r="E82" s="78">
        <f t="shared" si="2"/>
        <v>4800</v>
      </c>
    </row>
    <row r="83" ht="18.75" customHeight="1">
      <c r="A83" s="83" t="s">
        <v>110</v>
      </c>
      <c r="B83" s="83"/>
      <c r="C83" s="91">
        <v>180.0</v>
      </c>
      <c r="D83" s="77">
        <f t="shared" si="1"/>
        <v>1440</v>
      </c>
      <c r="E83" s="78">
        <f t="shared" si="2"/>
        <v>7200</v>
      </c>
    </row>
    <row r="84" ht="18.75" customHeight="1">
      <c r="A84" s="83" t="s">
        <v>111</v>
      </c>
      <c r="B84" s="83"/>
      <c r="C84" s="91">
        <v>140.0</v>
      </c>
      <c r="D84" s="81">
        <f t="shared" si="1"/>
        <v>1120</v>
      </c>
      <c r="E84" s="82">
        <f t="shared" si="2"/>
        <v>5600</v>
      </c>
    </row>
    <row r="85" ht="18.75" customHeight="1">
      <c r="A85" s="83" t="s">
        <v>112</v>
      </c>
      <c r="B85" s="83"/>
      <c r="C85" s="91">
        <v>190.0</v>
      </c>
      <c r="D85" s="77">
        <f t="shared" si="1"/>
        <v>1520</v>
      </c>
      <c r="E85" s="78">
        <f t="shared" si="2"/>
        <v>7600</v>
      </c>
    </row>
    <row r="86" ht="18.75" customHeight="1">
      <c r="A86" s="83" t="s">
        <v>113</v>
      </c>
      <c r="B86" s="83"/>
      <c r="C86" s="91">
        <v>120.0</v>
      </c>
      <c r="D86" s="77">
        <f t="shared" si="1"/>
        <v>960</v>
      </c>
      <c r="E86" s="78">
        <f t="shared" si="2"/>
        <v>4800</v>
      </c>
    </row>
    <row r="87" ht="18.75" customHeight="1">
      <c r="A87" s="83" t="s">
        <v>114</v>
      </c>
      <c r="B87" s="83"/>
      <c r="C87" s="91">
        <v>295.0</v>
      </c>
      <c r="D87" s="77">
        <f t="shared" si="1"/>
        <v>2360</v>
      </c>
      <c r="E87" s="78">
        <f t="shared" si="2"/>
        <v>11800</v>
      </c>
    </row>
    <row r="88" ht="18.75" customHeight="1">
      <c r="A88" s="83" t="s">
        <v>115</v>
      </c>
      <c r="B88" s="83"/>
      <c r="C88" s="91">
        <v>190.0</v>
      </c>
      <c r="D88" s="77">
        <f t="shared" si="1"/>
        <v>1520</v>
      </c>
      <c r="E88" s="78">
        <f t="shared" si="2"/>
        <v>7600</v>
      </c>
    </row>
    <row r="89" ht="18.75" customHeight="1">
      <c r="A89" s="83" t="s">
        <v>116</v>
      </c>
      <c r="B89" s="83"/>
      <c r="C89" s="91">
        <v>120.0</v>
      </c>
      <c r="D89" s="77">
        <f t="shared" si="1"/>
        <v>960</v>
      </c>
      <c r="E89" s="78">
        <f t="shared" si="2"/>
        <v>4800</v>
      </c>
    </row>
    <row r="90" ht="18.75" customHeight="1">
      <c r="A90" s="83" t="s">
        <v>117</v>
      </c>
      <c r="B90" s="83"/>
      <c r="C90" s="91">
        <v>120.0</v>
      </c>
      <c r="D90" s="81">
        <f t="shared" si="1"/>
        <v>960</v>
      </c>
      <c r="E90" s="82">
        <f t="shared" si="2"/>
        <v>4800</v>
      </c>
    </row>
    <row r="91" ht="18.75" customHeight="1">
      <c r="A91" s="83" t="s">
        <v>118</v>
      </c>
      <c r="B91" s="83"/>
      <c r="C91" s="91">
        <v>210.0</v>
      </c>
      <c r="D91" s="81">
        <f t="shared" si="1"/>
        <v>1680</v>
      </c>
      <c r="E91" s="82">
        <f t="shared" si="2"/>
        <v>8400</v>
      </c>
    </row>
    <row r="92" ht="15.75" customHeight="1">
      <c r="A92" s="86"/>
      <c r="B92" s="86"/>
      <c r="C92" s="87"/>
      <c r="D92" s="88"/>
      <c r="E92" s="89"/>
    </row>
    <row r="93" ht="15.75" customHeight="1">
      <c r="A93" s="92"/>
      <c r="B93" s="93"/>
      <c r="C93" s="94"/>
      <c r="D93" s="95"/>
      <c r="E93" s="96"/>
    </row>
    <row r="94" ht="15.75" customHeight="1">
      <c r="A94" s="97" t="s">
        <v>120</v>
      </c>
      <c r="B94" s="97"/>
      <c r="C94" s="90">
        <v>190.0</v>
      </c>
      <c r="D94" s="84">
        <f t="shared" ref="D94:D200" si="3">sum(C94*8)</f>
        <v>1520</v>
      </c>
      <c r="E94" s="85">
        <f t="shared" ref="E94:E200" si="4">sum(D94*5)</f>
        <v>7600</v>
      </c>
    </row>
    <row r="95" ht="15.75" customHeight="1">
      <c r="A95" s="83" t="s">
        <v>121</v>
      </c>
      <c r="B95" s="83"/>
      <c r="C95" s="91">
        <v>235.0</v>
      </c>
      <c r="D95" s="77">
        <f t="shared" si="3"/>
        <v>1880</v>
      </c>
      <c r="E95" s="78">
        <f t="shared" si="4"/>
        <v>9400</v>
      </c>
    </row>
    <row r="96" ht="15.75" customHeight="1">
      <c r="A96" s="83" t="s">
        <v>122</v>
      </c>
      <c r="B96" s="83"/>
      <c r="C96" s="91">
        <v>190.0</v>
      </c>
      <c r="D96" s="77">
        <f t="shared" si="3"/>
        <v>1520</v>
      </c>
      <c r="E96" s="78">
        <f t="shared" si="4"/>
        <v>7600</v>
      </c>
    </row>
    <row r="97" ht="15.75" customHeight="1">
      <c r="A97" s="83" t="s">
        <v>123</v>
      </c>
      <c r="B97" s="83"/>
      <c r="C97" s="91">
        <v>190.0</v>
      </c>
      <c r="D97" s="81">
        <f t="shared" si="3"/>
        <v>1520</v>
      </c>
      <c r="E97" s="82">
        <f t="shared" si="4"/>
        <v>7600</v>
      </c>
    </row>
    <row r="98" ht="15.75" customHeight="1">
      <c r="A98" s="83" t="s">
        <v>124</v>
      </c>
      <c r="B98" s="83"/>
      <c r="C98" s="91">
        <v>180.0</v>
      </c>
      <c r="D98" s="81">
        <f t="shared" si="3"/>
        <v>1440</v>
      </c>
      <c r="E98" s="82">
        <f t="shared" si="4"/>
        <v>7200</v>
      </c>
    </row>
    <row r="99" ht="15.75" customHeight="1">
      <c r="A99" s="83" t="s">
        <v>125</v>
      </c>
      <c r="B99" s="83"/>
      <c r="C99" s="91">
        <v>235.0</v>
      </c>
      <c r="D99" s="81">
        <f t="shared" si="3"/>
        <v>1880</v>
      </c>
      <c r="E99" s="82">
        <f t="shared" si="4"/>
        <v>9400</v>
      </c>
    </row>
    <row r="100" ht="15.75" customHeight="1">
      <c r="A100" s="83" t="s">
        <v>126</v>
      </c>
      <c r="B100" s="83"/>
      <c r="C100" s="91">
        <v>180.0</v>
      </c>
      <c r="D100" s="81">
        <f t="shared" si="3"/>
        <v>1440</v>
      </c>
      <c r="E100" s="82">
        <f t="shared" si="4"/>
        <v>7200</v>
      </c>
    </row>
    <row r="101" ht="15.75" customHeight="1">
      <c r="A101" s="83" t="s">
        <v>127</v>
      </c>
      <c r="B101" s="83"/>
      <c r="C101" s="91">
        <v>185.0</v>
      </c>
      <c r="D101" s="81">
        <f t="shared" si="3"/>
        <v>1480</v>
      </c>
      <c r="E101" s="82">
        <f t="shared" si="4"/>
        <v>7400</v>
      </c>
    </row>
    <row r="102" ht="15.75" customHeight="1">
      <c r="A102" s="83" t="s">
        <v>128</v>
      </c>
      <c r="B102" s="83"/>
      <c r="C102" s="91">
        <v>270.0</v>
      </c>
      <c r="D102" s="81">
        <f t="shared" si="3"/>
        <v>2160</v>
      </c>
      <c r="E102" s="82">
        <f t="shared" si="4"/>
        <v>10800</v>
      </c>
    </row>
    <row r="103" ht="15.75" customHeight="1">
      <c r="A103" s="83" t="s">
        <v>129</v>
      </c>
      <c r="B103" s="83"/>
      <c r="C103" s="91">
        <v>180.0</v>
      </c>
      <c r="D103" s="77">
        <f t="shared" si="3"/>
        <v>1440</v>
      </c>
      <c r="E103" s="78">
        <f t="shared" si="4"/>
        <v>7200</v>
      </c>
    </row>
    <row r="104" ht="15.75" customHeight="1">
      <c r="A104" s="83" t="s">
        <v>130</v>
      </c>
      <c r="B104" s="83"/>
      <c r="C104" s="91">
        <v>185.0</v>
      </c>
      <c r="D104" s="81">
        <f t="shared" si="3"/>
        <v>1480</v>
      </c>
      <c r="E104" s="82">
        <f t="shared" si="4"/>
        <v>7400</v>
      </c>
    </row>
    <row r="105" ht="15.75" customHeight="1">
      <c r="A105" s="83" t="s">
        <v>131</v>
      </c>
      <c r="B105" s="83"/>
      <c r="C105" s="91">
        <v>250.0</v>
      </c>
      <c r="D105" s="77">
        <f t="shared" si="3"/>
        <v>2000</v>
      </c>
      <c r="E105" s="78">
        <f t="shared" si="4"/>
        <v>10000</v>
      </c>
    </row>
    <row r="106" ht="15.75" customHeight="1">
      <c r="A106" s="83" t="s">
        <v>132</v>
      </c>
      <c r="B106" s="83"/>
      <c r="C106" s="91">
        <v>295.0</v>
      </c>
      <c r="D106" s="81">
        <f t="shared" si="3"/>
        <v>2360</v>
      </c>
      <c r="E106" s="82">
        <f t="shared" si="4"/>
        <v>11800</v>
      </c>
    </row>
    <row r="107" ht="15.75" customHeight="1">
      <c r="A107" s="83" t="s">
        <v>133</v>
      </c>
      <c r="B107" s="83"/>
      <c r="C107" s="91">
        <v>180.0</v>
      </c>
      <c r="D107" s="81">
        <f t="shared" si="3"/>
        <v>1440</v>
      </c>
      <c r="E107" s="82">
        <f t="shared" si="4"/>
        <v>7200</v>
      </c>
    </row>
    <row r="108" ht="15.75" customHeight="1">
      <c r="A108" s="83" t="s">
        <v>134</v>
      </c>
      <c r="B108" s="83"/>
      <c r="C108" s="91">
        <v>210.0</v>
      </c>
      <c r="D108" s="81">
        <f t="shared" si="3"/>
        <v>1680</v>
      </c>
      <c r="E108" s="82">
        <f t="shared" si="4"/>
        <v>8400</v>
      </c>
    </row>
    <row r="109" ht="15.75" customHeight="1">
      <c r="A109" s="83" t="s">
        <v>135</v>
      </c>
      <c r="B109" s="83"/>
      <c r="C109" s="91">
        <v>185.0</v>
      </c>
      <c r="D109" s="81">
        <f t="shared" si="3"/>
        <v>1480</v>
      </c>
      <c r="E109" s="82">
        <f t="shared" si="4"/>
        <v>7400</v>
      </c>
    </row>
    <row r="110" ht="15.75" customHeight="1">
      <c r="A110" s="83" t="s">
        <v>136</v>
      </c>
      <c r="B110" s="83"/>
      <c r="C110" s="91">
        <v>180.0</v>
      </c>
      <c r="D110" s="81">
        <f t="shared" si="3"/>
        <v>1440</v>
      </c>
      <c r="E110" s="82">
        <f t="shared" si="4"/>
        <v>7200</v>
      </c>
    </row>
    <row r="111" ht="15.75" customHeight="1">
      <c r="A111" s="83" t="s">
        <v>137</v>
      </c>
      <c r="B111" s="83"/>
      <c r="C111" s="91">
        <v>185.0</v>
      </c>
      <c r="D111" s="81">
        <f t="shared" si="3"/>
        <v>1480</v>
      </c>
      <c r="E111" s="82">
        <f t="shared" si="4"/>
        <v>7400</v>
      </c>
    </row>
    <row r="112" ht="15.75" customHeight="1">
      <c r="A112" s="83" t="s">
        <v>138</v>
      </c>
      <c r="B112" s="83"/>
      <c r="C112" s="91">
        <v>270.0</v>
      </c>
      <c r="D112" s="81">
        <f t="shared" si="3"/>
        <v>2160</v>
      </c>
      <c r="E112" s="82">
        <f t="shared" si="4"/>
        <v>10800</v>
      </c>
    </row>
    <row r="113" ht="15.75" customHeight="1">
      <c r="A113" s="83" t="s">
        <v>139</v>
      </c>
      <c r="B113" s="83"/>
      <c r="C113" s="91">
        <v>125.0</v>
      </c>
      <c r="D113" s="81">
        <f t="shared" si="3"/>
        <v>1000</v>
      </c>
      <c r="E113" s="82">
        <f t="shared" si="4"/>
        <v>5000</v>
      </c>
    </row>
    <row r="114" ht="15.75" customHeight="1">
      <c r="A114" s="83" t="s">
        <v>140</v>
      </c>
      <c r="B114" s="83"/>
      <c r="C114" s="91">
        <v>140.0</v>
      </c>
      <c r="D114" s="81">
        <f t="shared" si="3"/>
        <v>1120</v>
      </c>
      <c r="E114" s="82">
        <f t="shared" si="4"/>
        <v>5600</v>
      </c>
    </row>
    <row r="115" ht="15.75" customHeight="1">
      <c r="A115" s="83" t="s">
        <v>141</v>
      </c>
      <c r="B115" s="83"/>
      <c r="C115" s="91">
        <v>180.0</v>
      </c>
      <c r="D115" s="81">
        <f t="shared" si="3"/>
        <v>1440</v>
      </c>
      <c r="E115" s="82">
        <f t="shared" si="4"/>
        <v>7200</v>
      </c>
    </row>
    <row r="116" ht="15.75" customHeight="1">
      <c r="A116" s="83" t="s">
        <v>142</v>
      </c>
      <c r="B116" s="83"/>
      <c r="C116" s="91">
        <v>185.0</v>
      </c>
      <c r="D116" s="81">
        <f t="shared" si="3"/>
        <v>1480</v>
      </c>
      <c r="E116" s="82">
        <f t="shared" si="4"/>
        <v>7400</v>
      </c>
    </row>
    <row r="117" ht="15.75" customHeight="1">
      <c r="A117" s="83" t="s">
        <v>143</v>
      </c>
      <c r="B117" s="83"/>
      <c r="C117" s="91">
        <v>270.0</v>
      </c>
      <c r="D117" s="77">
        <f t="shared" si="3"/>
        <v>2160</v>
      </c>
      <c r="E117" s="78">
        <f t="shared" si="4"/>
        <v>10800</v>
      </c>
    </row>
    <row r="118" ht="15.75" customHeight="1">
      <c r="A118" s="83" t="s">
        <v>144</v>
      </c>
      <c r="B118" s="83"/>
      <c r="C118" s="91">
        <v>180.0</v>
      </c>
      <c r="D118" s="77">
        <f t="shared" si="3"/>
        <v>1440</v>
      </c>
      <c r="E118" s="78">
        <f t="shared" si="4"/>
        <v>7200</v>
      </c>
    </row>
    <row r="119" ht="15.75" customHeight="1">
      <c r="A119" s="83" t="s">
        <v>145</v>
      </c>
      <c r="B119" s="83"/>
      <c r="C119" s="91">
        <v>185.0</v>
      </c>
      <c r="D119" s="77">
        <f t="shared" si="3"/>
        <v>1480</v>
      </c>
      <c r="E119" s="78">
        <f t="shared" si="4"/>
        <v>7400</v>
      </c>
    </row>
    <row r="120" ht="15.75" customHeight="1">
      <c r="A120" s="83" t="s">
        <v>146</v>
      </c>
      <c r="B120" s="83"/>
      <c r="C120" s="91">
        <v>180.0</v>
      </c>
      <c r="D120" s="77">
        <f t="shared" si="3"/>
        <v>1440</v>
      </c>
      <c r="E120" s="78">
        <f t="shared" si="4"/>
        <v>7200</v>
      </c>
    </row>
    <row r="121" ht="15.75" customHeight="1">
      <c r="A121" s="83" t="s">
        <v>147</v>
      </c>
      <c r="B121" s="83"/>
      <c r="C121" s="91">
        <v>140.0</v>
      </c>
      <c r="D121" s="77">
        <f t="shared" si="3"/>
        <v>1120</v>
      </c>
      <c r="E121" s="78">
        <f t="shared" si="4"/>
        <v>5600</v>
      </c>
    </row>
    <row r="122" ht="15.75" customHeight="1">
      <c r="A122" s="83" t="s">
        <v>148</v>
      </c>
      <c r="B122" s="83"/>
      <c r="C122" s="91">
        <v>180.0</v>
      </c>
      <c r="D122" s="77">
        <f t="shared" si="3"/>
        <v>1440</v>
      </c>
      <c r="E122" s="78">
        <f t="shared" si="4"/>
        <v>7200</v>
      </c>
    </row>
    <row r="123" ht="15.75" customHeight="1">
      <c r="A123" s="83" t="s">
        <v>149</v>
      </c>
      <c r="B123" s="83"/>
      <c r="C123" s="91">
        <v>295.0</v>
      </c>
      <c r="D123" s="81">
        <f t="shared" si="3"/>
        <v>2360</v>
      </c>
      <c r="E123" s="82">
        <f t="shared" si="4"/>
        <v>11800</v>
      </c>
    </row>
    <row r="124" ht="15.75" customHeight="1">
      <c r="A124" s="83" t="s">
        <v>150</v>
      </c>
      <c r="B124" s="83"/>
      <c r="C124" s="91">
        <v>180.0</v>
      </c>
      <c r="D124" s="81">
        <f t="shared" si="3"/>
        <v>1440</v>
      </c>
      <c r="E124" s="82">
        <f t="shared" si="4"/>
        <v>7200</v>
      </c>
    </row>
    <row r="125" ht="15.75" customHeight="1">
      <c r="A125" s="83" t="s">
        <v>151</v>
      </c>
      <c r="B125" s="83"/>
      <c r="C125" s="91">
        <v>185.0</v>
      </c>
      <c r="D125" s="81">
        <f t="shared" si="3"/>
        <v>1480</v>
      </c>
      <c r="E125" s="82">
        <f t="shared" si="4"/>
        <v>7400</v>
      </c>
    </row>
    <row r="126" ht="15.75" customHeight="1">
      <c r="A126" s="83" t="s">
        <v>152</v>
      </c>
      <c r="B126" s="83"/>
      <c r="C126" s="91">
        <v>180.0</v>
      </c>
      <c r="D126" s="81">
        <f t="shared" si="3"/>
        <v>1440</v>
      </c>
      <c r="E126" s="82">
        <f t="shared" si="4"/>
        <v>7200</v>
      </c>
    </row>
    <row r="127" ht="15.75" customHeight="1">
      <c r="A127" s="83" t="s">
        <v>153</v>
      </c>
      <c r="B127" s="83"/>
      <c r="C127" s="91">
        <v>210.0</v>
      </c>
      <c r="D127" s="81">
        <f t="shared" si="3"/>
        <v>1680</v>
      </c>
      <c r="E127" s="82">
        <f t="shared" si="4"/>
        <v>8400</v>
      </c>
    </row>
    <row r="128" ht="15.75" customHeight="1">
      <c r="A128" s="83" t="s">
        <v>154</v>
      </c>
      <c r="B128" s="83"/>
      <c r="C128" s="91">
        <v>210.0</v>
      </c>
      <c r="D128" s="81">
        <f t="shared" si="3"/>
        <v>1680</v>
      </c>
      <c r="E128" s="82">
        <f t="shared" si="4"/>
        <v>8400</v>
      </c>
    </row>
    <row r="129" ht="15.75" customHeight="1">
      <c r="A129" s="83" t="s">
        <v>100</v>
      </c>
      <c r="B129" s="83"/>
      <c r="C129" s="91">
        <v>180.0</v>
      </c>
      <c r="D129" s="81">
        <f t="shared" si="3"/>
        <v>1440</v>
      </c>
      <c r="E129" s="82">
        <f t="shared" si="4"/>
        <v>7200</v>
      </c>
    </row>
    <row r="130" ht="15.75" customHeight="1">
      <c r="A130" s="83" t="s">
        <v>101</v>
      </c>
      <c r="B130" s="83"/>
      <c r="C130" s="91">
        <v>120.0</v>
      </c>
      <c r="D130" s="81">
        <f t="shared" si="3"/>
        <v>960</v>
      </c>
      <c r="E130" s="82">
        <f t="shared" si="4"/>
        <v>4800</v>
      </c>
    </row>
    <row r="131" ht="15.75" customHeight="1">
      <c r="A131" s="83" t="s">
        <v>102</v>
      </c>
      <c r="B131" s="83"/>
      <c r="C131" s="91">
        <v>150.0</v>
      </c>
      <c r="D131" s="81">
        <f t="shared" si="3"/>
        <v>1200</v>
      </c>
      <c r="E131" s="82">
        <f t="shared" si="4"/>
        <v>6000</v>
      </c>
    </row>
    <row r="132" ht="15.75" customHeight="1">
      <c r="A132" s="83" t="s">
        <v>103</v>
      </c>
      <c r="B132" s="83"/>
      <c r="C132" s="91">
        <v>150.0</v>
      </c>
      <c r="D132" s="77">
        <f t="shared" si="3"/>
        <v>1200</v>
      </c>
      <c r="E132" s="78">
        <f t="shared" si="4"/>
        <v>6000</v>
      </c>
    </row>
    <row r="133" ht="15.75" customHeight="1">
      <c r="A133" s="83" t="s">
        <v>104</v>
      </c>
      <c r="B133" s="83"/>
      <c r="C133" s="91">
        <v>120.0</v>
      </c>
      <c r="D133" s="77">
        <f t="shared" si="3"/>
        <v>960</v>
      </c>
      <c r="E133" s="78">
        <f t="shared" si="4"/>
        <v>4800</v>
      </c>
    </row>
    <row r="134" ht="15.75" customHeight="1">
      <c r="A134" s="83" t="s">
        <v>105</v>
      </c>
      <c r="B134" s="83"/>
      <c r="C134" s="91">
        <v>150.0</v>
      </c>
      <c r="D134" s="77">
        <f t="shared" si="3"/>
        <v>1200</v>
      </c>
      <c r="E134" s="78">
        <f t="shared" si="4"/>
        <v>6000</v>
      </c>
    </row>
    <row r="135" ht="15.75" customHeight="1">
      <c r="A135" s="83" t="s">
        <v>106</v>
      </c>
      <c r="B135" s="83"/>
      <c r="C135" s="91">
        <v>150.0</v>
      </c>
      <c r="D135" s="81">
        <f t="shared" si="3"/>
        <v>1200</v>
      </c>
      <c r="E135" s="82">
        <f t="shared" si="4"/>
        <v>6000</v>
      </c>
    </row>
    <row r="136" ht="15.75" customHeight="1">
      <c r="A136" s="83" t="s">
        <v>107</v>
      </c>
      <c r="B136" s="83"/>
      <c r="C136" s="91">
        <v>210.0</v>
      </c>
      <c r="D136" s="81">
        <f t="shared" si="3"/>
        <v>1680</v>
      </c>
      <c r="E136" s="82">
        <f t="shared" si="4"/>
        <v>8400</v>
      </c>
    </row>
    <row r="137" ht="15.75" customHeight="1">
      <c r="A137" s="83" t="s">
        <v>108</v>
      </c>
      <c r="B137" s="83"/>
      <c r="C137" s="91">
        <v>120.0</v>
      </c>
      <c r="D137" s="81">
        <f t="shared" si="3"/>
        <v>960</v>
      </c>
      <c r="E137" s="82">
        <f t="shared" si="4"/>
        <v>4800</v>
      </c>
    </row>
    <row r="138" ht="15.75" customHeight="1">
      <c r="A138" s="83" t="s">
        <v>109</v>
      </c>
      <c r="B138" s="83"/>
      <c r="C138" s="91">
        <v>120.0</v>
      </c>
      <c r="D138" s="77">
        <f t="shared" si="3"/>
        <v>960</v>
      </c>
      <c r="E138" s="78">
        <f t="shared" si="4"/>
        <v>4800</v>
      </c>
    </row>
    <row r="139" ht="15.75" customHeight="1">
      <c r="A139" s="83" t="s">
        <v>110</v>
      </c>
      <c r="B139" s="83"/>
      <c r="C139" s="91">
        <v>180.0</v>
      </c>
      <c r="D139" s="77">
        <f t="shared" si="3"/>
        <v>1440</v>
      </c>
      <c r="E139" s="78">
        <f t="shared" si="4"/>
        <v>7200</v>
      </c>
    </row>
    <row r="140" ht="15.75" customHeight="1">
      <c r="A140" s="83" t="s">
        <v>111</v>
      </c>
      <c r="B140" s="83"/>
      <c r="C140" s="91">
        <v>140.0</v>
      </c>
      <c r="D140" s="81">
        <f t="shared" si="3"/>
        <v>1120</v>
      </c>
      <c r="E140" s="82">
        <f t="shared" si="4"/>
        <v>5600</v>
      </c>
    </row>
    <row r="141" ht="15.75" customHeight="1">
      <c r="A141" s="83" t="s">
        <v>112</v>
      </c>
      <c r="B141" s="83"/>
      <c r="C141" s="91">
        <v>190.0</v>
      </c>
      <c r="D141" s="77">
        <f t="shared" si="3"/>
        <v>1520</v>
      </c>
      <c r="E141" s="78">
        <f t="shared" si="4"/>
        <v>7600</v>
      </c>
    </row>
    <row r="142" ht="15.75" customHeight="1">
      <c r="A142" s="83" t="s">
        <v>113</v>
      </c>
      <c r="B142" s="83"/>
      <c r="C142" s="91">
        <v>120.0</v>
      </c>
      <c r="D142" s="77">
        <f t="shared" si="3"/>
        <v>960</v>
      </c>
      <c r="E142" s="78">
        <f t="shared" si="4"/>
        <v>4800</v>
      </c>
    </row>
    <row r="143" ht="15.75" customHeight="1">
      <c r="A143" s="83" t="s">
        <v>114</v>
      </c>
      <c r="B143" s="83"/>
      <c r="C143" s="91">
        <v>295.0</v>
      </c>
      <c r="D143" s="77">
        <f t="shared" si="3"/>
        <v>2360</v>
      </c>
      <c r="E143" s="78">
        <f t="shared" si="4"/>
        <v>11800</v>
      </c>
    </row>
    <row r="144" ht="15.75" customHeight="1">
      <c r="A144" s="83" t="s">
        <v>115</v>
      </c>
      <c r="B144" s="83"/>
      <c r="C144" s="91">
        <v>190.0</v>
      </c>
      <c r="D144" s="77">
        <f t="shared" si="3"/>
        <v>1520</v>
      </c>
      <c r="E144" s="78">
        <f t="shared" si="4"/>
        <v>7600</v>
      </c>
    </row>
    <row r="145" ht="15.75" customHeight="1">
      <c r="A145" s="83" t="s">
        <v>116</v>
      </c>
      <c r="B145" s="83"/>
      <c r="C145" s="91">
        <v>120.0</v>
      </c>
      <c r="D145" s="77">
        <f t="shared" si="3"/>
        <v>960</v>
      </c>
      <c r="E145" s="78">
        <f t="shared" si="4"/>
        <v>4800</v>
      </c>
    </row>
    <row r="146" ht="15.75" customHeight="1">
      <c r="A146" s="83" t="s">
        <v>117</v>
      </c>
      <c r="B146" s="83"/>
      <c r="C146" s="91">
        <v>120.0</v>
      </c>
      <c r="D146" s="81">
        <f t="shared" si="3"/>
        <v>960</v>
      </c>
      <c r="E146" s="82">
        <f t="shared" si="4"/>
        <v>4800</v>
      </c>
    </row>
    <row r="147" ht="15.75" customHeight="1">
      <c r="A147" s="83" t="s">
        <v>118</v>
      </c>
      <c r="B147" s="83"/>
      <c r="C147" s="91">
        <v>210.0</v>
      </c>
      <c r="D147" s="81">
        <f t="shared" si="3"/>
        <v>1680</v>
      </c>
      <c r="E147" s="82">
        <f t="shared" si="4"/>
        <v>8400</v>
      </c>
    </row>
    <row r="148" ht="15.75" customHeight="1">
      <c r="A148" s="83" t="s">
        <v>155</v>
      </c>
      <c r="B148" s="83"/>
      <c r="C148" s="91">
        <v>180.0</v>
      </c>
      <c r="D148" s="81">
        <f t="shared" si="3"/>
        <v>1440</v>
      </c>
      <c r="E148" s="82">
        <f t="shared" si="4"/>
        <v>7200</v>
      </c>
    </row>
    <row r="149" ht="15.75" customHeight="1">
      <c r="A149" s="83" t="s">
        <v>156</v>
      </c>
      <c r="B149" s="83"/>
      <c r="C149" s="91">
        <v>160.0</v>
      </c>
      <c r="D149" s="81">
        <f t="shared" si="3"/>
        <v>1280</v>
      </c>
      <c r="E149" s="82">
        <f t="shared" si="4"/>
        <v>6400</v>
      </c>
    </row>
    <row r="150" ht="15.75" customHeight="1">
      <c r="A150" s="83" t="s">
        <v>157</v>
      </c>
      <c r="B150" s="83"/>
      <c r="C150" s="91">
        <v>270.0</v>
      </c>
      <c r="D150" s="81">
        <f t="shared" si="3"/>
        <v>2160</v>
      </c>
      <c r="E150" s="82">
        <f t="shared" si="4"/>
        <v>10800</v>
      </c>
    </row>
    <row r="151" ht="15.75" customHeight="1">
      <c r="A151" s="83" t="s">
        <v>158</v>
      </c>
      <c r="B151" s="83"/>
      <c r="C151" s="91">
        <v>135.0</v>
      </c>
      <c r="D151" s="81">
        <f t="shared" si="3"/>
        <v>1080</v>
      </c>
      <c r="E151" s="82">
        <f t="shared" si="4"/>
        <v>5400</v>
      </c>
    </row>
    <row r="152" ht="15.75" customHeight="1">
      <c r="A152" s="83" t="s">
        <v>159</v>
      </c>
      <c r="B152" s="83"/>
      <c r="C152" s="91">
        <v>190.0</v>
      </c>
      <c r="D152" s="81">
        <f t="shared" si="3"/>
        <v>1520</v>
      </c>
      <c r="E152" s="82">
        <f t="shared" si="4"/>
        <v>7600</v>
      </c>
    </row>
    <row r="153" ht="15.75" customHeight="1">
      <c r="A153" s="83" t="s">
        <v>160</v>
      </c>
      <c r="B153" s="83"/>
      <c r="C153" s="91">
        <v>295.0</v>
      </c>
      <c r="D153" s="81">
        <f t="shared" si="3"/>
        <v>2360</v>
      </c>
      <c r="E153" s="82">
        <f t="shared" si="4"/>
        <v>11800</v>
      </c>
    </row>
    <row r="154" ht="15.75" customHeight="1">
      <c r="A154" s="83" t="s">
        <v>161</v>
      </c>
      <c r="B154" s="83"/>
      <c r="C154" s="91">
        <v>330.0</v>
      </c>
      <c r="D154" s="81">
        <f t="shared" si="3"/>
        <v>2640</v>
      </c>
      <c r="E154" s="82">
        <f t="shared" si="4"/>
        <v>13200</v>
      </c>
    </row>
    <row r="155" ht="15.75" customHeight="1">
      <c r="A155" s="83" t="s">
        <v>162</v>
      </c>
      <c r="B155" s="83"/>
      <c r="C155" s="91">
        <v>180.0</v>
      </c>
      <c r="D155" s="77">
        <f t="shared" si="3"/>
        <v>1440</v>
      </c>
      <c r="E155" s="78">
        <f t="shared" si="4"/>
        <v>7200</v>
      </c>
    </row>
    <row r="156" ht="15.75" customHeight="1">
      <c r="A156" s="83" t="s">
        <v>163</v>
      </c>
      <c r="B156" s="83"/>
      <c r="C156" s="91">
        <v>295.0</v>
      </c>
      <c r="D156" s="81">
        <f t="shared" si="3"/>
        <v>2360</v>
      </c>
      <c r="E156" s="82">
        <f t="shared" si="4"/>
        <v>11800</v>
      </c>
    </row>
    <row r="157" ht="15.75" customHeight="1">
      <c r="A157" s="83" t="s">
        <v>164</v>
      </c>
      <c r="B157" s="83"/>
      <c r="C157" s="91">
        <v>160.0</v>
      </c>
      <c r="D157" s="81">
        <f t="shared" si="3"/>
        <v>1280</v>
      </c>
      <c r="E157" s="82">
        <f t="shared" si="4"/>
        <v>6400</v>
      </c>
    </row>
    <row r="158" ht="15.75" customHeight="1">
      <c r="A158" s="83" t="s">
        <v>165</v>
      </c>
      <c r="B158" s="83"/>
      <c r="C158" s="91">
        <v>330.0</v>
      </c>
      <c r="D158" s="81">
        <f t="shared" si="3"/>
        <v>2640</v>
      </c>
      <c r="E158" s="82">
        <f t="shared" si="4"/>
        <v>13200</v>
      </c>
    </row>
    <row r="159" ht="15.75" customHeight="1">
      <c r="A159" s="83" t="s">
        <v>166</v>
      </c>
      <c r="B159" s="83"/>
      <c r="C159" s="91">
        <v>150.0</v>
      </c>
      <c r="D159" s="77">
        <f t="shared" si="3"/>
        <v>1200</v>
      </c>
      <c r="E159" s="78">
        <f t="shared" si="4"/>
        <v>6000</v>
      </c>
    </row>
    <row r="160" ht="15.75" customHeight="1">
      <c r="A160" s="83" t="s">
        <v>167</v>
      </c>
      <c r="B160" s="83"/>
      <c r="C160" s="91">
        <v>295.0</v>
      </c>
      <c r="D160" s="77">
        <f t="shared" si="3"/>
        <v>2360</v>
      </c>
      <c r="E160" s="78">
        <f t="shared" si="4"/>
        <v>11800</v>
      </c>
    </row>
    <row r="161" ht="15.75" customHeight="1">
      <c r="A161" s="83" t="s">
        <v>168</v>
      </c>
      <c r="B161" s="83"/>
      <c r="C161" s="91">
        <v>140.0</v>
      </c>
      <c r="D161" s="81">
        <f t="shared" si="3"/>
        <v>1120</v>
      </c>
      <c r="E161" s="82">
        <f t="shared" si="4"/>
        <v>5600</v>
      </c>
    </row>
    <row r="162" ht="15.75" customHeight="1">
      <c r="A162" s="83" t="s">
        <v>169</v>
      </c>
      <c r="B162" s="83"/>
      <c r="C162" s="91">
        <v>135.0</v>
      </c>
      <c r="D162" s="81">
        <f t="shared" si="3"/>
        <v>1080</v>
      </c>
      <c r="E162" s="82">
        <f t="shared" si="4"/>
        <v>5400</v>
      </c>
    </row>
    <row r="163" ht="15.75" customHeight="1">
      <c r="A163" s="83" t="s">
        <v>170</v>
      </c>
      <c r="B163" s="83"/>
      <c r="C163" s="91">
        <v>150.0</v>
      </c>
      <c r="D163" s="81">
        <f t="shared" si="3"/>
        <v>1200</v>
      </c>
      <c r="E163" s="82">
        <f t="shared" si="4"/>
        <v>6000</v>
      </c>
    </row>
    <row r="164" ht="15.75" customHeight="1">
      <c r="A164" s="83" t="s">
        <v>171</v>
      </c>
      <c r="B164" s="83"/>
      <c r="C164" s="91">
        <v>120.0</v>
      </c>
      <c r="D164" s="81">
        <f t="shared" si="3"/>
        <v>960</v>
      </c>
      <c r="E164" s="82">
        <f t="shared" si="4"/>
        <v>4800</v>
      </c>
    </row>
    <row r="165" ht="15.75" customHeight="1">
      <c r="A165" s="83" t="s">
        <v>172</v>
      </c>
      <c r="B165" s="83"/>
      <c r="C165" s="91">
        <v>160.0</v>
      </c>
      <c r="D165" s="81">
        <f t="shared" si="3"/>
        <v>1280</v>
      </c>
      <c r="E165" s="82">
        <f t="shared" si="4"/>
        <v>6400</v>
      </c>
    </row>
    <row r="166" ht="15.75" customHeight="1">
      <c r="A166" s="83" t="s">
        <v>173</v>
      </c>
      <c r="B166" s="83"/>
      <c r="C166" s="91">
        <v>155.0</v>
      </c>
      <c r="D166" s="81">
        <f t="shared" si="3"/>
        <v>1240</v>
      </c>
      <c r="E166" s="82">
        <f t="shared" si="4"/>
        <v>6200</v>
      </c>
    </row>
    <row r="167" ht="15.75" customHeight="1">
      <c r="A167" s="83" t="s">
        <v>174</v>
      </c>
      <c r="B167" s="83"/>
      <c r="C167" s="91">
        <v>115.0</v>
      </c>
      <c r="D167" s="81">
        <f t="shared" si="3"/>
        <v>920</v>
      </c>
      <c r="E167" s="82">
        <f t="shared" si="4"/>
        <v>4600</v>
      </c>
    </row>
    <row r="168" ht="15.75" customHeight="1">
      <c r="A168" s="83" t="s">
        <v>175</v>
      </c>
      <c r="B168" s="83"/>
      <c r="C168" s="91">
        <v>250.0</v>
      </c>
      <c r="D168" s="81">
        <f t="shared" si="3"/>
        <v>2000</v>
      </c>
      <c r="E168" s="82">
        <f t="shared" si="4"/>
        <v>10000</v>
      </c>
    </row>
    <row r="169" ht="15.75" customHeight="1">
      <c r="A169" s="83" t="s">
        <v>176</v>
      </c>
      <c r="B169" s="83"/>
      <c r="C169" s="91">
        <v>140.0</v>
      </c>
      <c r="D169" s="81">
        <f t="shared" si="3"/>
        <v>1120</v>
      </c>
      <c r="E169" s="82">
        <f t="shared" si="4"/>
        <v>5600</v>
      </c>
    </row>
    <row r="170" ht="15.75" customHeight="1">
      <c r="A170" s="83" t="s">
        <v>177</v>
      </c>
      <c r="B170" s="83"/>
      <c r="C170" s="91">
        <v>160.0</v>
      </c>
      <c r="D170" s="81">
        <f t="shared" si="3"/>
        <v>1280</v>
      </c>
      <c r="E170" s="82">
        <f t="shared" si="4"/>
        <v>6400</v>
      </c>
    </row>
    <row r="171" ht="15.75" customHeight="1">
      <c r="A171" s="83" t="s">
        <v>178</v>
      </c>
      <c r="B171" s="83"/>
      <c r="C171" s="91">
        <v>295.0</v>
      </c>
      <c r="D171" s="81">
        <f t="shared" si="3"/>
        <v>2360</v>
      </c>
      <c r="E171" s="82">
        <f t="shared" si="4"/>
        <v>11800</v>
      </c>
    </row>
    <row r="172" ht="15.75" customHeight="1">
      <c r="A172" s="83" t="s">
        <v>179</v>
      </c>
      <c r="B172" s="83"/>
      <c r="C172" s="91">
        <v>115.0</v>
      </c>
      <c r="D172" s="81">
        <f t="shared" si="3"/>
        <v>920</v>
      </c>
      <c r="E172" s="82">
        <f t="shared" si="4"/>
        <v>4600</v>
      </c>
    </row>
    <row r="173" ht="15.75" customHeight="1">
      <c r="A173" s="83" t="s">
        <v>180</v>
      </c>
      <c r="B173" s="83"/>
      <c r="C173" s="91">
        <v>190.0</v>
      </c>
      <c r="D173" s="81">
        <f t="shared" si="3"/>
        <v>1520</v>
      </c>
      <c r="E173" s="82">
        <f t="shared" si="4"/>
        <v>7600</v>
      </c>
    </row>
    <row r="174" ht="15.75" customHeight="1">
      <c r="A174" s="83" t="s">
        <v>181</v>
      </c>
      <c r="B174" s="83"/>
      <c r="C174" s="91">
        <v>270.0</v>
      </c>
      <c r="D174" s="81">
        <f t="shared" si="3"/>
        <v>2160</v>
      </c>
      <c r="E174" s="82">
        <f t="shared" si="4"/>
        <v>10800</v>
      </c>
    </row>
    <row r="175" ht="15.75" customHeight="1">
      <c r="A175" s="83" t="s">
        <v>182</v>
      </c>
      <c r="B175" s="83"/>
      <c r="C175" s="91">
        <v>160.0</v>
      </c>
      <c r="D175" s="81">
        <f t="shared" si="3"/>
        <v>1280</v>
      </c>
      <c r="E175" s="82">
        <f t="shared" si="4"/>
        <v>6400</v>
      </c>
    </row>
    <row r="176" ht="15.75" customHeight="1">
      <c r="A176" s="83" t="s">
        <v>183</v>
      </c>
      <c r="B176" s="83"/>
      <c r="C176" s="91">
        <v>270.0</v>
      </c>
      <c r="D176" s="81">
        <f t="shared" si="3"/>
        <v>2160</v>
      </c>
      <c r="E176" s="82">
        <f t="shared" si="4"/>
        <v>10800</v>
      </c>
    </row>
    <row r="177" ht="15.75" customHeight="1">
      <c r="A177" s="83" t="s">
        <v>184</v>
      </c>
      <c r="B177" s="83"/>
      <c r="C177" s="91">
        <v>150.0</v>
      </c>
      <c r="D177" s="81">
        <f t="shared" si="3"/>
        <v>1200</v>
      </c>
      <c r="E177" s="82">
        <f t="shared" si="4"/>
        <v>6000</v>
      </c>
    </row>
    <row r="178" ht="15.75" customHeight="1">
      <c r="A178" s="83" t="s">
        <v>185</v>
      </c>
      <c r="B178" s="83"/>
      <c r="C178" s="91">
        <v>220.0</v>
      </c>
      <c r="D178" s="81">
        <f t="shared" si="3"/>
        <v>1760</v>
      </c>
      <c r="E178" s="82">
        <f t="shared" si="4"/>
        <v>8800</v>
      </c>
    </row>
    <row r="179" ht="15.75" customHeight="1">
      <c r="A179" s="83" t="s">
        <v>186</v>
      </c>
      <c r="B179" s="83"/>
      <c r="C179" s="91">
        <v>270.0</v>
      </c>
      <c r="D179" s="81">
        <f t="shared" si="3"/>
        <v>2160</v>
      </c>
      <c r="E179" s="82">
        <f t="shared" si="4"/>
        <v>10800</v>
      </c>
    </row>
    <row r="180" ht="15.75" customHeight="1">
      <c r="A180" s="83" t="s">
        <v>187</v>
      </c>
      <c r="B180" s="83"/>
      <c r="C180" s="91">
        <v>180.0</v>
      </c>
      <c r="D180" s="81">
        <f t="shared" si="3"/>
        <v>1440</v>
      </c>
      <c r="E180" s="82">
        <f t="shared" si="4"/>
        <v>7200</v>
      </c>
    </row>
    <row r="181" ht="15.75" customHeight="1">
      <c r="A181" s="83" t="s">
        <v>188</v>
      </c>
      <c r="B181" s="83"/>
      <c r="C181" s="91">
        <v>270.0</v>
      </c>
      <c r="D181" s="81">
        <f t="shared" si="3"/>
        <v>2160</v>
      </c>
      <c r="E181" s="82">
        <f t="shared" si="4"/>
        <v>10800</v>
      </c>
    </row>
    <row r="182" ht="15.75" customHeight="1">
      <c r="A182" s="83" t="s">
        <v>189</v>
      </c>
      <c r="B182" s="83"/>
      <c r="C182" s="91">
        <v>120.0</v>
      </c>
      <c r="D182" s="81">
        <f t="shared" si="3"/>
        <v>960</v>
      </c>
      <c r="E182" s="82">
        <f t="shared" si="4"/>
        <v>4800</v>
      </c>
    </row>
    <row r="183" ht="15.75" customHeight="1">
      <c r="A183" s="83" t="s">
        <v>190</v>
      </c>
      <c r="B183" s="83"/>
      <c r="C183" s="91">
        <v>160.0</v>
      </c>
      <c r="D183" s="81">
        <f t="shared" si="3"/>
        <v>1280</v>
      </c>
      <c r="E183" s="82">
        <f t="shared" si="4"/>
        <v>6400</v>
      </c>
    </row>
    <row r="184" ht="15.75" customHeight="1">
      <c r="A184" s="83" t="s">
        <v>191</v>
      </c>
      <c r="B184" s="83"/>
      <c r="C184" s="91">
        <v>150.0</v>
      </c>
      <c r="D184" s="81">
        <f t="shared" si="3"/>
        <v>1200</v>
      </c>
      <c r="E184" s="82">
        <f t="shared" si="4"/>
        <v>6000</v>
      </c>
    </row>
    <row r="185" ht="15.75" customHeight="1">
      <c r="A185" s="83" t="s">
        <v>192</v>
      </c>
      <c r="B185" s="83"/>
      <c r="C185" s="91">
        <v>235.0</v>
      </c>
      <c r="D185" s="81">
        <f t="shared" si="3"/>
        <v>1880</v>
      </c>
      <c r="E185" s="82">
        <f t="shared" si="4"/>
        <v>9400</v>
      </c>
    </row>
    <row r="186" ht="15.75" customHeight="1">
      <c r="A186" s="83" t="s">
        <v>193</v>
      </c>
      <c r="B186" s="83"/>
      <c r="C186" s="91">
        <v>150.0</v>
      </c>
      <c r="D186" s="81">
        <f t="shared" si="3"/>
        <v>1200</v>
      </c>
      <c r="E186" s="82">
        <f t="shared" si="4"/>
        <v>6000</v>
      </c>
    </row>
    <row r="187" ht="15.75" customHeight="1">
      <c r="A187" s="83" t="s">
        <v>194</v>
      </c>
      <c r="B187" s="83"/>
      <c r="C187" s="91">
        <v>180.0</v>
      </c>
      <c r="D187" s="81">
        <f t="shared" si="3"/>
        <v>1440</v>
      </c>
      <c r="E187" s="82">
        <f t="shared" si="4"/>
        <v>7200</v>
      </c>
    </row>
    <row r="188" ht="15.75" customHeight="1">
      <c r="A188" s="83" t="s">
        <v>195</v>
      </c>
      <c r="B188" s="83"/>
      <c r="C188" s="91">
        <v>270.0</v>
      </c>
      <c r="D188" s="81">
        <f t="shared" si="3"/>
        <v>2160</v>
      </c>
      <c r="E188" s="82">
        <f t="shared" si="4"/>
        <v>10800</v>
      </c>
    </row>
    <row r="189" ht="15.75" customHeight="1">
      <c r="A189" s="83" t="s">
        <v>196</v>
      </c>
      <c r="B189" s="83"/>
      <c r="C189" s="91">
        <v>120.0</v>
      </c>
      <c r="D189" s="81">
        <f t="shared" si="3"/>
        <v>960</v>
      </c>
      <c r="E189" s="82">
        <f t="shared" si="4"/>
        <v>4800</v>
      </c>
    </row>
    <row r="190" ht="15.75" customHeight="1">
      <c r="A190" s="83" t="s">
        <v>197</v>
      </c>
      <c r="B190" s="83"/>
      <c r="C190" s="91">
        <v>160.0</v>
      </c>
      <c r="D190" s="81">
        <f t="shared" si="3"/>
        <v>1280</v>
      </c>
      <c r="E190" s="82">
        <f t="shared" si="4"/>
        <v>6400</v>
      </c>
    </row>
    <row r="191" ht="15.75" customHeight="1">
      <c r="A191" s="83" t="s">
        <v>198</v>
      </c>
      <c r="B191" s="83"/>
      <c r="C191" s="91">
        <v>295.0</v>
      </c>
      <c r="D191" s="81">
        <f t="shared" si="3"/>
        <v>2360</v>
      </c>
      <c r="E191" s="82">
        <f t="shared" si="4"/>
        <v>11800</v>
      </c>
    </row>
    <row r="192" ht="15.75" customHeight="1">
      <c r="A192" s="83" t="s">
        <v>199</v>
      </c>
      <c r="B192" s="83"/>
      <c r="C192" s="91">
        <v>115.0</v>
      </c>
      <c r="D192" s="81">
        <f t="shared" si="3"/>
        <v>920</v>
      </c>
      <c r="E192" s="82">
        <f t="shared" si="4"/>
        <v>4600</v>
      </c>
    </row>
    <row r="193" ht="15.75" customHeight="1">
      <c r="A193" s="83" t="s">
        <v>200</v>
      </c>
      <c r="B193" s="83"/>
      <c r="C193" s="91">
        <v>180.0</v>
      </c>
      <c r="D193" s="81">
        <f t="shared" si="3"/>
        <v>1440</v>
      </c>
      <c r="E193" s="82">
        <f t="shared" si="4"/>
        <v>7200</v>
      </c>
    </row>
    <row r="194" ht="15.75" customHeight="1">
      <c r="A194" s="83" t="s">
        <v>201</v>
      </c>
      <c r="B194" s="83"/>
      <c r="C194" s="91">
        <v>140.0</v>
      </c>
      <c r="D194" s="81">
        <f t="shared" si="3"/>
        <v>1120</v>
      </c>
      <c r="E194" s="82">
        <f t="shared" si="4"/>
        <v>5600</v>
      </c>
    </row>
    <row r="195" ht="15.75" customHeight="1">
      <c r="A195" s="83" t="s">
        <v>202</v>
      </c>
      <c r="B195" s="83"/>
      <c r="C195" s="91">
        <v>190.0</v>
      </c>
      <c r="D195" s="81">
        <f t="shared" si="3"/>
        <v>1520</v>
      </c>
      <c r="E195" s="82">
        <f t="shared" si="4"/>
        <v>7600</v>
      </c>
    </row>
    <row r="196" ht="15.75" customHeight="1">
      <c r="A196" s="83" t="s">
        <v>203</v>
      </c>
      <c r="B196" s="83"/>
      <c r="C196" s="91">
        <v>140.0</v>
      </c>
      <c r="D196" s="81">
        <f t="shared" si="3"/>
        <v>1120</v>
      </c>
      <c r="E196" s="82">
        <f t="shared" si="4"/>
        <v>5600</v>
      </c>
    </row>
    <row r="197" ht="15.75" customHeight="1">
      <c r="A197" s="83" t="s">
        <v>204</v>
      </c>
      <c r="B197" s="83"/>
      <c r="C197" s="91">
        <v>225.0</v>
      </c>
      <c r="D197" s="81">
        <f t="shared" si="3"/>
        <v>1800</v>
      </c>
      <c r="E197" s="82">
        <f t="shared" si="4"/>
        <v>9000</v>
      </c>
    </row>
    <row r="198" ht="15.75" customHeight="1">
      <c r="A198" s="83" t="s">
        <v>205</v>
      </c>
      <c r="B198" s="83"/>
      <c r="C198" s="91">
        <v>365.0</v>
      </c>
      <c r="D198" s="81">
        <f t="shared" si="3"/>
        <v>2920</v>
      </c>
      <c r="E198" s="82">
        <f t="shared" si="4"/>
        <v>14600</v>
      </c>
    </row>
    <row r="199" ht="15.75" customHeight="1">
      <c r="A199" s="83" t="s">
        <v>206</v>
      </c>
      <c r="B199" s="83"/>
      <c r="C199" s="91">
        <v>150.0</v>
      </c>
      <c r="D199" s="81">
        <f t="shared" si="3"/>
        <v>1200</v>
      </c>
      <c r="E199" s="82">
        <f t="shared" si="4"/>
        <v>6000</v>
      </c>
    </row>
    <row r="200" ht="15.75" customHeight="1">
      <c r="A200" s="98" t="s">
        <v>207</v>
      </c>
      <c r="B200" s="98"/>
      <c r="C200" s="91">
        <v>225.0</v>
      </c>
      <c r="D200" s="99">
        <f t="shared" si="3"/>
        <v>1800</v>
      </c>
      <c r="E200" s="100">
        <f t="shared" si="4"/>
        <v>9000</v>
      </c>
    </row>
    <row r="201" ht="15.75" customHeight="1">
      <c r="A201" s="92"/>
      <c r="B201" s="93"/>
      <c r="C201" s="101"/>
      <c r="D201" s="93"/>
      <c r="E201" s="102"/>
    </row>
    <row r="202" ht="15.75" customHeight="1">
      <c r="A202" s="83"/>
      <c r="B202" s="83"/>
      <c r="C202" s="83"/>
      <c r="D202" s="83"/>
      <c r="E202" s="83"/>
    </row>
    <row r="203" ht="15.75" customHeight="1">
      <c r="A203" s="83"/>
      <c r="B203" s="83"/>
      <c r="C203" s="83"/>
      <c r="D203" s="83"/>
      <c r="E203" s="83"/>
    </row>
    <row r="204" ht="15.75" customHeight="1">
      <c r="A204" s="83"/>
      <c r="B204" s="83"/>
      <c r="C204" s="83"/>
      <c r="D204" s="83"/>
      <c r="E204" s="83"/>
    </row>
    <row r="205" ht="15.75" customHeight="1">
      <c r="A205" s="83"/>
      <c r="B205" s="83"/>
      <c r="C205" s="83"/>
      <c r="D205" s="83"/>
      <c r="E205" s="83"/>
    </row>
    <row r="206" ht="15.75" customHeight="1">
      <c r="A206" s="83"/>
      <c r="B206" s="83"/>
      <c r="C206" s="83"/>
      <c r="D206" s="83"/>
      <c r="E206" s="83"/>
    </row>
    <row r="207" ht="15.75" customHeight="1">
      <c r="A207" s="83"/>
      <c r="B207" s="83"/>
      <c r="C207" s="83"/>
      <c r="D207" s="83"/>
      <c r="E207" s="83"/>
    </row>
    <row r="208" ht="15.75" customHeight="1">
      <c r="A208" s="83"/>
      <c r="B208" s="83"/>
      <c r="C208" s="83"/>
      <c r="D208" s="83"/>
      <c r="E208" s="83"/>
    </row>
    <row r="209" ht="15.75" customHeight="1">
      <c r="A209" s="83"/>
      <c r="B209" s="83"/>
      <c r="C209" s="83"/>
      <c r="D209" s="83"/>
      <c r="E209" s="83"/>
    </row>
    <row r="210" ht="15.75" customHeight="1">
      <c r="A210" s="83"/>
      <c r="B210" s="83"/>
      <c r="C210" s="83"/>
      <c r="D210" s="83"/>
      <c r="E210" s="83"/>
    </row>
    <row r="211" ht="15.75" customHeight="1">
      <c r="A211" s="83"/>
      <c r="B211" s="83"/>
      <c r="C211" s="83"/>
      <c r="D211" s="83"/>
      <c r="E211" s="83"/>
    </row>
    <row r="212" ht="15.75" customHeight="1">
      <c r="A212" s="83"/>
      <c r="B212" s="83"/>
      <c r="C212" s="83"/>
      <c r="D212" s="83"/>
      <c r="E212" s="83"/>
    </row>
    <row r="213" ht="15.75" customHeight="1">
      <c r="A213" s="83"/>
      <c r="B213" s="83"/>
      <c r="C213" s="83"/>
      <c r="D213" s="83"/>
      <c r="E213" s="83"/>
    </row>
    <row r="214" ht="15.75" customHeight="1">
      <c r="A214" s="83"/>
      <c r="B214" s="83"/>
      <c r="C214" s="83"/>
      <c r="D214" s="83"/>
      <c r="E214" s="83"/>
    </row>
    <row r="215" ht="15.75" customHeight="1">
      <c r="A215" s="83"/>
      <c r="B215" s="83"/>
      <c r="C215" s="83"/>
      <c r="D215" s="83"/>
      <c r="E215" s="83"/>
    </row>
    <row r="216" ht="15.75" customHeight="1">
      <c r="A216" s="83"/>
      <c r="B216" s="83"/>
      <c r="C216" s="83"/>
      <c r="D216" s="83"/>
      <c r="E216" s="83"/>
    </row>
    <row r="217" ht="15.75" customHeight="1">
      <c r="A217" s="83"/>
      <c r="B217" s="83"/>
      <c r="C217" s="83"/>
      <c r="D217" s="83"/>
      <c r="E217" s="83"/>
    </row>
    <row r="218" ht="15.75" customHeight="1">
      <c r="A218" s="83"/>
      <c r="B218" s="83"/>
      <c r="C218" s="83"/>
      <c r="D218" s="83"/>
      <c r="E218" s="83"/>
    </row>
    <row r="219" ht="15.75" customHeight="1">
      <c r="A219" s="83"/>
      <c r="B219" s="83"/>
      <c r="C219" s="83"/>
      <c r="D219" s="83"/>
      <c r="E219" s="83"/>
    </row>
    <row r="220" ht="15.75" customHeight="1">
      <c r="A220" s="83"/>
      <c r="B220" s="83"/>
      <c r="C220" s="83"/>
      <c r="D220" s="83"/>
      <c r="E220" s="83"/>
    </row>
    <row r="221" ht="15.75" customHeight="1">
      <c r="A221" s="83"/>
      <c r="B221" s="83"/>
      <c r="C221" s="83"/>
      <c r="D221" s="83"/>
      <c r="E221" s="83"/>
    </row>
    <row r="222" ht="15.75" customHeight="1">
      <c r="A222" s="83"/>
      <c r="B222" s="83"/>
      <c r="C222" s="83"/>
      <c r="D222" s="83"/>
      <c r="E222" s="83"/>
    </row>
    <row r="223" ht="15.75" customHeight="1">
      <c r="A223" s="83"/>
      <c r="B223" s="83"/>
      <c r="C223" s="83"/>
      <c r="D223" s="83"/>
      <c r="E223" s="83"/>
    </row>
    <row r="224" ht="15.75" customHeight="1">
      <c r="A224" s="83"/>
      <c r="B224" s="83"/>
      <c r="C224" s="83"/>
      <c r="D224" s="83"/>
      <c r="E224" s="83"/>
    </row>
    <row r="225" ht="15.75" customHeight="1">
      <c r="A225" s="83"/>
      <c r="B225" s="83"/>
      <c r="C225" s="83"/>
      <c r="D225" s="83"/>
      <c r="E225" s="83"/>
    </row>
    <row r="226" ht="15.75" customHeight="1">
      <c r="A226" s="83"/>
      <c r="B226" s="83"/>
      <c r="C226" s="83"/>
      <c r="D226" s="83"/>
      <c r="E226" s="83"/>
    </row>
    <row r="227" ht="15.75" customHeight="1">
      <c r="A227" s="83"/>
      <c r="B227" s="83"/>
      <c r="C227" s="83"/>
      <c r="D227" s="83"/>
      <c r="E227" s="83"/>
    </row>
    <row r="228" ht="15.75" customHeight="1">
      <c r="A228" s="83"/>
      <c r="B228" s="83"/>
      <c r="C228" s="83"/>
      <c r="D228" s="83"/>
      <c r="E228" s="83"/>
    </row>
    <row r="229" ht="15.75" customHeight="1">
      <c r="A229" s="83"/>
      <c r="B229" s="83"/>
      <c r="C229" s="83"/>
      <c r="D229" s="83"/>
      <c r="E229" s="83"/>
    </row>
    <row r="230" ht="15.75" customHeight="1">
      <c r="A230" s="83"/>
      <c r="B230" s="83"/>
      <c r="C230" s="83"/>
      <c r="D230" s="83"/>
      <c r="E230" s="83"/>
    </row>
    <row r="231" ht="15.75" customHeight="1">
      <c r="A231" s="83"/>
      <c r="B231" s="83"/>
      <c r="C231" s="83"/>
      <c r="D231" s="83"/>
      <c r="E231" s="83"/>
    </row>
    <row r="232" ht="15.75" customHeight="1">
      <c r="A232" s="83"/>
      <c r="B232" s="83"/>
      <c r="C232" s="83"/>
      <c r="D232" s="83"/>
      <c r="E232" s="83"/>
    </row>
    <row r="233" ht="15.75" customHeight="1">
      <c r="A233" s="83"/>
      <c r="B233" s="83"/>
      <c r="C233" s="83"/>
      <c r="D233" s="83"/>
      <c r="E233" s="83"/>
    </row>
    <row r="234" ht="15.75" customHeight="1">
      <c r="A234" s="83"/>
      <c r="B234" s="83"/>
      <c r="C234" s="83"/>
      <c r="D234" s="83"/>
      <c r="E234" s="83"/>
    </row>
    <row r="235" ht="15.75" customHeight="1">
      <c r="A235" s="83"/>
      <c r="B235" s="83"/>
      <c r="C235" s="83"/>
      <c r="D235" s="83"/>
      <c r="E235" s="83"/>
    </row>
    <row r="236" ht="15.75" customHeight="1">
      <c r="A236" s="83"/>
      <c r="B236" s="83"/>
      <c r="C236" s="83"/>
      <c r="D236" s="83"/>
      <c r="E236" s="83"/>
    </row>
    <row r="237" ht="15.75" customHeight="1">
      <c r="A237" s="83"/>
      <c r="B237" s="83"/>
      <c r="C237" s="83"/>
      <c r="D237" s="83"/>
      <c r="E237" s="83"/>
    </row>
    <row r="238" ht="15.75" customHeight="1">
      <c r="A238" s="83"/>
      <c r="B238" s="83"/>
      <c r="C238" s="83"/>
      <c r="D238" s="83"/>
      <c r="E238" s="83"/>
    </row>
    <row r="239" ht="15.75" customHeight="1">
      <c r="A239" s="83"/>
      <c r="B239" s="83"/>
      <c r="C239" s="83"/>
      <c r="D239" s="83"/>
      <c r="E239" s="83"/>
    </row>
    <row r="240" ht="15.75" customHeight="1">
      <c r="A240" s="83"/>
      <c r="B240" s="83"/>
      <c r="C240" s="83"/>
      <c r="D240" s="83"/>
      <c r="E240" s="83"/>
    </row>
    <row r="241" ht="15.75" customHeight="1">
      <c r="A241" s="83"/>
      <c r="B241" s="83"/>
      <c r="C241" s="83"/>
      <c r="D241" s="83"/>
      <c r="E241" s="83"/>
    </row>
    <row r="242" ht="15.75" customHeight="1">
      <c r="A242" s="83"/>
      <c r="B242" s="83"/>
      <c r="C242" s="83"/>
      <c r="D242" s="83"/>
      <c r="E242" s="83"/>
    </row>
    <row r="243" ht="15.75" customHeight="1">
      <c r="A243" s="83"/>
      <c r="B243" s="83"/>
      <c r="C243" s="83"/>
      <c r="D243" s="83"/>
      <c r="E243" s="83"/>
    </row>
    <row r="244" ht="15.75" customHeight="1">
      <c r="A244" s="83"/>
      <c r="B244" s="83"/>
      <c r="C244" s="83"/>
      <c r="D244" s="83"/>
      <c r="E244" s="83"/>
    </row>
    <row r="245" ht="15.75" customHeight="1">
      <c r="A245" s="83"/>
      <c r="B245" s="83"/>
      <c r="C245" s="83"/>
      <c r="D245" s="83"/>
      <c r="E245" s="83"/>
    </row>
    <row r="246" ht="15.75" customHeight="1">
      <c r="A246" s="83"/>
      <c r="B246" s="83"/>
      <c r="C246" s="83"/>
      <c r="D246" s="83"/>
      <c r="E246" s="83"/>
    </row>
    <row r="247" ht="15.75" customHeight="1">
      <c r="A247" s="83"/>
      <c r="B247" s="83"/>
      <c r="C247" s="83"/>
      <c r="D247" s="83"/>
      <c r="E247" s="83"/>
    </row>
    <row r="248" ht="15.75" customHeight="1">
      <c r="A248" s="83"/>
      <c r="B248" s="83"/>
      <c r="C248" s="83"/>
      <c r="D248" s="83"/>
      <c r="E248" s="83"/>
    </row>
    <row r="249" ht="15.75" customHeight="1">
      <c r="A249" s="83"/>
      <c r="B249" s="83"/>
      <c r="C249" s="83"/>
      <c r="D249" s="83"/>
      <c r="E249" s="83"/>
    </row>
    <row r="250" ht="15.75" customHeight="1">
      <c r="A250" s="83"/>
      <c r="B250" s="83"/>
      <c r="C250" s="83"/>
      <c r="D250" s="83"/>
      <c r="E250" s="83"/>
    </row>
    <row r="251" ht="15.75" customHeight="1">
      <c r="A251" s="83"/>
      <c r="B251" s="83"/>
      <c r="C251" s="83"/>
      <c r="D251" s="83"/>
      <c r="E251" s="83"/>
    </row>
    <row r="252" ht="15.75" customHeight="1">
      <c r="A252" s="83"/>
      <c r="B252" s="83"/>
      <c r="C252" s="83"/>
      <c r="D252" s="83"/>
      <c r="E252" s="83"/>
    </row>
    <row r="253" ht="15.75" customHeight="1">
      <c r="A253" s="83"/>
      <c r="B253" s="83"/>
      <c r="C253" s="83"/>
      <c r="D253" s="83"/>
      <c r="E253" s="83"/>
    </row>
    <row r="254" ht="15.75" customHeight="1">
      <c r="A254" s="83"/>
      <c r="B254" s="83"/>
      <c r="C254" s="83"/>
      <c r="D254" s="83"/>
      <c r="E254" s="83"/>
    </row>
    <row r="255" ht="15.75" customHeight="1">
      <c r="A255" s="83"/>
      <c r="B255" s="83"/>
      <c r="C255" s="83"/>
      <c r="D255" s="83"/>
      <c r="E255" s="83"/>
    </row>
    <row r="256" ht="15.75" customHeight="1">
      <c r="A256" s="83"/>
      <c r="B256" s="83"/>
      <c r="C256" s="83"/>
      <c r="D256" s="83"/>
      <c r="E256" s="83"/>
    </row>
    <row r="257" ht="15.75" customHeight="1">
      <c r="A257" s="83"/>
      <c r="B257" s="83"/>
      <c r="C257" s="83"/>
      <c r="D257" s="83"/>
      <c r="E257" s="83"/>
    </row>
    <row r="258" ht="15.75" customHeight="1">
      <c r="A258" s="83"/>
      <c r="B258" s="83"/>
      <c r="C258" s="83"/>
      <c r="D258" s="83"/>
      <c r="E258" s="83"/>
    </row>
    <row r="259" ht="15.75" customHeight="1">
      <c r="A259" s="83"/>
      <c r="B259" s="83"/>
      <c r="C259" s="83"/>
      <c r="D259" s="83"/>
      <c r="E259" s="83"/>
    </row>
    <row r="260" ht="15.75" customHeight="1">
      <c r="A260" s="83"/>
      <c r="B260" s="83"/>
      <c r="C260" s="83"/>
      <c r="D260" s="83"/>
      <c r="E260" s="83"/>
    </row>
    <row r="261" ht="15.75" customHeight="1">
      <c r="A261" s="83"/>
      <c r="B261" s="83"/>
      <c r="C261" s="83"/>
      <c r="D261" s="83"/>
      <c r="E261" s="83"/>
    </row>
    <row r="262" ht="15.75" customHeight="1">
      <c r="A262" s="83"/>
      <c r="B262" s="83"/>
      <c r="C262" s="83"/>
      <c r="D262" s="83"/>
      <c r="E262" s="83"/>
    </row>
    <row r="263" ht="15.75" customHeight="1">
      <c r="A263" s="83"/>
      <c r="B263" s="83"/>
      <c r="C263" s="83"/>
      <c r="D263" s="83"/>
      <c r="E263" s="83"/>
    </row>
    <row r="264" ht="15.75" customHeight="1">
      <c r="A264" s="83"/>
      <c r="B264" s="83"/>
      <c r="C264" s="83"/>
      <c r="D264" s="83"/>
      <c r="E264" s="83"/>
    </row>
    <row r="265" ht="15.75" customHeight="1">
      <c r="A265" s="83"/>
      <c r="B265" s="83"/>
      <c r="C265" s="83"/>
      <c r="D265" s="83"/>
      <c r="E265" s="83"/>
    </row>
    <row r="266" ht="15.75" customHeight="1">
      <c r="A266" s="83"/>
      <c r="B266" s="83"/>
      <c r="C266" s="83"/>
      <c r="D266" s="83"/>
      <c r="E266" s="83"/>
    </row>
    <row r="267" ht="15.75" customHeight="1">
      <c r="A267" s="83"/>
      <c r="B267" s="83"/>
      <c r="C267" s="83"/>
      <c r="D267" s="83"/>
      <c r="E267" s="83"/>
    </row>
    <row r="268" ht="15.75" customHeight="1">
      <c r="A268" s="83"/>
      <c r="B268" s="83"/>
      <c r="C268" s="83"/>
      <c r="D268" s="83"/>
      <c r="E268" s="83"/>
    </row>
    <row r="269" ht="15.75" customHeight="1">
      <c r="A269" s="83"/>
      <c r="B269" s="83"/>
      <c r="C269" s="83"/>
      <c r="D269" s="83"/>
      <c r="E269" s="83"/>
    </row>
    <row r="270" ht="15.75" customHeight="1">
      <c r="A270" s="83"/>
      <c r="B270" s="83"/>
      <c r="C270" s="83"/>
      <c r="D270" s="83"/>
      <c r="E270" s="83"/>
    </row>
    <row r="271" ht="15.75" customHeight="1">
      <c r="A271" s="83"/>
      <c r="B271" s="83"/>
      <c r="C271" s="83"/>
      <c r="D271" s="83"/>
      <c r="E271" s="83"/>
    </row>
    <row r="272" ht="15.75" customHeight="1">
      <c r="A272" s="83"/>
      <c r="B272" s="83"/>
      <c r="C272" s="83"/>
      <c r="D272" s="83"/>
      <c r="E272" s="83"/>
    </row>
    <row r="273" ht="15.75" customHeight="1">
      <c r="A273" s="83"/>
      <c r="B273" s="83"/>
      <c r="C273" s="83"/>
      <c r="D273" s="83"/>
      <c r="E273" s="83"/>
    </row>
    <row r="274" ht="15.75" customHeight="1">
      <c r="A274" s="83"/>
      <c r="B274" s="83"/>
      <c r="C274" s="83"/>
      <c r="D274" s="83"/>
      <c r="E274" s="83"/>
    </row>
    <row r="275" ht="15.75" customHeight="1">
      <c r="A275" s="83"/>
      <c r="B275" s="83"/>
      <c r="C275" s="83"/>
      <c r="D275" s="83"/>
      <c r="E275" s="83"/>
    </row>
    <row r="276" ht="15.75" customHeight="1">
      <c r="A276" s="83"/>
      <c r="B276" s="83"/>
      <c r="C276" s="83"/>
      <c r="D276" s="83"/>
      <c r="E276" s="83"/>
    </row>
    <row r="277" ht="15.75" customHeight="1">
      <c r="A277" s="83"/>
      <c r="B277" s="83"/>
      <c r="C277" s="83"/>
      <c r="D277" s="83"/>
      <c r="E277" s="83"/>
    </row>
    <row r="278" ht="15.75" customHeight="1">
      <c r="A278" s="83"/>
      <c r="B278" s="83"/>
      <c r="C278" s="83"/>
      <c r="D278" s="83"/>
      <c r="E278" s="83"/>
    </row>
    <row r="279" ht="15.75" customHeight="1">
      <c r="A279" s="83"/>
      <c r="B279" s="83"/>
      <c r="C279" s="83"/>
      <c r="D279" s="83"/>
      <c r="E279" s="83"/>
    </row>
    <row r="280" ht="15.75" customHeight="1">
      <c r="A280" s="83"/>
      <c r="B280" s="83"/>
      <c r="C280" s="83"/>
      <c r="D280" s="83"/>
      <c r="E280" s="83"/>
    </row>
    <row r="281" ht="15.75" customHeight="1">
      <c r="A281" s="83"/>
      <c r="B281" s="83"/>
      <c r="C281" s="83"/>
      <c r="D281" s="83"/>
      <c r="E281" s="83"/>
    </row>
    <row r="282" ht="15.75" customHeight="1">
      <c r="A282" s="83"/>
      <c r="B282" s="83"/>
      <c r="C282" s="83"/>
      <c r="D282" s="83"/>
      <c r="E282" s="83"/>
    </row>
    <row r="283" ht="15.75" customHeight="1">
      <c r="A283" s="83"/>
      <c r="B283" s="83"/>
      <c r="C283" s="83"/>
      <c r="D283" s="83"/>
      <c r="E283" s="83"/>
    </row>
    <row r="284" ht="15.75" customHeight="1">
      <c r="A284" s="83"/>
      <c r="B284" s="83"/>
      <c r="C284" s="83"/>
      <c r="D284" s="83"/>
      <c r="E284" s="83"/>
    </row>
    <row r="285" ht="15.75" customHeight="1">
      <c r="A285" s="83"/>
      <c r="B285" s="83"/>
      <c r="C285" s="83"/>
      <c r="D285" s="83"/>
      <c r="E285" s="83"/>
    </row>
    <row r="286" ht="15.75" customHeight="1">
      <c r="A286" s="83"/>
      <c r="B286" s="83"/>
      <c r="C286" s="83"/>
      <c r="D286" s="83"/>
      <c r="E286" s="83"/>
    </row>
    <row r="287" ht="15.75" customHeight="1">
      <c r="A287" s="83"/>
      <c r="B287" s="83"/>
      <c r="C287" s="83"/>
      <c r="D287" s="83"/>
      <c r="E287" s="83"/>
    </row>
    <row r="288" ht="15.75" customHeight="1">
      <c r="A288" s="83"/>
      <c r="B288" s="83"/>
      <c r="C288" s="83"/>
      <c r="D288" s="83"/>
      <c r="E288" s="83"/>
    </row>
    <row r="289" ht="15.75" customHeight="1">
      <c r="A289" s="83"/>
      <c r="B289" s="83"/>
      <c r="C289" s="83"/>
      <c r="D289" s="83"/>
      <c r="E289" s="83"/>
    </row>
    <row r="290" ht="15.75" customHeight="1">
      <c r="A290" s="83"/>
      <c r="B290" s="83"/>
      <c r="C290" s="83"/>
      <c r="D290" s="83"/>
      <c r="E290" s="83"/>
    </row>
    <row r="291" ht="15.75" customHeight="1">
      <c r="A291" s="83"/>
      <c r="B291" s="83"/>
      <c r="C291" s="83"/>
      <c r="D291" s="83"/>
      <c r="E291" s="83"/>
    </row>
    <row r="292" ht="15.75" customHeight="1">
      <c r="A292" s="83"/>
      <c r="B292" s="83"/>
      <c r="C292" s="83"/>
      <c r="D292" s="83"/>
      <c r="E292" s="83"/>
    </row>
    <row r="293" ht="15.75" customHeight="1">
      <c r="A293" s="83"/>
      <c r="B293" s="83"/>
      <c r="C293" s="83"/>
      <c r="D293" s="83"/>
      <c r="E293" s="83"/>
    </row>
    <row r="294" ht="15.75" customHeight="1">
      <c r="A294" s="83"/>
      <c r="B294" s="83"/>
      <c r="C294" s="83"/>
      <c r="D294" s="83"/>
      <c r="E294" s="83"/>
    </row>
    <row r="295" ht="15.75" customHeight="1">
      <c r="A295" s="83"/>
      <c r="B295" s="83"/>
      <c r="C295" s="83"/>
      <c r="D295" s="83"/>
      <c r="E295" s="83"/>
    </row>
    <row r="296" ht="15.75" customHeight="1">
      <c r="A296" s="83"/>
      <c r="B296" s="83"/>
      <c r="C296" s="83"/>
      <c r="D296" s="83"/>
      <c r="E296" s="83"/>
    </row>
    <row r="297" ht="15.75" customHeight="1">
      <c r="A297" s="83"/>
      <c r="B297" s="83"/>
      <c r="C297" s="83"/>
      <c r="D297" s="83"/>
      <c r="E297" s="83"/>
    </row>
    <row r="298" ht="15.75" customHeight="1">
      <c r="A298" s="83"/>
      <c r="B298" s="83"/>
      <c r="C298" s="83"/>
      <c r="D298" s="83"/>
      <c r="E298" s="83"/>
    </row>
    <row r="299" ht="15.75" customHeight="1">
      <c r="A299" s="83"/>
      <c r="B299" s="83"/>
      <c r="C299" s="83"/>
      <c r="D299" s="83"/>
      <c r="E299" s="83"/>
    </row>
    <row r="300" ht="15.75" customHeight="1">
      <c r="A300" s="83"/>
      <c r="B300" s="83"/>
      <c r="C300" s="83"/>
      <c r="D300" s="83"/>
      <c r="E300" s="83"/>
    </row>
    <row r="301" ht="15.75" customHeight="1">
      <c r="A301" s="83"/>
      <c r="B301" s="83"/>
      <c r="C301" s="83"/>
      <c r="D301" s="83"/>
      <c r="E301" s="83"/>
    </row>
    <row r="302" ht="15.75" customHeight="1">
      <c r="A302" s="83"/>
      <c r="B302" s="83"/>
      <c r="C302" s="83"/>
      <c r="D302" s="83"/>
      <c r="E302" s="83"/>
    </row>
    <row r="303" ht="15.75" customHeight="1">
      <c r="A303" s="83"/>
      <c r="B303" s="83"/>
      <c r="C303" s="83"/>
      <c r="D303" s="83"/>
      <c r="E303" s="83"/>
    </row>
    <row r="304" ht="15.75" customHeight="1">
      <c r="A304" s="83"/>
      <c r="B304" s="83"/>
      <c r="C304" s="83"/>
      <c r="D304" s="83"/>
      <c r="E304" s="83"/>
    </row>
    <row r="305" ht="15.75" customHeight="1">
      <c r="A305" s="83"/>
      <c r="B305" s="83"/>
      <c r="C305" s="83"/>
      <c r="D305" s="83"/>
      <c r="E305" s="83"/>
    </row>
    <row r="306" ht="15.75" customHeight="1">
      <c r="A306" s="83"/>
      <c r="B306" s="83"/>
      <c r="C306" s="83"/>
      <c r="D306" s="83"/>
      <c r="E306" s="83"/>
    </row>
    <row r="307" ht="15.75" customHeight="1">
      <c r="A307" s="83"/>
      <c r="B307" s="83"/>
      <c r="C307" s="83"/>
      <c r="D307" s="83"/>
      <c r="E307" s="83"/>
    </row>
    <row r="308" ht="15.75" customHeight="1">
      <c r="A308" s="83"/>
      <c r="B308" s="83"/>
      <c r="C308" s="83"/>
      <c r="D308" s="83"/>
      <c r="E308" s="83"/>
    </row>
    <row r="309" ht="15.75" customHeight="1">
      <c r="A309" s="83"/>
      <c r="B309" s="83"/>
      <c r="C309" s="83"/>
      <c r="D309" s="83"/>
      <c r="E309" s="83"/>
    </row>
    <row r="310" ht="15.75" customHeight="1">
      <c r="A310" s="83"/>
      <c r="B310" s="83"/>
      <c r="C310" s="83"/>
      <c r="D310" s="83"/>
      <c r="E310" s="83"/>
    </row>
    <row r="311" ht="15.75" customHeight="1">
      <c r="A311" s="83"/>
      <c r="B311" s="83"/>
      <c r="C311" s="83"/>
      <c r="D311" s="83"/>
      <c r="E311" s="83"/>
    </row>
    <row r="312" ht="15.75" customHeight="1">
      <c r="A312" s="83"/>
      <c r="B312" s="83"/>
      <c r="C312" s="83"/>
      <c r="D312" s="83"/>
      <c r="E312" s="83"/>
    </row>
    <row r="313" ht="15.75" customHeight="1">
      <c r="A313" s="83"/>
      <c r="B313" s="83"/>
      <c r="C313" s="83"/>
      <c r="D313" s="83"/>
      <c r="E313" s="83"/>
    </row>
    <row r="314" ht="15.75" customHeight="1">
      <c r="A314" s="83"/>
      <c r="B314" s="83"/>
      <c r="C314" s="83"/>
      <c r="D314" s="83"/>
      <c r="E314" s="83"/>
    </row>
    <row r="315" ht="15.75" customHeight="1">
      <c r="A315" s="83"/>
      <c r="B315" s="83"/>
      <c r="C315" s="83"/>
      <c r="D315" s="83"/>
      <c r="E315" s="83"/>
    </row>
    <row r="316" ht="15.75" customHeight="1">
      <c r="A316" s="83"/>
      <c r="B316" s="83"/>
      <c r="C316" s="83"/>
      <c r="D316" s="83"/>
      <c r="E316" s="83"/>
    </row>
    <row r="317" ht="15.75" customHeight="1">
      <c r="A317" s="83"/>
      <c r="B317" s="83"/>
      <c r="C317" s="83"/>
      <c r="D317" s="83"/>
      <c r="E317" s="83"/>
    </row>
    <row r="318" ht="15.75" customHeight="1">
      <c r="A318" s="83"/>
      <c r="B318" s="83"/>
      <c r="C318" s="83"/>
      <c r="D318" s="83"/>
      <c r="E318" s="83"/>
    </row>
    <row r="319" ht="15.75" customHeight="1">
      <c r="A319" s="83"/>
      <c r="B319" s="83"/>
      <c r="C319" s="83"/>
      <c r="D319" s="83"/>
      <c r="E319" s="83"/>
    </row>
    <row r="320" ht="15.75" customHeight="1">
      <c r="A320" s="83"/>
      <c r="B320" s="83"/>
      <c r="C320" s="83"/>
      <c r="D320" s="83"/>
      <c r="E320" s="83"/>
    </row>
    <row r="321" ht="15.75" customHeight="1">
      <c r="A321" s="83"/>
      <c r="B321" s="83"/>
      <c r="C321" s="83"/>
      <c r="D321" s="83"/>
      <c r="E321" s="83"/>
    </row>
    <row r="322" ht="15.75" customHeight="1">
      <c r="A322" s="83"/>
      <c r="B322" s="83"/>
      <c r="C322" s="83"/>
      <c r="D322" s="83"/>
      <c r="E322" s="83"/>
    </row>
    <row r="323" ht="15.75" customHeight="1">
      <c r="A323" s="83"/>
      <c r="B323" s="83"/>
      <c r="C323" s="83"/>
      <c r="D323" s="83"/>
      <c r="E323" s="83"/>
    </row>
    <row r="324" ht="15.75" customHeight="1">
      <c r="A324" s="83"/>
      <c r="B324" s="83"/>
      <c r="C324" s="83"/>
      <c r="D324" s="83"/>
      <c r="E324" s="83"/>
    </row>
    <row r="325" ht="15.75" customHeight="1">
      <c r="A325" s="83"/>
      <c r="B325" s="83"/>
      <c r="C325" s="83"/>
      <c r="D325" s="83"/>
      <c r="E325" s="83"/>
    </row>
    <row r="326" ht="15.75" customHeight="1">
      <c r="A326" s="83"/>
      <c r="B326" s="83"/>
      <c r="C326" s="83"/>
      <c r="D326" s="83"/>
      <c r="E326" s="83"/>
    </row>
    <row r="327" ht="15.75" customHeight="1">
      <c r="A327" s="83"/>
      <c r="B327" s="83"/>
      <c r="C327" s="83"/>
      <c r="D327" s="83"/>
      <c r="E327" s="83"/>
    </row>
    <row r="328" ht="15.75" customHeight="1">
      <c r="A328" s="83"/>
      <c r="B328" s="83"/>
      <c r="C328" s="83"/>
      <c r="D328" s="83"/>
      <c r="E328" s="83"/>
    </row>
    <row r="329" ht="15.75" customHeight="1">
      <c r="A329" s="83"/>
      <c r="B329" s="83"/>
      <c r="C329" s="83"/>
      <c r="D329" s="83"/>
      <c r="E329" s="83"/>
    </row>
    <row r="330" ht="15.75" customHeight="1">
      <c r="A330" s="83"/>
      <c r="B330" s="83"/>
      <c r="C330" s="83"/>
      <c r="D330" s="83"/>
      <c r="E330" s="83"/>
    </row>
    <row r="331" ht="15.75" customHeight="1">
      <c r="A331" s="83"/>
      <c r="B331" s="83"/>
      <c r="C331" s="83"/>
      <c r="D331" s="83"/>
      <c r="E331" s="83"/>
    </row>
    <row r="332" ht="15.75" customHeight="1">
      <c r="A332" s="83"/>
      <c r="B332" s="83"/>
      <c r="C332" s="83"/>
      <c r="D332" s="83"/>
      <c r="E332" s="83"/>
    </row>
    <row r="333" ht="15.75" customHeight="1">
      <c r="A333" s="83"/>
      <c r="B333" s="83"/>
      <c r="C333" s="83"/>
      <c r="D333" s="83"/>
      <c r="E333" s="83"/>
    </row>
    <row r="334" ht="15.75" customHeight="1">
      <c r="A334" s="83"/>
      <c r="B334" s="83"/>
      <c r="C334" s="83"/>
      <c r="D334" s="83"/>
      <c r="E334" s="83"/>
    </row>
    <row r="335" ht="15.75" customHeight="1">
      <c r="A335" s="83"/>
      <c r="B335" s="83"/>
      <c r="C335" s="83"/>
      <c r="D335" s="83"/>
      <c r="E335" s="83"/>
    </row>
    <row r="336" ht="15.75" customHeight="1">
      <c r="A336" s="83"/>
      <c r="B336" s="83"/>
      <c r="C336" s="83"/>
      <c r="D336" s="83"/>
      <c r="E336" s="83"/>
    </row>
    <row r="337" ht="15.75" customHeight="1">
      <c r="A337" s="83"/>
      <c r="B337" s="83"/>
      <c r="C337" s="83"/>
      <c r="D337" s="83"/>
      <c r="E337" s="83"/>
    </row>
    <row r="338" ht="15.75" customHeight="1">
      <c r="A338" s="83"/>
      <c r="B338" s="83"/>
      <c r="C338" s="83"/>
      <c r="D338" s="83"/>
      <c r="E338" s="83"/>
    </row>
    <row r="339" ht="15.75" customHeight="1">
      <c r="A339" s="83"/>
      <c r="B339" s="83"/>
      <c r="C339" s="83"/>
      <c r="D339" s="83"/>
      <c r="E339" s="83"/>
    </row>
    <row r="340" ht="15.75" customHeight="1">
      <c r="A340" s="83"/>
      <c r="B340" s="83"/>
      <c r="C340" s="83"/>
      <c r="D340" s="83"/>
      <c r="E340" s="83"/>
    </row>
    <row r="341" ht="15.75" customHeight="1">
      <c r="A341" s="83"/>
      <c r="B341" s="83"/>
      <c r="C341" s="83"/>
      <c r="D341" s="83"/>
      <c r="E341" s="83"/>
    </row>
    <row r="342" ht="15.75" customHeight="1">
      <c r="A342" s="83"/>
      <c r="B342" s="83"/>
      <c r="C342" s="83"/>
      <c r="D342" s="83"/>
      <c r="E342" s="83"/>
    </row>
    <row r="343" ht="15.75" customHeight="1">
      <c r="A343" s="83"/>
      <c r="B343" s="83"/>
      <c r="C343" s="83"/>
      <c r="D343" s="83"/>
      <c r="E343" s="83"/>
    </row>
    <row r="344" ht="15.75" customHeight="1">
      <c r="A344" s="83"/>
      <c r="B344" s="83"/>
      <c r="C344" s="83"/>
      <c r="D344" s="83"/>
      <c r="E344" s="83"/>
    </row>
    <row r="345" ht="15.75" customHeight="1">
      <c r="A345" s="83"/>
      <c r="B345" s="83"/>
      <c r="C345" s="83"/>
      <c r="D345" s="83"/>
      <c r="E345" s="83"/>
    </row>
    <row r="346" ht="15.75" customHeight="1">
      <c r="A346" s="83"/>
      <c r="B346" s="83"/>
      <c r="C346" s="83"/>
      <c r="D346" s="83"/>
      <c r="E346" s="83"/>
    </row>
    <row r="347" ht="15.75" customHeight="1">
      <c r="A347" s="83"/>
      <c r="B347" s="83"/>
      <c r="C347" s="83"/>
      <c r="D347" s="83"/>
      <c r="E347" s="83"/>
    </row>
    <row r="348" ht="15.75" customHeight="1">
      <c r="A348" s="83"/>
      <c r="B348" s="83"/>
      <c r="C348" s="83"/>
      <c r="D348" s="83"/>
      <c r="E348" s="83"/>
    </row>
    <row r="349" ht="15.75" customHeight="1">
      <c r="A349" s="83"/>
      <c r="B349" s="83"/>
      <c r="C349" s="83"/>
      <c r="D349" s="83"/>
      <c r="E349" s="83"/>
    </row>
    <row r="350" ht="15.75" customHeight="1">
      <c r="A350" s="83"/>
      <c r="B350" s="83"/>
      <c r="C350" s="83"/>
      <c r="D350" s="83"/>
      <c r="E350" s="83"/>
    </row>
    <row r="351" ht="15.75" customHeight="1">
      <c r="A351" s="83"/>
      <c r="B351" s="83"/>
      <c r="C351" s="83"/>
      <c r="D351" s="83"/>
      <c r="E351" s="83"/>
    </row>
    <row r="352" ht="15.75" customHeight="1">
      <c r="A352" s="83"/>
      <c r="B352" s="83"/>
      <c r="C352" s="83"/>
      <c r="D352" s="83"/>
      <c r="E352" s="83"/>
    </row>
    <row r="353" ht="15.75" customHeight="1">
      <c r="A353" s="83"/>
      <c r="B353" s="83"/>
      <c r="C353" s="83"/>
      <c r="D353" s="83"/>
      <c r="E353" s="83"/>
    </row>
    <row r="354" ht="15.75" customHeight="1">
      <c r="A354" s="83"/>
      <c r="B354" s="83"/>
      <c r="C354" s="83"/>
      <c r="D354" s="83"/>
      <c r="E354" s="83"/>
    </row>
    <row r="355" ht="15.75" customHeight="1">
      <c r="A355" s="83"/>
      <c r="B355" s="83"/>
      <c r="C355" s="83"/>
      <c r="D355" s="83"/>
      <c r="E355" s="83"/>
    </row>
    <row r="356" ht="15.75" customHeight="1">
      <c r="A356" s="83"/>
      <c r="B356" s="83"/>
      <c r="C356" s="83"/>
      <c r="D356" s="83"/>
      <c r="E356" s="83"/>
    </row>
    <row r="357" ht="15.75" customHeight="1">
      <c r="A357" s="83"/>
      <c r="B357" s="83"/>
      <c r="C357" s="83"/>
      <c r="D357" s="83"/>
      <c r="E357" s="83"/>
    </row>
    <row r="358" ht="15.75" customHeight="1">
      <c r="A358" s="83"/>
      <c r="B358" s="83"/>
      <c r="C358" s="83"/>
      <c r="D358" s="83"/>
      <c r="E358" s="83"/>
    </row>
    <row r="359" ht="15.75" customHeight="1">
      <c r="A359" s="83"/>
      <c r="B359" s="83"/>
      <c r="C359" s="83"/>
      <c r="D359" s="83"/>
      <c r="E359" s="83"/>
    </row>
    <row r="360" ht="15.75" customHeight="1">
      <c r="A360" s="83"/>
      <c r="B360" s="83"/>
      <c r="C360" s="83"/>
      <c r="D360" s="83"/>
      <c r="E360" s="83"/>
    </row>
    <row r="361" ht="15.75" customHeight="1">
      <c r="A361" s="83"/>
      <c r="B361" s="83"/>
      <c r="C361" s="83"/>
      <c r="D361" s="83"/>
      <c r="E361" s="83"/>
    </row>
    <row r="362" ht="15.75" customHeight="1">
      <c r="A362" s="83"/>
      <c r="B362" s="83"/>
      <c r="C362" s="83"/>
      <c r="D362" s="83"/>
      <c r="E362" s="83"/>
    </row>
    <row r="363" ht="15.75" customHeight="1">
      <c r="A363" s="83"/>
      <c r="B363" s="83"/>
      <c r="C363" s="83"/>
      <c r="D363" s="83"/>
      <c r="E363" s="83"/>
    </row>
    <row r="364" ht="15.75" customHeight="1">
      <c r="A364" s="83"/>
      <c r="B364" s="83"/>
      <c r="C364" s="83"/>
      <c r="D364" s="83"/>
      <c r="E364" s="83"/>
    </row>
    <row r="365" ht="15.75" customHeight="1">
      <c r="A365" s="83"/>
      <c r="B365" s="83"/>
      <c r="C365" s="83"/>
      <c r="D365" s="83"/>
      <c r="E365" s="83"/>
    </row>
    <row r="366" ht="15.75" customHeight="1">
      <c r="A366" s="83"/>
      <c r="B366" s="83"/>
      <c r="C366" s="83"/>
      <c r="D366" s="83"/>
      <c r="E366" s="83"/>
    </row>
    <row r="367" ht="15.75" customHeight="1">
      <c r="A367" s="83"/>
      <c r="B367" s="83"/>
      <c r="C367" s="83"/>
      <c r="D367" s="83"/>
      <c r="E367" s="83"/>
    </row>
    <row r="368" ht="15.75" customHeight="1">
      <c r="A368" s="83"/>
      <c r="B368" s="83"/>
      <c r="C368" s="83"/>
      <c r="D368" s="83"/>
      <c r="E368" s="83"/>
    </row>
    <row r="369" ht="15.75" customHeight="1">
      <c r="A369" s="83"/>
      <c r="B369" s="83"/>
      <c r="C369" s="83"/>
      <c r="D369" s="83"/>
      <c r="E369" s="83"/>
    </row>
    <row r="370" ht="15.75" customHeight="1">
      <c r="A370" s="83"/>
      <c r="B370" s="83"/>
      <c r="C370" s="83"/>
      <c r="D370" s="83"/>
      <c r="E370" s="83"/>
    </row>
    <row r="371" ht="15.75" customHeight="1">
      <c r="A371" s="83"/>
      <c r="B371" s="83"/>
      <c r="C371" s="83"/>
      <c r="D371" s="83"/>
      <c r="E371" s="83"/>
    </row>
    <row r="372" ht="15.75" customHeight="1">
      <c r="A372" s="83"/>
      <c r="B372" s="83"/>
      <c r="C372" s="83"/>
      <c r="D372" s="83"/>
      <c r="E372" s="83"/>
    </row>
    <row r="373" ht="15.75" customHeight="1">
      <c r="A373" s="83"/>
      <c r="B373" s="83"/>
      <c r="C373" s="83"/>
      <c r="D373" s="83"/>
      <c r="E373" s="83"/>
    </row>
    <row r="374" ht="15.75" customHeight="1">
      <c r="A374" s="83"/>
      <c r="B374" s="83"/>
      <c r="C374" s="83"/>
      <c r="D374" s="83"/>
      <c r="E374" s="83"/>
    </row>
    <row r="375" ht="15.75" customHeight="1">
      <c r="A375" s="83"/>
      <c r="B375" s="83"/>
      <c r="C375" s="83"/>
      <c r="D375" s="83"/>
      <c r="E375" s="83"/>
    </row>
    <row r="376" ht="15.75" customHeight="1">
      <c r="A376" s="83"/>
      <c r="B376" s="83"/>
      <c r="C376" s="83"/>
      <c r="D376" s="83"/>
      <c r="E376" s="83"/>
    </row>
    <row r="377" ht="15.75" customHeight="1">
      <c r="A377" s="83"/>
      <c r="B377" s="83"/>
      <c r="C377" s="83"/>
      <c r="D377" s="83"/>
      <c r="E377" s="83"/>
    </row>
    <row r="378" ht="15.75" customHeight="1">
      <c r="A378" s="83"/>
      <c r="B378" s="83"/>
      <c r="C378" s="83"/>
      <c r="D378" s="83"/>
      <c r="E378" s="83"/>
    </row>
    <row r="379" ht="15.75" customHeight="1">
      <c r="A379" s="83"/>
      <c r="B379" s="83"/>
      <c r="C379" s="83"/>
      <c r="D379" s="83"/>
      <c r="E379" s="83"/>
    </row>
    <row r="380" ht="15.75" customHeight="1">
      <c r="A380" s="83"/>
      <c r="B380" s="83"/>
      <c r="C380" s="83"/>
      <c r="D380" s="83"/>
      <c r="E380" s="83"/>
    </row>
    <row r="381" ht="15.75" customHeight="1">
      <c r="A381" s="83"/>
      <c r="B381" s="83"/>
      <c r="C381" s="83"/>
      <c r="D381" s="83"/>
      <c r="E381" s="83"/>
    </row>
    <row r="382" ht="15.75" customHeight="1">
      <c r="A382" s="83"/>
      <c r="B382" s="83"/>
      <c r="C382" s="83"/>
      <c r="D382" s="83"/>
      <c r="E382" s="83"/>
    </row>
    <row r="383" ht="15.75" customHeight="1">
      <c r="A383" s="83"/>
      <c r="B383" s="83"/>
      <c r="C383" s="83"/>
      <c r="D383" s="83"/>
      <c r="E383" s="83"/>
    </row>
    <row r="384" ht="15.75" customHeight="1">
      <c r="A384" s="83"/>
      <c r="B384" s="83"/>
      <c r="C384" s="83"/>
      <c r="D384" s="83"/>
      <c r="E384" s="83"/>
    </row>
    <row r="385" ht="15.75" customHeight="1">
      <c r="A385" s="83"/>
      <c r="B385" s="83"/>
      <c r="C385" s="83"/>
      <c r="D385" s="83"/>
      <c r="E385" s="83"/>
    </row>
    <row r="386" ht="15.75" customHeight="1">
      <c r="A386" s="83"/>
      <c r="B386" s="83"/>
      <c r="C386" s="83"/>
      <c r="D386" s="83"/>
      <c r="E386" s="83"/>
    </row>
    <row r="387" ht="15.75" customHeight="1">
      <c r="A387" s="83"/>
      <c r="B387" s="83"/>
      <c r="C387" s="83"/>
      <c r="D387" s="83"/>
      <c r="E387" s="83"/>
    </row>
    <row r="388" ht="15.75" customHeight="1">
      <c r="A388" s="83"/>
      <c r="B388" s="83"/>
      <c r="C388" s="83"/>
      <c r="D388" s="83"/>
      <c r="E388" s="83"/>
    </row>
    <row r="389" ht="15.75" customHeight="1">
      <c r="A389" s="83"/>
      <c r="B389" s="83"/>
      <c r="C389" s="83"/>
      <c r="D389" s="83"/>
      <c r="E389" s="83"/>
    </row>
    <row r="390" ht="15.75" customHeight="1">
      <c r="A390" s="83"/>
      <c r="B390" s="83"/>
      <c r="C390" s="83"/>
      <c r="D390" s="83"/>
      <c r="E390" s="83"/>
    </row>
    <row r="391" ht="15.75" customHeight="1">
      <c r="A391" s="83"/>
      <c r="B391" s="83"/>
      <c r="C391" s="83"/>
      <c r="D391" s="83"/>
      <c r="E391" s="83"/>
    </row>
    <row r="392" ht="15.75" customHeight="1">
      <c r="A392" s="83"/>
      <c r="B392" s="83"/>
      <c r="C392" s="83"/>
      <c r="D392" s="83"/>
      <c r="E392" s="83"/>
    </row>
    <row r="393" ht="15.75" customHeight="1">
      <c r="A393" s="83"/>
      <c r="B393" s="83"/>
      <c r="C393" s="83"/>
      <c r="D393" s="83"/>
      <c r="E393" s="83"/>
    </row>
    <row r="394" ht="15.75" customHeight="1">
      <c r="A394" s="83"/>
      <c r="B394" s="83"/>
      <c r="C394" s="83"/>
      <c r="D394" s="83"/>
      <c r="E394" s="83"/>
    </row>
    <row r="395" ht="15.75" customHeight="1">
      <c r="A395" s="83"/>
      <c r="B395" s="83"/>
      <c r="C395" s="83"/>
      <c r="D395" s="83"/>
      <c r="E395" s="83"/>
    </row>
    <row r="396" ht="15.75" customHeight="1">
      <c r="A396" s="83"/>
      <c r="B396" s="83"/>
      <c r="C396" s="83"/>
      <c r="D396" s="83"/>
      <c r="E396" s="83"/>
    </row>
    <row r="397" ht="15.75" customHeight="1">
      <c r="A397" s="83"/>
      <c r="B397" s="83"/>
      <c r="C397" s="83"/>
      <c r="D397" s="83"/>
      <c r="E397" s="83"/>
    </row>
    <row r="398" ht="15.75" customHeight="1">
      <c r="A398" s="83"/>
      <c r="B398" s="83"/>
      <c r="C398" s="83"/>
      <c r="D398" s="83"/>
      <c r="E398" s="83"/>
    </row>
    <row r="399" ht="15.75" customHeight="1">
      <c r="A399" s="83"/>
      <c r="B399" s="83"/>
      <c r="C399" s="83"/>
      <c r="D399" s="83"/>
      <c r="E399" s="83"/>
    </row>
    <row r="400" ht="15.75" customHeight="1">
      <c r="A400" s="83"/>
      <c r="B400" s="83"/>
      <c r="C400" s="83"/>
      <c r="D400" s="83"/>
      <c r="E400" s="83"/>
    </row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