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13_ncr:1_{FF3DBF1A-9080-4498-86BF-9EF25D142510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M27" i="1"/>
  <c r="L27" i="1"/>
  <c r="K27" i="1"/>
  <c r="J27" i="1"/>
  <c r="A27" i="1"/>
  <c r="M28" i="1"/>
  <c r="L28" i="1"/>
  <c r="K28" i="1"/>
  <c r="J28" i="1"/>
  <c r="A28" i="1"/>
  <c r="M29" i="1"/>
  <c r="L29" i="1"/>
  <c r="K29" i="1"/>
  <c r="J29" i="1"/>
  <c r="A29" i="1"/>
  <c r="M23" i="1"/>
  <c r="L23" i="1"/>
  <c r="K23" i="1"/>
  <c r="J23" i="1"/>
  <c r="A23" i="1"/>
  <c r="A21" i="1"/>
  <c r="K21" i="1"/>
  <c r="J21" i="1"/>
  <c r="M24" i="1"/>
  <c r="L24" i="1"/>
  <c r="K24" i="1"/>
  <c r="J24" i="1"/>
  <c r="A24" i="1"/>
  <c r="K25" i="1"/>
  <c r="J25" i="1"/>
  <c r="A25" i="1"/>
  <c r="A22" i="1"/>
  <c r="A30" i="1"/>
  <c r="A19" i="1"/>
  <c r="A26" i="1"/>
  <c r="A18" i="1"/>
  <c r="M30" i="1"/>
  <c r="L30" i="1"/>
  <c r="K30" i="1"/>
  <c r="J30" i="1"/>
  <c r="M26" i="1"/>
  <c r="L26" i="1"/>
  <c r="K26" i="1"/>
  <c r="J26" i="1"/>
  <c r="M22" i="1"/>
  <c r="L22" i="1"/>
  <c r="K22" i="1"/>
  <c r="J22" i="1"/>
  <c r="M19" i="1"/>
  <c r="L19" i="1"/>
  <c r="K19" i="1"/>
  <c r="J19" i="1"/>
  <c r="M18" i="1"/>
  <c r="L18" i="1"/>
  <c r="K18" i="1"/>
  <c r="J18" i="1"/>
  <c r="M15" i="1"/>
  <c r="L15" i="1"/>
  <c r="K15" i="1"/>
  <c r="J15" i="1"/>
  <c r="E15" i="1"/>
  <c r="D15" i="1"/>
  <c r="C15" i="1"/>
  <c r="B15" i="1"/>
  <c r="J31" i="1" l="1"/>
  <c r="L31" i="1"/>
  <c r="K31" i="1"/>
  <c r="M31" i="1"/>
  <c r="N32" i="1" l="1"/>
</calcChain>
</file>

<file path=xl/sharedStrings.xml><?xml version="1.0" encoding="utf-8"?>
<sst xmlns="http://schemas.openxmlformats.org/spreadsheetml/2006/main" count="68" uniqueCount="53">
  <si>
    <t>Team Members</t>
  </si>
  <si>
    <t>First Name</t>
  </si>
  <si>
    <t>Last Name</t>
  </si>
  <si>
    <t>Student ID</t>
  </si>
  <si>
    <t>Nickname</t>
  </si>
  <si>
    <t xml:space="preserve">Jadon </t>
  </si>
  <si>
    <t>Games</t>
  </si>
  <si>
    <t>jadon</t>
  </si>
  <si>
    <t>Matia</t>
  </si>
  <si>
    <t>Komsic</t>
  </si>
  <si>
    <t>matia</t>
  </si>
  <si>
    <t>Khaled</t>
  </si>
  <si>
    <t>Rezgui</t>
  </si>
  <si>
    <t>khaled</t>
  </si>
  <si>
    <t>Safaa</t>
  </si>
  <si>
    <t>Kentaoui</t>
  </si>
  <si>
    <t>safaa</t>
  </si>
  <si>
    <t xml:space="preserve">Log Table </t>
  </si>
  <si>
    <t>Date</t>
  </si>
  <si>
    <t>Who</t>
  </si>
  <si>
    <t xml:space="preserve">Activity </t>
  </si>
  <si>
    <t xml:space="preserve">Hours Spent </t>
  </si>
  <si>
    <t xml:space="preserve">Detail  </t>
  </si>
  <si>
    <t xml:space="preserve">Result </t>
  </si>
  <si>
    <t>Hours Spent</t>
  </si>
  <si>
    <t xml:space="preserve">total </t>
  </si>
  <si>
    <t xml:space="preserve">Meeting </t>
  </si>
  <si>
    <t xml:space="preserve">Last minute work for the sprint deadline  </t>
  </si>
  <si>
    <t xml:space="preserve">Total hours </t>
  </si>
  <si>
    <t xml:space="preserve">Total team hours </t>
  </si>
  <si>
    <t>Sprint 3</t>
  </si>
  <si>
    <t>Discussion on plans for Sprint 3</t>
  </si>
  <si>
    <t xml:space="preserve">Meeting during Lab </t>
  </si>
  <si>
    <t>Discussion and distribution of tasks</t>
  </si>
  <si>
    <t>Demo of Sprint 2 core features, dicussion for next sprint</t>
  </si>
  <si>
    <t xml:space="preserve">Discussion of core features and acceptance tests </t>
  </si>
  <si>
    <t xml:space="preserve">Progress check for core features and tasks </t>
  </si>
  <si>
    <t>Completion of process 1 and near-completion of process 2</t>
  </si>
  <si>
    <t>Completion of process 2 and start/work on process 3</t>
  </si>
  <si>
    <t>Task</t>
  </si>
  <si>
    <t>Creating Database variable for the acceptance form</t>
  </si>
  <si>
    <t>Task completed</t>
  </si>
  <si>
    <t>Start of Process 1</t>
  </si>
  <si>
    <t>task</t>
  </si>
  <si>
    <t>Start of Process 2</t>
  </si>
  <si>
    <t xml:space="preserve">Process 3 completed </t>
  </si>
  <si>
    <t>Fixing the Unit Tests for each code file</t>
  </si>
  <si>
    <t xml:space="preserve">Integration of continous pipeline and documentation </t>
  </si>
  <si>
    <t xml:space="preserve">Completing inegration and documention </t>
  </si>
  <si>
    <t>Additional documentation</t>
  </si>
  <si>
    <t>Completing the Diagrams</t>
  </si>
  <si>
    <t>Fixing Sprint 2 reservation issues and adding reservation properties</t>
  </si>
  <si>
    <t>Reservation process works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</si>
</sst>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left" vertical="top" textRotation="255"/>
    </xf>
    <xf numFmtId="0" fontId="1" fillId="0" borderId="14" xfId="0" applyFont="1" applyBorder="1" applyAlignment="1">
      <alignment horizontal="center" vertical="top" textRotation="255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/>
    <xf numFmtId="0" fontId="1" fillId="0" borderId="2" xfId="0" applyFont="1" applyBorder="1"/>
    <xf numFmtId="0" fontId="1" fillId="0" borderId="3" xfId="0" applyFont="1" applyBorder="1"/>
    <xf numFmtId="14" fontId="1" fillId="2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/>
    <xf numFmtId="0" fontId="4" fillId="2" borderId="0" xfId="0" applyFont="1" applyFill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C32"/>
  <sheetViews>
    <sheetView tabSelected="1" topLeftCell="A25" zoomScale="92" workbookViewId="0">
      <selection activeCell="P28" sqref="P28"/>
    </sheetView>
  </sheetViews>
  <sheetFormatPr defaultColWidth="12.6328125" defaultRowHeight="15.75" customHeight="1" x14ac:dyDescent="0.25"/>
  <cols>
    <col min="2" max="2" width="2.453125" customWidth="1"/>
    <col min="3" max="3" width="2.6328125" customWidth="1"/>
    <col min="4" max="4" width="2.453125" customWidth="1"/>
    <col min="5" max="5" width="2.6328125" customWidth="1"/>
    <col min="8" max="8" width="18.453125" customWidth="1"/>
    <col min="9" max="9" width="19.1796875" customWidth="1"/>
  </cols>
  <sheetData>
    <row r="3" spans="1:14" ht="12.9" x14ac:dyDescent="0.25">
      <c r="G3" s="35" t="s">
        <v>0</v>
      </c>
      <c r="H3" s="36"/>
      <c r="I3" s="36"/>
      <c r="J3" s="37"/>
    </row>
    <row r="4" spans="1:14" ht="12.9" x14ac:dyDescent="0.25">
      <c r="G4" s="38" t="s">
        <v>1</v>
      </c>
      <c r="H4" s="38" t="s">
        <v>2</v>
      </c>
      <c r="I4" s="38" t="s">
        <v>3</v>
      </c>
      <c r="J4" s="38" t="s">
        <v>4</v>
      </c>
    </row>
    <row r="5" spans="1:14" ht="12.9" x14ac:dyDescent="0.25">
      <c r="G5" s="34"/>
      <c r="H5" s="34"/>
      <c r="I5" s="34"/>
      <c r="J5" s="34"/>
    </row>
    <row r="6" spans="1:14" ht="12.9" x14ac:dyDescent="0.25">
      <c r="G6" s="2" t="s">
        <v>5</v>
      </c>
      <c r="H6" s="3" t="s">
        <v>6</v>
      </c>
      <c r="I6" s="3">
        <v>40173613</v>
      </c>
      <c r="J6" s="4" t="s">
        <v>7</v>
      </c>
    </row>
    <row r="7" spans="1:14" ht="12.9" x14ac:dyDescent="0.25">
      <c r="G7" s="5" t="s">
        <v>8</v>
      </c>
      <c r="H7" s="6" t="s">
        <v>9</v>
      </c>
      <c r="I7" s="6">
        <v>40175388</v>
      </c>
      <c r="J7" s="7" t="s">
        <v>10</v>
      </c>
    </row>
    <row r="8" spans="1:14" ht="12.9" x14ac:dyDescent="0.25">
      <c r="G8" s="5" t="s">
        <v>11</v>
      </c>
      <c r="H8" s="6" t="s">
        <v>12</v>
      </c>
      <c r="I8" s="6">
        <v>40176606</v>
      </c>
      <c r="J8" s="7" t="s">
        <v>13</v>
      </c>
    </row>
    <row r="9" spans="1:14" ht="12.9" x14ac:dyDescent="0.25">
      <c r="G9" s="8" t="s">
        <v>14</v>
      </c>
      <c r="H9" s="9" t="s">
        <v>15</v>
      </c>
      <c r="I9" s="9">
        <v>40228872</v>
      </c>
      <c r="J9" s="10" t="s">
        <v>16</v>
      </c>
    </row>
    <row r="13" spans="1:14" ht="12.9" x14ac:dyDescent="0.25">
      <c r="A13" s="11" t="s">
        <v>17</v>
      </c>
      <c r="J13" s="12"/>
    </row>
    <row r="14" spans="1:14" ht="12.9" x14ac:dyDescent="0.25">
      <c r="A14" s="33" t="s">
        <v>18</v>
      </c>
      <c r="B14" s="35" t="s">
        <v>19</v>
      </c>
      <c r="C14" s="36"/>
      <c r="D14" s="36"/>
      <c r="E14" s="37"/>
      <c r="F14" s="33" t="s">
        <v>20</v>
      </c>
      <c r="G14" s="33" t="s">
        <v>21</v>
      </c>
      <c r="H14" s="33" t="s">
        <v>22</v>
      </c>
      <c r="I14" s="33" t="s">
        <v>23</v>
      </c>
      <c r="J14" s="35" t="s">
        <v>24</v>
      </c>
      <c r="K14" s="36"/>
      <c r="L14" s="36"/>
      <c r="M14" s="37"/>
      <c r="N14" s="1" t="s">
        <v>25</v>
      </c>
    </row>
    <row r="15" spans="1:14" ht="72.8" customHeight="1" x14ac:dyDescent="0.25">
      <c r="A15" s="34"/>
      <c r="B15" s="13" t="str">
        <f>$J$6</f>
        <v>jadon</v>
      </c>
      <c r="C15" s="13" t="str">
        <f>$J$7</f>
        <v>matia</v>
      </c>
      <c r="D15" s="14" t="str">
        <f>$J$8</f>
        <v>khaled</v>
      </c>
      <c r="E15" s="14" t="str">
        <f>$J$9</f>
        <v>safaa</v>
      </c>
      <c r="F15" s="34"/>
      <c r="G15" s="34"/>
      <c r="H15" s="34"/>
      <c r="I15" s="34"/>
      <c r="J15" s="15" t="str">
        <f>$J$6</f>
        <v>jadon</v>
      </c>
      <c r="K15" s="15" t="str">
        <f>$J$7</f>
        <v>matia</v>
      </c>
      <c r="L15" s="15" t="str">
        <f>$J$8</f>
        <v>khaled</v>
      </c>
      <c r="M15" s="15" t="str">
        <f>$J$9</f>
        <v>safaa</v>
      </c>
    </row>
    <row r="16" spans="1:14" ht="12.9" x14ac:dyDescent="0.25">
      <c r="I16" s="16"/>
      <c r="M16" s="16"/>
    </row>
    <row r="17" spans="1:29" ht="12.9" x14ac:dyDescent="0.25">
      <c r="A17" s="28" t="s">
        <v>30</v>
      </c>
      <c r="B17" s="17"/>
      <c r="C17" s="17"/>
      <c r="D17" s="17"/>
      <c r="E17" s="17"/>
      <c r="F17" s="17"/>
      <c r="G17" s="17"/>
      <c r="H17" s="17"/>
      <c r="I17" s="18"/>
      <c r="J17" s="17"/>
      <c r="K17" s="17"/>
      <c r="L17" s="17"/>
      <c r="M17" s="18"/>
    </row>
    <row r="18" spans="1:29" ht="64.5" customHeight="1" x14ac:dyDescent="0.25">
      <c r="A18" s="19">
        <f>DATE(2024,3,18)</f>
        <v>45369</v>
      </c>
      <c r="B18" s="20">
        <v>1</v>
      </c>
      <c r="C18" s="20">
        <v>1</v>
      </c>
      <c r="D18" s="20">
        <v>1</v>
      </c>
      <c r="E18" s="20">
        <v>1</v>
      </c>
      <c r="F18" s="21" t="s">
        <v>26</v>
      </c>
      <c r="G18" s="21">
        <v>0.5</v>
      </c>
      <c r="H18" s="29" t="s">
        <v>31</v>
      </c>
      <c r="I18" s="30" t="s">
        <v>33</v>
      </c>
      <c r="J18" s="22">
        <f t="shared" ref="J18:M18" si="0">$G18*B18</f>
        <v>0.5</v>
      </c>
      <c r="K18" s="22">
        <f t="shared" si="0"/>
        <v>0.5</v>
      </c>
      <c r="L18" s="22">
        <f t="shared" si="0"/>
        <v>0.5</v>
      </c>
      <c r="M18" s="23">
        <f t="shared" si="0"/>
        <v>0.5</v>
      </c>
    </row>
    <row r="19" spans="1:29" ht="78.05" customHeight="1" x14ac:dyDescent="0.25">
      <c r="A19" s="19">
        <f>DATE(2024,3,22)</f>
        <v>45373</v>
      </c>
      <c r="B19" s="20">
        <v>1</v>
      </c>
      <c r="C19" s="20">
        <v>1</v>
      </c>
      <c r="D19" s="20">
        <v>1</v>
      </c>
      <c r="E19" s="20">
        <v>1</v>
      </c>
      <c r="F19" s="31" t="s">
        <v>26</v>
      </c>
      <c r="G19" s="21">
        <v>2</v>
      </c>
      <c r="H19" s="29" t="s">
        <v>32</v>
      </c>
      <c r="I19" s="30" t="s">
        <v>34</v>
      </c>
      <c r="J19" s="22">
        <f t="shared" ref="J19:M19" si="1">$G19*B19</f>
        <v>2</v>
      </c>
      <c r="K19" s="22">
        <f t="shared" si="1"/>
        <v>2</v>
      </c>
      <c r="L19" s="22">
        <f t="shared" si="1"/>
        <v>2</v>
      </c>
      <c r="M19" s="23">
        <f t="shared" si="1"/>
        <v>2</v>
      </c>
    </row>
    <row r="20" spans="1:29" ht="78.05" customHeight="1" x14ac:dyDescent="0.25">
      <c r="A20" s="19">
        <f>DATE(2024,3,22)</f>
        <v>45373</v>
      </c>
      <c r="B20" s="20">
        <v>0</v>
      </c>
      <c r="C20" s="20">
        <v>0</v>
      </c>
      <c r="D20" s="20">
        <v>1</v>
      </c>
      <c r="E20" s="20">
        <v>1</v>
      </c>
      <c r="F20" s="31" t="s">
        <v>39</v>
      </c>
      <c r="G20" s="21">
        <v>6</v>
      </c>
      <c r="H20" s="29" t="s">
        <v>51</v>
      </c>
      <c r="I20" s="30" t="s">
        <v>52</v>
      </c>
      <c r="J20" s="22">
        <v>0</v>
      </c>
      <c r="K20" s="22">
        <v>0</v>
      </c>
      <c r="L20" s="22">
        <v>3</v>
      </c>
      <c r="M20" s="23">
        <v>3</v>
      </c>
    </row>
    <row r="21" spans="1:29" ht="65.3" customHeight="1" x14ac:dyDescent="0.25">
      <c r="A21" s="19">
        <f>DATE(2024,3,24)</f>
        <v>45375</v>
      </c>
      <c r="B21" s="20">
        <v>0</v>
      </c>
      <c r="C21" s="20">
        <v>0</v>
      </c>
      <c r="D21" s="20">
        <v>1</v>
      </c>
      <c r="E21" s="20">
        <v>0</v>
      </c>
      <c r="F21" s="31" t="s">
        <v>39</v>
      </c>
      <c r="G21" s="21">
        <v>11</v>
      </c>
      <c r="H21" s="29" t="s">
        <v>42</v>
      </c>
      <c r="I21" s="30" t="s">
        <v>41</v>
      </c>
      <c r="J21" s="22">
        <f t="shared" ref="J21:M25" si="2">$G21*B21</f>
        <v>0</v>
      </c>
      <c r="K21" s="22">
        <f t="shared" si="2"/>
        <v>0</v>
      </c>
      <c r="L21" s="22">
        <v>10</v>
      </c>
      <c r="M21" s="23">
        <v>1</v>
      </c>
    </row>
    <row r="22" spans="1:29" ht="65.3" customHeight="1" x14ac:dyDescent="0.25">
      <c r="A22" s="19">
        <f>DATE(2024,3,25)</f>
        <v>45376</v>
      </c>
      <c r="B22" s="20">
        <v>1</v>
      </c>
      <c r="C22" s="20">
        <v>1</v>
      </c>
      <c r="D22" s="20">
        <v>1</v>
      </c>
      <c r="E22" s="20">
        <v>1</v>
      </c>
      <c r="F22" s="31" t="s">
        <v>26</v>
      </c>
      <c r="G22" s="21">
        <v>0.5</v>
      </c>
      <c r="H22" s="29" t="s">
        <v>35</v>
      </c>
      <c r="I22" s="30" t="s">
        <v>37</v>
      </c>
      <c r="J22" s="22">
        <f t="shared" si="2"/>
        <v>0.5</v>
      </c>
      <c r="K22" s="22">
        <f t="shared" si="2"/>
        <v>0.5</v>
      </c>
      <c r="L22" s="22">
        <f t="shared" si="2"/>
        <v>0.5</v>
      </c>
      <c r="M22" s="23">
        <f t="shared" si="2"/>
        <v>0.5</v>
      </c>
    </row>
    <row r="23" spans="1:29" ht="65.3" customHeight="1" x14ac:dyDescent="0.25">
      <c r="A23" s="19">
        <f>DATE(2024,3,25)</f>
        <v>45376</v>
      </c>
      <c r="B23" s="20">
        <v>1</v>
      </c>
      <c r="C23" s="20">
        <v>0</v>
      </c>
      <c r="D23" s="20">
        <v>0</v>
      </c>
      <c r="E23" s="20">
        <v>0</v>
      </c>
      <c r="F23" s="31" t="s">
        <v>39</v>
      </c>
      <c r="G23" s="21">
        <v>5</v>
      </c>
      <c r="H23" s="29" t="s">
        <v>46</v>
      </c>
      <c r="I23" s="30" t="s">
        <v>41</v>
      </c>
      <c r="J23" s="22">
        <f t="shared" si="2"/>
        <v>5</v>
      </c>
      <c r="K23" s="22">
        <f t="shared" si="2"/>
        <v>0</v>
      </c>
      <c r="L23" s="22">
        <f t="shared" si="2"/>
        <v>0</v>
      </c>
      <c r="M23" s="23">
        <f t="shared" si="2"/>
        <v>0</v>
      </c>
    </row>
    <row r="24" spans="1:29" ht="65.3" customHeight="1" x14ac:dyDescent="0.25">
      <c r="A24" s="19">
        <f>DATE(2024,3,25)</f>
        <v>45376</v>
      </c>
      <c r="B24" s="20">
        <v>0</v>
      </c>
      <c r="C24" s="20">
        <v>0</v>
      </c>
      <c r="D24" s="20">
        <v>0</v>
      </c>
      <c r="E24" s="20">
        <v>1</v>
      </c>
      <c r="F24" s="31" t="s">
        <v>39</v>
      </c>
      <c r="G24" s="21">
        <v>5</v>
      </c>
      <c r="H24" s="29" t="s">
        <v>40</v>
      </c>
      <c r="I24" s="30" t="s">
        <v>41</v>
      </c>
      <c r="J24" s="22">
        <f t="shared" si="2"/>
        <v>0</v>
      </c>
      <c r="K24" s="22">
        <f t="shared" si="2"/>
        <v>0</v>
      </c>
      <c r="L24" s="22">
        <f t="shared" si="2"/>
        <v>0</v>
      </c>
      <c r="M24" s="23">
        <f t="shared" si="2"/>
        <v>5</v>
      </c>
    </row>
    <row r="25" spans="1:29" ht="65.3" customHeight="1" x14ac:dyDescent="0.25">
      <c r="A25" s="19">
        <f>DATE(2024,3,25)</f>
        <v>45376</v>
      </c>
      <c r="B25" s="20">
        <v>0</v>
      </c>
      <c r="C25" s="20">
        <v>0</v>
      </c>
      <c r="D25" s="20">
        <v>1</v>
      </c>
      <c r="E25" s="20">
        <v>0</v>
      </c>
      <c r="F25" s="31" t="s">
        <v>39</v>
      </c>
      <c r="G25" s="21">
        <v>12</v>
      </c>
      <c r="H25" s="29" t="s">
        <v>44</v>
      </c>
      <c r="I25" s="30" t="s">
        <v>41</v>
      </c>
      <c r="J25" s="22">
        <f t="shared" si="2"/>
        <v>0</v>
      </c>
      <c r="K25" s="22">
        <f t="shared" si="2"/>
        <v>0</v>
      </c>
      <c r="L25" s="22">
        <v>6</v>
      </c>
      <c r="M25" s="23">
        <v>6</v>
      </c>
    </row>
    <row r="26" spans="1:29" ht="65.3" customHeight="1" x14ac:dyDescent="0.25">
      <c r="A26" s="19">
        <f>DATE(2024,3,26)</f>
        <v>45377</v>
      </c>
      <c r="B26" s="24">
        <v>1</v>
      </c>
      <c r="C26" s="24">
        <v>1</v>
      </c>
      <c r="D26" s="24">
        <v>1</v>
      </c>
      <c r="E26" s="24">
        <v>1</v>
      </c>
      <c r="F26" s="31" t="s">
        <v>26</v>
      </c>
      <c r="G26" s="21">
        <v>0.5</v>
      </c>
      <c r="H26" s="29" t="s">
        <v>36</v>
      </c>
      <c r="I26" s="30" t="s">
        <v>38</v>
      </c>
      <c r="J26" s="25">
        <f t="shared" ref="J26:M29" si="3">$G26*B26</f>
        <v>0.5</v>
      </c>
      <c r="K26" s="25">
        <f t="shared" si="3"/>
        <v>0.5</v>
      </c>
      <c r="L26" s="25">
        <f t="shared" si="3"/>
        <v>0.5</v>
      </c>
      <c r="M26" s="26">
        <f t="shared" si="3"/>
        <v>0.5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62.2" customHeight="1" x14ac:dyDescent="0.25">
      <c r="A27" s="19">
        <f>DATE(2024,3,26)</f>
        <v>45377</v>
      </c>
      <c r="B27" s="20">
        <v>0</v>
      </c>
      <c r="C27" s="20">
        <v>0</v>
      </c>
      <c r="D27" s="20">
        <v>1</v>
      </c>
      <c r="E27" s="20">
        <v>0</v>
      </c>
      <c r="F27" s="31" t="s">
        <v>43</v>
      </c>
      <c r="G27" s="21">
        <v>10</v>
      </c>
      <c r="H27" s="32" t="s">
        <v>27</v>
      </c>
      <c r="I27" s="30" t="s">
        <v>45</v>
      </c>
      <c r="J27" s="22">
        <f t="shared" si="3"/>
        <v>0</v>
      </c>
      <c r="K27" s="22">
        <f t="shared" si="3"/>
        <v>0</v>
      </c>
      <c r="L27" s="22">
        <f t="shared" si="3"/>
        <v>10</v>
      </c>
      <c r="M27" s="23">
        <f>$G27*E27</f>
        <v>0</v>
      </c>
    </row>
    <row r="28" spans="1:29" ht="62.2" customHeight="1" x14ac:dyDescent="0.25">
      <c r="A28" s="19">
        <f>DATE(2024,3,26)</f>
        <v>45377</v>
      </c>
      <c r="B28" s="20">
        <v>0</v>
      </c>
      <c r="C28" s="20">
        <v>1</v>
      </c>
      <c r="D28" s="20">
        <v>0</v>
      </c>
      <c r="E28" s="20">
        <v>0</v>
      </c>
      <c r="F28" s="31" t="s">
        <v>43</v>
      </c>
      <c r="G28" s="21">
        <v>5</v>
      </c>
      <c r="H28" s="32" t="s">
        <v>50</v>
      </c>
      <c r="I28" s="30" t="s">
        <v>41</v>
      </c>
      <c r="J28" s="22">
        <f t="shared" ref="J28" si="4">$G28*B28</f>
        <v>0</v>
      </c>
      <c r="K28" s="22">
        <f t="shared" ref="K28" si="5">$G28*C28</f>
        <v>5</v>
      </c>
      <c r="L28" s="22">
        <f t="shared" ref="L28" si="6">$G28*D28</f>
        <v>0</v>
      </c>
      <c r="M28" s="23">
        <f>$G28*E28</f>
        <v>0</v>
      </c>
    </row>
    <row r="29" spans="1:29" ht="62.2" customHeight="1" x14ac:dyDescent="0.25">
      <c r="A29" s="19">
        <f>DATE(2024,3,26)</f>
        <v>45377</v>
      </c>
      <c r="B29" s="20">
        <v>1</v>
      </c>
      <c r="C29" s="20">
        <v>0</v>
      </c>
      <c r="D29" s="20">
        <v>0</v>
      </c>
      <c r="E29" s="20">
        <v>0</v>
      </c>
      <c r="F29" s="31" t="s">
        <v>43</v>
      </c>
      <c r="G29" s="21">
        <v>8</v>
      </c>
      <c r="H29" s="32" t="s">
        <v>47</v>
      </c>
      <c r="I29" s="30" t="s">
        <v>48</v>
      </c>
      <c r="J29" s="22">
        <f t="shared" si="3"/>
        <v>8</v>
      </c>
      <c r="K29" s="22">
        <f t="shared" si="3"/>
        <v>0</v>
      </c>
      <c r="L29" s="22">
        <f t="shared" si="3"/>
        <v>0</v>
      </c>
      <c r="M29" s="23">
        <f>$G29*E29</f>
        <v>0</v>
      </c>
    </row>
    <row r="30" spans="1:29" ht="62.2" customHeight="1" x14ac:dyDescent="0.25">
      <c r="A30" s="19">
        <f>DATE(2024,3,26)</f>
        <v>45377</v>
      </c>
      <c r="B30" s="20">
        <v>0</v>
      </c>
      <c r="C30" s="20">
        <v>0</v>
      </c>
      <c r="D30" s="20"/>
      <c r="E30" s="20">
        <v>1</v>
      </c>
      <c r="F30" s="31" t="s">
        <v>43</v>
      </c>
      <c r="G30" s="21">
        <v>6</v>
      </c>
      <c r="H30" s="32" t="s">
        <v>27</v>
      </c>
      <c r="I30" s="30" t="s">
        <v>49</v>
      </c>
      <c r="J30" s="22">
        <f t="shared" ref="J30:L30" si="7">$G30*B30</f>
        <v>0</v>
      </c>
      <c r="K30" s="22">
        <f t="shared" si="7"/>
        <v>0</v>
      </c>
      <c r="L30" s="22">
        <f t="shared" si="7"/>
        <v>0</v>
      </c>
      <c r="M30" s="23">
        <f>$G30*E30</f>
        <v>6</v>
      </c>
    </row>
    <row r="31" spans="1:29" ht="12.9" x14ac:dyDescent="0.25">
      <c r="I31" s="16" t="s">
        <v>28</v>
      </c>
      <c r="J31" s="11">
        <f>SUM(J18:J30)</f>
        <v>16.5</v>
      </c>
      <c r="K31" s="11">
        <f>SUM(K18:K30)</f>
        <v>8.5</v>
      </c>
      <c r="L31" s="11">
        <f>SUM(L18:L30)</f>
        <v>32.5</v>
      </c>
      <c r="M31" s="16">
        <f>SUM(M18:M30)</f>
        <v>24.5</v>
      </c>
    </row>
    <row r="32" spans="1:29" ht="12.9" x14ac:dyDescent="0.25">
      <c r="I32" s="11" t="s">
        <v>29</v>
      </c>
      <c r="N32" s="11">
        <f>SUM(J31:M31)</f>
        <v>82</v>
      </c>
    </row>
  </sheetData>
  <mergeCells count="12">
    <mergeCell ref="A14:A15"/>
    <mergeCell ref="B14:E14"/>
    <mergeCell ref="G3:J3"/>
    <mergeCell ref="G4:G5"/>
    <mergeCell ref="H4:H5"/>
    <mergeCell ref="I4:I5"/>
    <mergeCell ref="J4:J5"/>
    <mergeCell ref="F14:F15"/>
    <mergeCell ref="G14:G15"/>
    <mergeCell ref="H14:H15"/>
    <mergeCell ref="I14:I15"/>
    <mergeCell ref="J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Safaa Kentaoui</cp:lastModifiedBy>
  <dcterms:created xsi:type="dcterms:W3CDTF">2024-03-27T07:54:58Z</dcterms:created>
  <dcterms:modified xsi:type="dcterms:W3CDTF">2024-03-27T12:57:26Z</dcterms:modified>
</cp:coreProperties>
</file>