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<sst xmlns="http://schemas.openxmlformats.org/spreadsheetml/2006/main" count="61" uniqueCount="45">
  <si>
    <t>SPno</t>
  </si>
  <si>
    <t>Sentence Pair</t>
  </si>
  <si>
    <t>Human Rating raw(1-4)</t>
  </si>
  <si>
    <t>Human Rating %</t>
  </si>
  <si>
    <t>S.D</t>
  </si>
  <si>
    <t>Model 1</t>
  </si>
  <si>
    <t xml:space="preserve">Model 2 </t>
  </si>
  <si>
    <t>Model 3</t>
  </si>
  <si>
    <t>Model 4</t>
  </si>
  <si>
    <t>Model 5</t>
  </si>
  <si>
    <t>Model 6</t>
  </si>
  <si>
    <t>Model 1 %</t>
  </si>
  <si>
    <t>Model 2 %</t>
  </si>
  <si>
    <t>Model 3 %</t>
  </si>
  <si>
    <t>Model 4 %</t>
  </si>
  <si>
    <t>Model 5 %</t>
  </si>
  <si>
    <t>Model 6 %</t>
  </si>
  <si>
    <t>I advise you to treat this matter very seriously as it is vital.
You must take this most seriously, it will affect you.</t>
  </si>
  <si>
    <t>When I was going out to meet my friends there was a delay at the train
station.
The train operator announced to the passengers that the train would be
delayed.</t>
  </si>
  <si>
    <t>You must realise that you will definitely be punished if you play with the
alarm.
He will be harshly punished for setting the fire alarm off.</t>
  </si>
  <si>
    <t>I will make you laugh so much that your sides ache.
When I tell you this you will split your sides laughing.</t>
  </si>
  <si>
    <t>You shouldn’t be covering what you really feel.
There is no point in covering up what you said, we all know.</t>
  </si>
  <si>
    <t>Do you want to come with us to the pub behind the hill?
We are going out for drinks tonight in Salford Quays if you would like to come.</t>
  </si>
  <si>
    <t>This key doesn’t seem to be working, could you give me another?
I dislike the word quay, it confuses me, I always think of things for locks,
there’s another one.</t>
  </si>
  <si>
    <t>The ghost appeared from nowhere and frightened the old man.
The ghost of Queen Victoria appears to me every night, I don’t know why,
I don’t even like the royals.</t>
  </si>
  <si>
    <t>You’re not a good friend if you’re not prepared to be present when I need you.
A good friend always seems to be present when you need them.</t>
  </si>
  <si>
    <t>I have invited a variety of people to my party so it should be interesting.
A number of invitations were given out to a variety of people inviting them
down the pub.</t>
  </si>
  <si>
    <t>I offer my condolences to the parents of John Smith, who was unfortunately
murdered.
I express my sympathy to John Smith’s parents following his murder.</t>
  </si>
  <si>
    <t>Boats come in all shapes and sizes but they all do the same thing.
Chairs can be comfy and not comfy, depending on the chair.</t>
  </si>
  <si>
    <t>If you continuously use these products, I guarantee you will look very young.
I assure you that, by using these products consistently over a long period of
time, you will appear really young.</t>
  </si>
  <si>
    <t>I always like to have a slice of lemon in my drink especially if it’s Coke.
I like to put a wedge of lemon in my drinks, especially cola.</t>
  </si>
  <si>
    <t>I am proud of our nation, well, most of it.
I think of myself as being part of a nation.</t>
  </si>
  <si>
    <t>Water freezes at a certain temperature, which is zero degrees Celsius.
The temperature of boiling water is 100 C and the temperature of ice is 0 C.</t>
  </si>
  <si>
    <t>We got home safely in the end, although it was a long journey.
Though it took many hours travel, we finally reached our house safely.</t>
  </si>
  <si>
    <t>A man called Dave gave his fianc´ee a large diamond ring for their
engagement.
The man presented a diamond to the woman and asked her to marry him.</t>
  </si>
  <si>
    <t>I used to run quite a lot, in fact once I ran for North Tyneside.
I used to climb lots at school as we had a new climbing wall put in the gym.</t>
  </si>
  <si>
    <t>We got soaked in the rain today, but now we are nice and dry.
I was absolutely soaking wet last night, I drove my bike through the worst
weather.</t>
  </si>
  <si>
    <t>HR percentage</t>
  </si>
  <si>
    <t>Bert Base</t>
  </si>
  <si>
    <t>all mini LM L6 V2</t>
  </si>
  <si>
    <t>para- MiniLM L6 V2</t>
  </si>
  <si>
    <t>New</t>
  </si>
  <si>
    <t>Para-Multi MiniLM L12 V2</t>
  </si>
  <si>
    <t>All distilroberta v1</t>
  </si>
  <si>
    <t>all mpnet base 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</si>
</sst>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b/>
      <color theme="1"/>
      <name val="Arial"/>
      <scheme val="minor"/>
    </font>
    <font>
      <color rgb="FFFF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69138"/>
        <bgColor rgb="FFE69138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4" fontId="1" numFmtId="0" xfId="0" applyBorder="1" applyFont="1"/>
    <xf borderId="1" fillId="5" fontId="1" numFmtId="0" xfId="0" applyAlignment="1" applyBorder="1" applyFill="1" applyFont="1">
      <alignment readingOrder="0"/>
    </xf>
    <xf borderId="1" fillId="6" fontId="1" numFmtId="0" xfId="0" applyBorder="1" applyFill="1" applyFont="1"/>
    <xf borderId="2" fillId="0" fontId="1" numFmtId="0" xfId="0" applyBorder="1" applyFont="1"/>
    <xf borderId="3" fillId="7" fontId="2" numFmtId="0" xfId="0" applyAlignment="1" applyBorder="1" applyFill="1" applyFont="1">
      <alignment readingOrder="0"/>
    </xf>
    <xf borderId="3" fillId="7" fontId="1" numFmtId="0" xfId="0" applyAlignment="1" applyBorder="1" applyFont="1">
      <alignment readingOrder="0"/>
    </xf>
    <xf borderId="4" fillId="7" fontId="1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5" fillId="8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/>
    </xf>
    <xf borderId="6" fillId="3" fontId="1" numFmtId="0" xfId="0" applyAlignment="1" applyBorder="1" applyFont="1">
      <alignment horizontal="center"/>
    </xf>
    <xf borderId="5" fillId="2" fontId="1" numFmtId="0" xfId="0" applyAlignment="1" applyBorder="1" applyFont="1">
      <alignment readingOrder="0"/>
    </xf>
    <xf borderId="5" fillId="8" fontId="3" numFmtId="0" xfId="0" applyAlignment="1" applyBorder="1" applyFont="1">
      <alignment horizontal="center"/>
    </xf>
    <xf borderId="0" fillId="3" fontId="1" numFmtId="0" xfId="0" applyAlignment="1" applyFont="1">
      <alignment horizontal="center" readingOrder="0"/>
    </xf>
    <xf borderId="1" fillId="9" fontId="3" numFmtId="0" xfId="0" applyAlignment="1" applyBorder="1" applyFill="1" applyFont="1">
      <alignment readingOrder="0"/>
    </xf>
    <xf borderId="1" fillId="9" fontId="3" numFmtId="0" xfId="0" applyBorder="1" applyFont="1"/>
    <xf borderId="0" fillId="0" fontId="4" numFmtId="0" xfId="0" applyAlignment="1" applyFont="1">
      <alignment readingOrder="0"/>
    </xf>
    <xf borderId="7" fillId="2" fontId="1" numFmtId="0" xfId="0" applyAlignment="1" applyBorder="1" applyFont="1">
      <alignment readingOrder="0"/>
    </xf>
    <xf borderId="7" fillId="8" fontId="3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Human Rating 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Sheet1!$G$1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lgDash"/>
            </a:ln>
          </c:spPr>
          <c:marker>
            <c:symbol val="none"/>
          </c:marker>
          <c:val>
            <c:numRef>
              <c:f>Sheet1!$G$2:$G$21</c:f>
              <c:numCache/>
            </c:numRef>
          </c:val>
          <c:smooth val="1"/>
        </c:ser>
        <c:ser>
          <c:idx val="1"/>
          <c:order val="1"/>
          <c:tx>
            <c:strRef>
              <c:f>Sheet1!$P$1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Sheet1!$P$2:$P$21</c:f>
              <c:numCache/>
            </c:numRef>
          </c:val>
          <c:smooth val="1"/>
        </c:ser>
        <c:ser>
          <c:idx val="2"/>
          <c:order val="2"/>
          <c:tx>
            <c:strRef>
              <c:f>Sheet1!$Q$1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Sheet1!$Q$2:$Q$21</c:f>
              <c:numCache/>
            </c:numRef>
          </c:val>
          <c:smooth val="1"/>
        </c:ser>
        <c:ser>
          <c:idx val="3"/>
          <c:order val="3"/>
          <c:tx>
            <c:strRef>
              <c:f>Sheet1!$R$1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Sheet1!$R$2:$R$21</c:f>
              <c:numCache/>
            </c:numRef>
          </c:val>
          <c:smooth val="1"/>
        </c:ser>
        <c:ser>
          <c:idx val="4"/>
          <c:order val="4"/>
          <c:tx>
            <c:strRef>
              <c:f>Sheet1!$S$1</c:f>
            </c:strRef>
          </c:tx>
          <c:spPr>
            <a:ln cmpd="sng">
              <a:solidFill>
                <a:srgbClr val="99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Sheet1!$S$2:$S$21</c:f>
              <c:numCache/>
            </c:numRef>
          </c:val>
          <c:smooth val="1"/>
        </c:ser>
        <c:ser>
          <c:idx val="5"/>
          <c:order val="5"/>
          <c:tx>
            <c:strRef>
              <c:f>Sheet1!$T$1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Sheet1!$T$2:$T$21</c:f>
              <c:numCache/>
            </c:numRef>
          </c:val>
          <c:smooth val="1"/>
        </c:ser>
        <c:ser>
          <c:idx val="6"/>
          <c:order val="6"/>
          <c:tx>
            <c:strRef>
              <c:f>Sheet1!$U$1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Sheet1!$U$2:$U$21</c:f>
              <c:numCache/>
            </c:numRef>
          </c:val>
          <c:smooth val="1"/>
        </c:ser>
        <c:axId val="1812583500"/>
        <c:axId val="1579526041"/>
      </c:lineChart>
      <c:catAx>
        <c:axId val="181258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526041"/>
      </c:catAx>
      <c:valAx>
        <c:axId val="1579526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583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Correlation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6AA84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Sheet1!$A$27:$A$32</c:f>
            </c:strRef>
          </c:cat>
          <c:val>
            <c:numRef>
              <c:f>Sheet1!$B$27:$B$32</c:f>
              <c:numCache/>
            </c:numRef>
          </c:val>
          <c:smooth val="0"/>
        </c:ser>
        <c:axId val="53860692"/>
        <c:axId val="908760357"/>
      </c:lineChart>
      <c:catAx>
        <c:axId val="53860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760357"/>
      </c:catAx>
      <c:valAx>
        <c:axId val="908760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HR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60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CB9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49</xdr:row>
      <xdr:rowOff>133350</xdr:rowOff>
    </xdr:from>
    <xdr:ext cx="17106900" cy="7277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  <c r="N1" s="2" t="s">
        <v>10</v>
      </c>
      <c r="O1" s="2" t="s">
        <v>3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>
      <c r="A2" s="3">
        <v>67.0</v>
      </c>
      <c r="B2" s="4" t="s">
        <v>17</v>
      </c>
      <c r="C2" s="5"/>
      <c r="D2" s="5"/>
      <c r="E2" s="5"/>
      <c r="F2" s="4">
        <v>3.38</v>
      </c>
      <c r="G2" s="4">
        <f t="shared" ref="G2:G21" si="2"> F2/4*100</f>
        <v>84.5</v>
      </c>
      <c r="H2" s="4">
        <v>0.69</v>
      </c>
      <c r="I2" s="6">
        <v>0.833</v>
      </c>
      <c r="J2" s="6">
        <v>0.618</v>
      </c>
      <c r="K2" s="6">
        <v>0.617</v>
      </c>
      <c r="L2" s="6">
        <v>0.72</v>
      </c>
      <c r="M2" s="6">
        <v>0.541</v>
      </c>
      <c r="N2" s="6">
        <v>0.515</v>
      </c>
      <c r="O2" s="7">
        <f t="shared" ref="O2:O21" si="3"> F2/4*100</f>
        <v>84.5</v>
      </c>
      <c r="P2" s="7">
        <f t="shared" ref="P2:U2" si="1"> I2*100</f>
        <v>83.3</v>
      </c>
      <c r="Q2" s="7">
        <f t="shared" si="1"/>
        <v>61.8</v>
      </c>
      <c r="R2" s="7">
        <f t="shared" si="1"/>
        <v>61.7</v>
      </c>
      <c r="S2" s="7">
        <f t="shared" si="1"/>
        <v>72</v>
      </c>
      <c r="T2" s="7">
        <f t="shared" si="1"/>
        <v>54.1</v>
      </c>
      <c r="U2" s="7">
        <f t="shared" si="1"/>
        <v>51.5</v>
      </c>
    </row>
    <row r="3">
      <c r="A3" s="3">
        <v>68.0</v>
      </c>
      <c r="B3" s="4" t="s">
        <v>18</v>
      </c>
      <c r="C3" s="5"/>
      <c r="D3" s="5"/>
      <c r="E3" s="5"/>
      <c r="F3" s="4">
        <v>3.13</v>
      </c>
      <c r="G3" s="4">
        <f t="shared" si="2"/>
        <v>78.25</v>
      </c>
      <c r="H3" s="4">
        <v>0.68</v>
      </c>
      <c r="I3" s="6">
        <v>0.796</v>
      </c>
      <c r="J3" s="6">
        <v>0.621</v>
      </c>
      <c r="K3" s="6">
        <v>0.565</v>
      </c>
      <c r="L3" s="6">
        <v>0.587</v>
      </c>
      <c r="M3" s="6">
        <v>0.586</v>
      </c>
      <c r="N3" s="6">
        <v>0.612</v>
      </c>
      <c r="O3" s="7">
        <f t="shared" si="3"/>
        <v>78.25</v>
      </c>
      <c r="P3" s="7">
        <f t="shared" ref="P3:U3" si="4"> I3*100</f>
        <v>79.6</v>
      </c>
      <c r="Q3" s="7">
        <f t="shared" si="4"/>
        <v>62.1</v>
      </c>
      <c r="R3" s="7">
        <f t="shared" si="4"/>
        <v>56.5</v>
      </c>
      <c r="S3" s="7">
        <f t="shared" si="4"/>
        <v>58.7</v>
      </c>
      <c r="T3" s="7">
        <f t="shared" si="4"/>
        <v>58.6</v>
      </c>
      <c r="U3" s="7">
        <f t="shared" si="4"/>
        <v>61.2</v>
      </c>
    </row>
    <row r="4">
      <c r="A4" s="3">
        <v>70.0</v>
      </c>
      <c r="B4" s="4" t="s">
        <v>19</v>
      </c>
      <c r="C4" s="5"/>
      <c r="D4" s="5"/>
      <c r="E4" s="5"/>
      <c r="F4" s="4">
        <v>2.84</v>
      </c>
      <c r="G4" s="4">
        <f t="shared" si="2"/>
        <v>71</v>
      </c>
      <c r="H4" s="4">
        <v>0.87</v>
      </c>
      <c r="I4" s="6">
        <v>0.847</v>
      </c>
      <c r="J4" s="6">
        <v>0.583</v>
      </c>
      <c r="K4" s="6">
        <v>0.612</v>
      </c>
      <c r="L4" s="6">
        <v>0.677</v>
      </c>
      <c r="M4" s="6">
        <v>0.588</v>
      </c>
      <c r="N4" s="6">
        <v>0.615</v>
      </c>
      <c r="O4" s="7">
        <f t="shared" si="3"/>
        <v>71</v>
      </c>
      <c r="P4" s="7">
        <f t="shared" ref="P4:U4" si="5"> I4*100</f>
        <v>84.7</v>
      </c>
      <c r="Q4" s="7">
        <f t="shared" si="5"/>
        <v>58.3</v>
      </c>
      <c r="R4" s="7">
        <f t="shared" si="5"/>
        <v>61.2</v>
      </c>
      <c r="S4" s="7">
        <f t="shared" si="5"/>
        <v>67.7</v>
      </c>
      <c r="T4" s="7">
        <f t="shared" si="5"/>
        <v>58.8</v>
      </c>
      <c r="U4" s="7">
        <f t="shared" si="5"/>
        <v>61.5</v>
      </c>
    </row>
    <row r="5">
      <c r="A5" s="3">
        <v>71.0</v>
      </c>
      <c r="B5" s="4" t="s">
        <v>20</v>
      </c>
      <c r="C5" s="5"/>
      <c r="D5" s="5"/>
      <c r="E5" s="5"/>
      <c r="F5" s="4">
        <v>3.75</v>
      </c>
      <c r="G5" s="4">
        <f t="shared" si="2"/>
        <v>93.75</v>
      </c>
      <c r="H5" s="4">
        <v>0.38</v>
      </c>
      <c r="I5" s="6">
        <v>0.797</v>
      </c>
      <c r="J5" s="6">
        <v>0.685</v>
      </c>
      <c r="K5" s="6">
        <v>0.789</v>
      </c>
      <c r="L5" s="6">
        <v>0.793</v>
      </c>
      <c r="M5" s="6">
        <v>0.601</v>
      </c>
      <c r="N5" s="6">
        <v>0.581</v>
      </c>
      <c r="O5" s="7">
        <f t="shared" si="3"/>
        <v>93.75</v>
      </c>
      <c r="P5" s="7">
        <f t="shared" ref="P5:U5" si="6"> I5*100</f>
        <v>79.7</v>
      </c>
      <c r="Q5" s="7">
        <f t="shared" si="6"/>
        <v>68.5</v>
      </c>
      <c r="R5" s="7">
        <f t="shared" si="6"/>
        <v>78.9</v>
      </c>
      <c r="S5" s="7">
        <f t="shared" si="6"/>
        <v>79.3</v>
      </c>
      <c r="T5" s="7">
        <f t="shared" si="6"/>
        <v>60.1</v>
      </c>
      <c r="U5" s="7">
        <f t="shared" si="6"/>
        <v>58.1</v>
      </c>
    </row>
    <row r="6">
      <c r="A6" s="3">
        <v>72.0</v>
      </c>
      <c r="B6" s="4" t="s">
        <v>21</v>
      </c>
      <c r="C6" s="5"/>
      <c r="D6" s="5"/>
      <c r="E6" s="5"/>
      <c r="F6" s="4">
        <v>2.21</v>
      </c>
      <c r="G6" s="4">
        <f t="shared" si="2"/>
        <v>55.25</v>
      </c>
      <c r="H6" s="4">
        <v>0.97</v>
      </c>
      <c r="I6" s="6">
        <v>0.685</v>
      </c>
      <c r="J6" s="6">
        <v>0.563</v>
      </c>
      <c r="K6" s="6">
        <v>0.393</v>
      </c>
      <c r="L6" s="6">
        <v>0.485</v>
      </c>
      <c r="M6" s="6">
        <v>0.451</v>
      </c>
      <c r="N6" s="6">
        <v>0.552</v>
      </c>
      <c r="O6" s="7">
        <f t="shared" si="3"/>
        <v>55.25</v>
      </c>
      <c r="P6" s="7">
        <f t="shared" ref="P6:U6" si="7"> I6*100</f>
        <v>68.5</v>
      </c>
      <c r="Q6" s="7">
        <f t="shared" si="7"/>
        <v>56.3</v>
      </c>
      <c r="R6" s="7">
        <f t="shared" si="7"/>
        <v>39.3</v>
      </c>
      <c r="S6" s="7">
        <f t="shared" si="7"/>
        <v>48.5</v>
      </c>
      <c r="T6" s="7">
        <f t="shared" si="7"/>
        <v>45.1</v>
      </c>
      <c r="U6" s="7">
        <f t="shared" si="7"/>
        <v>55.2</v>
      </c>
    </row>
    <row r="7">
      <c r="A7" s="3">
        <v>73.0</v>
      </c>
      <c r="B7" s="4" t="s">
        <v>22</v>
      </c>
      <c r="C7" s="5"/>
      <c r="D7" s="5"/>
      <c r="E7" s="5"/>
      <c r="F7" s="4">
        <v>1.82</v>
      </c>
      <c r="G7" s="4">
        <f t="shared" si="2"/>
        <v>45.5</v>
      </c>
      <c r="H7" s="4">
        <v>1.09</v>
      </c>
      <c r="I7" s="6">
        <v>0.744</v>
      </c>
      <c r="J7" s="6">
        <v>0.611</v>
      </c>
      <c r="K7" s="6">
        <v>0.583</v>
      </c>
      <c r="L7" s="6">
        <v>0.658</v>
      </c>
      <c r="M7" s="6">
        <v>0.63</v>
      </c>
      <c r="N7" s="6">
        <v>0.657</v>
      </c>
      <c r="O7" s="7">
        <f t="shared" si="3"/>
        <v>45.5</v>
      </c>
      <c r="P7" s="7">
        <f t="shared" ref="P7:U7" si="8"> I7*100</f>
        <v>74.4</v>
      </c>
      <c r="Q7" s="7">
        <f t="shared" si="8"/>
        <v>61.1</v>
      </c>
      <c r="R7" s="7">
        <f t="shared" si="8"/>
        <v>58.3</v>
      </c>
      <c r="S7" s="7">
        <f t="shared" si="8"/>
        <v>65.8</v>
      </c>
      <c r="T7" s="7">
        <f t="shared" si="8"/>
        <v>63</v>
      </c>
      <c r="U7" s="7">
        <f t="shared" si="8"/>
        <v>65.7</v>
      </c>
    </row>
    <row r="8">
      <c r="A8" s="3">
        <v>74.0</v>
      </c>
      <c r="B8" s="4" t="s">
        <v>23</v>
      </c>
      <c r="C8" s="5"/>
      <c r="D8" s="5"/>
      <c r="E8" s="5"/>
      <c r="F8" s="4">
        <v>0.72</v>
      </c>
      <c r="G8" s="4">
        <f t="shared" si="2"/>
        <v>18</v>
      </c>
      <c r="H8" s="4">
        <v>0.87</v>
      </c>
      <c r="I8" s="6">
        <v>0.611</v>
      </c>
      <c r="J8" s="6">
        <v>0.126</v>
      </c>
      <c r="K8" s="6">
        <v>0.143</v>
      </c>
      <c r="L8" s="6">
        <v>0.103</v>
      </c>
      <c r="M8" s="6">
        <v>0.111</v>
      </c>
      <c r="N8" s="6">
        <v>0.18</v>
      </c>
      <c r="O8" s="7">
        <f t="shared" si="3"/>
        <v>18</v>
      </c>
      <c r="P8" s="7">
        <f t="shared" ref="P8:U8" si="9"> I8*100</f>
        <v>61.1</v>
      </c>
      <c r="Q8" s="7">
        <f t="shared" si="9"/>
        <v>12.6</v>
      </c>
      <c r="R8" s="7">
        <f t="shared" si="9"/>
        <v>14.3</v>
      </c>
      <c r="S8" s="7">
        <f t="shared" si="9"/>
        <v>10.3</v>
      </c>
      <c r="T8" s="7">
        <f t="shared" si="9"/>
        <v>11.1</v>
      </c>
      <c r="U8" s="7">
        <f t="shared" si="9"/>
        <v>18</v>
      </c>
    </row>
    <row r="9">
      <c r="A9" s="3">
        <v>75.0</v>
      </c>
      <c r="B9" s="4" t="s">
        <v>24</v>
      </c>
      <c r="C9" s="5"/>
      <c r="D9" s="5"/>
      <c r="E9" s="5"/>
      <c r="F9" s="4">
        <v>1.45</v>
      </c>
      <c r="G9" s="4">
        <f t="shared" si="2"/>
        <v>36.25</v>
      </c>
      <c r="H9" s="4">
        <v>0.75</v>
      </c>
      <c r="I9" s="6">
        <v>0.679</v>
      </c>
      <c r="J9" s="6">
        <v>0.378</v>
      </c>
      <c r="K9" s="6">
        <v>0.321</v>
      </c>
      <c r="L9" s="6">
        <v>0.356</v>
      </c>
      <c r="M9" s="6">
        <v>0.31</v>
      </c>
      <c r="N9" s="6">
        <v>0.368</v>
      </c>
      <c r="O9" s="7">
        <f t="shared" si="3"/>
        <v>36.25</v>
      </c>
      <c r="P9" s="7">
        <f t="shared" ref="P9:U9" si="10"> I9*100</f>
        <v>67.9</v>
      </c>
      <c r="Q9" s="7">
        <f t="shared" si="10"/>
        <v>37.8</v>
      </c>
      <c r="R9" s="7">
        <f t="shared" si="10"/>
        <v>32.1</v>
      </c>
      <c r="S9" s="7">
        <f t="shared" si="10"/>
        <v>35.6</v>
      </c>
      <c r="T9" s="7">
        <f t="shared" si="10"/>
        <v>31</v>
      </c>
      <c r="U9" s="7">
        <f t="shared" si="10"/>
        <v>36.8</v>
      </c>
    </row>
    <row r="10">
      <c r="A10" s="3">
        <v>76.0</v>
      </c>
      <c r="B10" s="4" t="s">
        <v>25</v>
      </c>
      <c r="C10" s="5"/>
      <c r="D10" s="5"/>
      <c r="E10" s="5"/>
      <c r="F10" s="4">
        <v>3.14</v>
      </c>
      <c r="G10" s="4">
        <f t="shared" si="2"/>
        <v>78.5</v>
      </c>
      <c r="H10" s="4">
        <v>0.94</v>
      </c>
      <c r="I10" s="6">
        <v>0.361</v>
      </c>
      <c r="J10" s="6">
        <v>0.648</v>
      </c>
      <c r="K10" s="6">
        <v>0.573</v>
      </c>
      <c r="L10" s="6">
        <v>0.659</v>
      </c>
      <c r="M10" s="6">
        <v>0.694</v>
      </c>
      <c r="N10" s="6">
        <v>0.636</v>
      </c>
      <c r="O10" s="7">
        <f t="shared" si="3"/>
        <v>78.5</v>
      </c>
      <c r="P10" s="7">
        <f t="shared" ref="P10:U10" si="11"> I10*100</f>
        <v>36.1</v>
      </c>
      <c r="Q10" s="7">
        <f t="shared" si="11"/>
        <v>64.8</v>
      </c>
      <c r="R10" s="7">
        <f t="shared" si="11"/>
        <v>57.3</v>
      </c>
      <c r="S10" s="7">
        <f t="shared" si="11"/>
        <v>65.9</v>
      </c>
      <c r="T10" s="7">
        <f t="shared" si="11"/>
        <v>69.4</v>
      </c>
      <c r="U10" s="7">
        <f t="shared" si="11"/>
        <v>63.6</v>
      </c>
    </row>
    <row r="11">
      <c r="A11" s="3">
        <v>78.0</v>
      </c>
      <c r="B11" s="4" t="s">
        <v>26</v>
      </c>
      <c r="C11" s="5"/>
      <c r="D11" s="5"/>
      <c r="E11" s="5"/>
      <c r="F11" s="4">
        <v>2.18</v>
      </c>
      <c r="G11" s="4">
        <f t="shared" si="2"/>
        <v>54.5</v>
      </c>
      <c r="H11" s="4">
        <v>0.88</v>
      </c>
      <c r="I11" s="6">
        <v>0.658</v>
      </c>
      <c r="J11" s="6">
        <v>0.473</v>
      </c>
      <c r="K11" s="6">
        <v>0.575</v>
      </c>
      <c r="L11" s="6">
        <v>0.647</v>
      </c>
      <c r="M11" s="6">
        <v>0.447</v>
      </c>
      <c r="N11" s="6">
        <v>0.379</v>
      </c>
      <c r="O11" s="7">
        <f t="shared" si="3"/>
        <v>54.5</v>
      </c>
      <c r="P11" s="7">
        <f t="shared" ref="P11:U11" si="12"> I11*100</f>
        <v>65.8</v>
      </c>
      <c r="Q11" s="7">
        <f t="shared" si="12"/>
        <v>47.3</v>
      </c>
      <c r="R11" s="7">
        <f t="shared" si="12"/>
        <v>57.5</v>
      </c>
      <c r="S11" s="7">
        <f t="shared" si="12"/>
        <v>64.7</v>
      </c>
      <c r="T11" s="7">
        <f t="shared" si="12"/>
        <v>44.7</v>
      </c>
      <c r="U11" s="7">
        <f t="shared" si="12"/>
        <v>37.9</v>
      </c>
    </row>
    <row r="12">
      <c r="A12" s="3">
        <v>79.0</v>
      </c>
      <c r="B12" s="4" t="s">
        <v>27</v>
      </c>
      <c r="C12" s="5"/>
      <c r="D12" s="5"/>
      <c r="E12" s="5"/>
      <c r="F12" s="4">
        <v>3.91</v>
      </c>
      <c r="G12" s="4">
        <f t="shared" si="2"/>
        <v>97.75</v>
      </c>
      <c r="H12" s="4">
        <v>0.23</v>
      </c>
      <c r="I12" s="6">
        <v>0.935</v>
      </c>
      <c r="J12" s="6">
        <v>0.885</v>
      </c>
      <c r="K12" s="6">
        <v>0.882</v>
      </c>
      <c r="L12" s="6">
        <v>0.94</v>
      </c>
      <c r="M12" s="6">
        <v>0.894</v>
      </c>
      <c r="N12" s="6">
        <v>0.918</v>
      </c>
      <c r="O12" s="7">
        <f t="shared" si="3"/>
        <v>97.75</v>
      </c>
      <c r="P12" s="7">
        <f t="shared" ref="P12:U12" si="13"> I12*100</f>
        <v>93.5</v>
      </c>
      <c r="Q12" s="7">
        <f t="shared" si="13"/>
        <v>88.5</v>
      </c>
      <c r="R12" s="7">
        <f t="shared" si="13"/>
        <v>88.2</v>
      </c>
      <c r="S12" s="7">
        <f t="shared" si="13"/>
        <v>94</v>
      </c>
      <c r="T12" s="7">
        <f t="shared" si="13"/>
        <v>89.4</v>
      </c>
      <c r="U12" s="7">
        <f t="shared" si="13"/>
        <v>91.8</v>
      </c>
    </row>
    <row r="13">
      <c r="A13" s="3">
        <v>80.0</v>
      </c>
      <c r="B13" s="4" t="s">
        <v>28</v>
      </c>
      <c r="C13" s="5"/>
      <c r="D13" s="5"/>
      <c r="E13" s="5"/>
      <c r="F13" s="4">
        <v>0.5</v>
      </c>
      <c r="G13" s="4">
        <f t="shared" si="2"/>
        <v>12.5</v>
      </c>
      <c r="H13" s="4">
        <v>0.69</v>
      </c>
      <c r="I13" s="6">
        <v>0.332</v>
      </c>
      <c r="J13" s="6">
        <v>0.09</v>
      </c>
      <c r="K13" s="6">
        <v>0.11</v>
      </c>
      <c r="L13" s="6">
        <v>0.121</v>
      </c>
      <c r="M13" s="6">
        <v>0.214</v>
      </c>
      <c r="N13" s="6">
        <v>0.119</v>
      </c>
      <c r="O13" s="7">
        <f t="shared" si="3"/>
        <v>12.5</v>
      </c>
      <c r="P13" s="7">
        <f t="shared" ref="P13:U13" si="14"> I13*100</f>
        <v>33.2</v>
      </c>
      <c r="Q13" s="7">
        <f t="shared" si="14"/>
        <v>9</v>
      </c>
      <c r="R13" s="7">
        <f t="shared" si="14"/>
        <v>11</v>
      </c>
      <c r="S13" s="7">
        <f t="shared" si="14"/>
        <v>12.1</v>
      </c>
      <c r="T13" s="7">
        <f t="shared" si="14"/>
        <v>21.4</v>
      </c>
      <c r="U13" s="7">
        <f t="shared" si="14"/>
        <v>11.9</v>
      </c>
    </row>
    <row r="14">
      <c r="A14" s="3">
        <v>81.0</v>
      </c>
      <c r="B14" s="4" t="s">
        <v>29</v>
      </c>
      <c r="C14" s="5"/>
      <c r="D14" s="5"/>
      <c r="E14" s="5"/>
      <c r="F14" s="4">
        <v>3.58</v>
      </c>
      <c r="G14" s="4">
        <f t="shared" si="2"/>
        <v>89.5</v>
      </c>
      <c r="H14" s="4">
        <v>0.57</v>
      </c>
      <c r="I14" s="6">
        <v>0.882</v>
      </c>
      <c r="J14" s="6">
        <v>0.826</v>
      </c>
      <c r="K14" s="6">
        <v>0.881</v>
      </c>
      <c r="L14" s="6">
        <v>0.884</v>
      </c>
      <c r="M14" s="6">
        <v>0.93</v>
      </c>
      <c r="N14" s="6">
        <v>0.948</v>
      </c>
      <c r="O14" s="7">
        <f t="shared" si="3"/>
        <v>89.5</v>
      </c>
      <c r="P14" s="7">
        <f t="shared" ref="P14:U14" si="15"> I14*100</f>
        <v>88.2</v>
      </c>
      <c r="Q14" s="7">
        <f t="shared" si="15"/>
        <v>82.6</v>
      </c>
      <c r="R14" s="7">
        <f t="shared" si="15"/>
        <v>88.1</v>
      </c>
      <c r="S14" s="7">
        <f t="shared" si="15"/>
        <v>88.4</v>
      </c>
      <c r="T14" s="7">
        <f t="shared" si="15"/>
        <v>93</v>
      </c>
      <c r="U14" s="7">
        <f t="shared" si="15"/>
        <v>94.8</v>
      </c>
    </row>
    <row r="15">
      <c r="A15" s="3">
        <v>83.0</v>
      </c>
      <c r="B15" s="4" t="s">
        <v>30</v>
      </c>
      <c r="C15" s="5"/>
      <c r="D15" s="5"/>
      <c r="E15" s="5"/>
      <c r="F15" s="4">
        <v>3.81</v>
      </c>
      <c r="G15" s="4">
        <f t="shared" si="2"/>
        <v>95.25</v>
      </c>
      <c r="H15" s="4">
        <v>0.55</v>
      </c>
      <c r="I15" s="6">
        <v>0.892</v>
      </c>
      <c r="J15" s="6">
        <v>0.84</v>
      </c>
      <c r="K15" s="6">
        <v>0.825</v>
      </c>
      <c r="L15" s="6">
        <v>0.842</v>
      </c>
      <c r="M15" s="6">
        <v>0.86</v>
      </c>
      <c r="N15" s="6">
        <v>0.893</v>
      </c>
      <c r="O15" s="7">
        <f t="shared" si="3"/>
        <v>95.25</v>
      </c>
      <c r="P15" s="7">
        <f t="shared" ref="P15:U15" si="16"> I15*100</f>
        <v>89.2</v>
      </c>
      <c r="Q15" s="7">
        <f t="shared" si="16"/>
        <v>84</v>
      </c>
      <c r="R15" s="7">
        <f t="shared" si="16"/>
        <v>82.5</v>
      </c>
      <c r="S15" s="7">
        <f t="shared" si="16"/>
        <v>84.2</v>
      </c>
      <c r="T15" s="7">
        <f t="shared" si="16"/>
        <v>86</v>
      </c>
      <c r="U15" s="7">
        <f t="shared" si="16"/>
        <v>89.3</v>
      </c>
    </row>
    <row r="16">
      <c r="A16" s="3">
        <v>85.0</v>
      </c>
      <c r="B16" s="4" t="s">
        <v>31</v>
      </c>
      <c r="C16" s="5"/>
      <c r="D16" s="5"/>
      <c r="E16" s="5"/>
      <c r="F16" s="4">
        <v>1.71</v>
      </c>
      <c r="G16" s="4">
        <f t="shared" si="2"/>
        <v>42.75</v>
      </c>
      <c r="H16" s="4">
        <v>1.03</v>
      </c>
      <c r="I16" s="6">
        <v>0.735</v>
      </c>
      <c r="J16" s="6">
        <v>0.56</v>
      </c>
      <c r="K16" s="6">
        <v>0.573</v>
      </c>
      <c r="L16" s="6">
        <v>0.663</v>
      </c>
      <c r="M16" s="6">
        <v>0.562</v>
      </c>
      <c r="N16" s="6">
        <v>0.539</v>
      </c>
      <c r="O16" s="7">
        <f t="shared" si="3"/>
        <v>42.75</v>
      </c>
      <c r="P16" s="7">
        <f t="shared" ref="P16:U16" si="17"> I16*100</f>
        <v>73.5</v>
      </c>
      <c r="Q16" s="7">
        <f t="shared" si="17"/>
        <v>56</v>
      </c>
      <c r="R16" s="7">
        <f t="shared" si="17"/>
        <v>57.3</v>
      </c>
      <c r="S16" s="7">
        <f t="shared" si="17"/>
        <v>66.3</v>
      </c>
      <c r="T16" s="7">
        <f t="shared" si="17"/>
        <v>56.2</v>
      </c>
      <c r="U16" s="7">
        <f t="shared" si="17"/>
        <v>53.9</v>
      </c>
    </row>
    <row r="17">
      <c r="A17" s="3">
        <v>87.0</v>
      </c>
      <c r="B17" s="4" t="s">
        <v>32</v>
      </c>
      <c r="C17" s="5"/>
      <c r="D17" s="5"/>
      <c r="E17" s="5"/>
      <c r="F17" s="4">
        <v>3.08</v>
      </c>
      <c r="G17" s="4">
        <f t="shared" si="2"/>
        <v>77</v>
      </c>
      <c r="H17" s="4">
        <v>0.98</v>
      </c>
      <c r="I17" s="6">
        <v>0.696</v>
      </c>
      <c r="J17" s="6">
        <v>0.612</v>
      </c>
      <c r="K17" s="6">
        <v>0.61</v>
      </c>
      <c r="L17" s="6">
        <v>0.725</v>
      </c>
      <c r="M17" s="6">
        <v>0.685</v>
      </c>
      <c r="N17" s="6">
        <v>0.677</v>
      </c>
      <c r="O17" s="7">
        <f t="shared" si="3"/>
        <v>77</v>
      </c>
      <c r="P17" s="7">
        <f t="shared" ref="P17:U17" si="18"> I17*100</f>
        <v>69.6</v>
      </c>
      <c r="Q17" s="7">
        <f t="shared" si="18"/>
        <v>61.2</v>
      </c>
      <c r="R17" s="7">
        <f t="shared" si="18"/>
        <v>61</v>
      </c>
      <c r="S17" s="7">
        <f t="shared" si="18"/>
        <v>72.5</v>
      </c>
      <c r="T17" s="7">
        <f t="shared" si="18"/>
        <v>68.5</v>
      </c>
      <c r="U17" s="7">
        <f t="shared" si="18"/>
        <v>67.7</v>
      </c>
    </row>
    <row r="18">
      <c r="A18" s="3">
        <v>88.0</v>
      </c>
      <c r="B18" s="4" t="s">
        <v>33</v>
      </c>
      <c r="C18" s="5"/>
      <c r="D18" s="5"/>
      <c r="E18" s="5"/>
      <c r="F18" s="4">
        <v>3.06</v>
      </c>
      <c r="G18" s="4">
        <f t="shared" si="2"/>
        <v>76.5</v>
      </c>
      <c r="H18" s="4">
        <v>0.95</v>
      </c>
      <c r="I18" s="6">
        <v>0.745</v>
      </c>
      <c r="J18" s="6">
        <v>0.786</v>
      </c>
      <c r="K18" s="6">
        <v>0.773</v>
      </c>
      <c r="L18" s="6">
        <v>0.784</v>
      </c>
      <c r="M18" s="6">
        <v>0.799</v>
      </c>
      <c r="N18" s="6">
        <v>0.866</v>
      </c>
      <c r="O18" s="7">
        <f t="shared" si="3"/>
        <v>76.5</v>
      </c>
      <c r="P18" s="7">
        <f t="shared" ref="P18:U18" si="19"> I18*100</f>
        <v>74.5</v>
      </c>
      <c r="Q18" s="7">
        <f t="shared" si="19"/>
        <v>78.6</v>
      </c>
      <c r="R18" s="7">
        <f t="shared" si="19"/>
        <v>77.3</v>
      </c>
      <c r="S18" s="7">
        <f t="shared" si="19"/>
        <v>78.4</v>
      </c>
      <c r="T18" s="7">
        <f t="shared" si="19"/>
        <v>79.9</v>
      </c>
      <c r="U18" s="7">
        <f t="shared" si="19"/>
        <v>86.6</v>
      </c>
    </row>
    <row r="19">
      <c r="A19" s="3">
        <v>89.0</v>
      </c>
      <c r="B19" s="4" t="s">
        <v>34</v>
      </c>
      <c r="C19" s="5"/>
      <c r="D19" s="5"/>
      <c r="E19" s="5"/>
      <c r="F19" s="4">
        <v>3.22</v>
      </c>
      <c r="G19" s="4">
        <f t="shared" si="2"/>
        <v>80.5</v>
      </c>
      <c r="H19" s="4">
        <v>0.73</v>
      </c>
      <c r="I19" s="6">
        <v>0.799</v>
      </c>
      <c r="J19" s="6">
        <v>0.573</v>
      </c>
      <c r="K19" s="6">
        <v>0.614</v>
      </c>
      <c r="L19" s="6">
        <v>0.714</v>
      </c>
      <c r="M19" s="6">
        <v>0.751</v>
      </c>
      <c r="N19" s="6">
        <v>0.762</v>
      </c>
      <c r="O19" s="7">
        <f t="shared" si="3"/>
        <v>80.5</v>
      </c>
      <c r="P19" s="7">
        <f t="shared" ref="P19:U19" si="20"> I19*100</f>
        <v>79.9</v>
      </c>
      <c r="Q19" s="7">
        <f t="shared" si="20"/>
        <v>57.3</v>
      </c>
      <c r="R19" s="7">
        <f t="shared" si="20"/>
        <v>61.4</v>
      </c>
      <c r="S19" s="7">
        <f t="shared" si="20"/>
        <v>71.4</v>
      </c>
      <c r="T19" s="7">
        <f t="shared" si="20"/>
        <v>75.1</v>
      </c>
      <c r="U19" s="7">
        <f t="shared" si="20"/>
        <v>76.2</v>
      </c>
    </row>
    <row r="20">
      <c r="A20" s="3">
        <v>90.0</v>
      </c>
      <c r="B20" s="4" t="s">
        <v>35</v>
      </c>
      <c r="C20" s="5"/>
      <c r="D20" s="5"/>
      <c r="E20" s="5"/>
      <c r="F20" s="4">
        <v>0.74</v>
      </c>
      <c r="G20" s="4">
        <f t="shared" si="2"/>
        <v>18.5</v>
      </c>
      <c r="H20" s="4">
        <v>0.75</v>
      </c>
      <c r="I20" s="6">
        <v>0.501</v>
      </c>
      <c r="J20" s="6">
        <v>0.29</v>
      </c>
      <c r="K20" s="6">
        <v>0.339</v>
      </c>
      <c r="L20" s="6">
        <v>0.395</v>
      </c>
      <c r="M20" s="6">
        <v>0.324</v>
      </c>
      <c r="N20" s="6">
        <v>0.345</v>
      </c>
      <c r="O20" s="7">
        <f t="shared" si="3"/>
        <v>18.5</v>
      </c>
      <c r="P20" s="7">
        <f t="shared" ref="P20:U20" si="21"> I20*100</f>
        <v>50.1</v>
      </c>
      <c r="Q20" s="7">
        <f t="shared" si="21"/>
        <v>29</v>
      </c>
      <c r="R20" s="7">
        <f t="shared" si="21"/>
        <v>33.9</v>
      </c>
      <c r="S20" s="7">
        <f t="shared" si="21"/>
        <v>39.5</v>
      </c>
      <c r="T20" s="7">
        <f t="shared" si="21"/>
        <v>32.4</v>
      </c>
      <c r="U20" s="7">
        <f t="shared" si="21"/>
        <v>34.5</v>
      </c>
    </row>
    <row r="21">
      <c r="A21" s="3">
        <v>96.0</v>
      </c>
      <c r="B21" s="4" t="s">
        <v>36</v>
      </c>
      <c r="C21" s="5"/>
      <c r="D21" s="5"/>
      <c r="E21" s="5"/>
      <c r="F21" s="4">
        <v>1.68</v>
      </c>
      <c r="G21" s="4">
        <f t="shared" si="2"/>
        <v>42</v>
      </c>
      <c r="H21" s="4">
        <v>0.75</v>
      </c>
      <c r="I21" s="6">
        <v>0.46</v>
      </c>
      <c r="J21" s="6">
        <v>0.619</v>
      </c>
      <c r="K21" s="6">
        <v>0.522</v>
      </c>
      <c r="L21" s="6">
        <v>0.542</v>
      </c>
      <c r="M21" s="6">
        <v>0.639</v>
      </c>
      <c r="N21" s="6">
        <v>0.705</v>
      </c>
      <c r="O21" s="7">
        <f t="shared" si="3"/>
        <v>42</v>
      </c>
      <c r="P21" s="7">
        <f t="shared" ref="P21:U21" si="22"> I21*100</f>
        <v>46</v>
      </c>
      <c r="Q21" s="7">
        <f t="shared" si="22"/>
        <v>61.9</v>
      </c>
      <c r="R21" s="7">
        <f t="shared" si="22"/>
        <v>52.2</v>
      </c>
      <c r="S21" s="7">
        <f t="shared" si="22"/>
        <v>54.2</v>
      </c>
      <c r="T21" s="7">
        <f t="shared" si="22"/>
        <v>63.9</v>
      </c>
      <c r="U21" s="7">
        <f t="shared" si="22"/>
        <v>70.5</v>
      </c>
    </row>
    <row r="25">
      <c r="A25" s="8"/>
      <c r="B25" s="9" t="s">
        <v>37</v>
      </c>
      <c r="C25" s="10" t="s">
        <v>11</v>
      </c>
      <c r="D25" s="10" t="s">
        <v>12</v>
      </c>
      <c r="E25" s="10" t="s">
        <v>13</v>
      </c>
      <c r="F25" s="10" t="s">
        <v>14</v>
      </c>
      <c r="G25" s="10" t="s">
        <v>15</v>
      </c>
      <c r="H25" s="11" t="s">
        <v>16</v>
      </c>
    </row>
    <row r="26">
      <c r="A26" s="12" t="s">
        <v>37</v>
      </c>
      <c r="B26" s="13">
        <v>1.0</v>
      </c>
      <c r="C26" s="14"/>
      <c r="D26" s="14"/>
      <c r="E26" s="14"/>
      <c r="F26" s="14"/>
      <c r="G26" s="14"/>
      <c r="H26" s="15"/>
    </row>
    <row r="27">
      <c r="A27" s="16" t="s">
        <v>11</v>
      </c>
      <c r="B27" s="17">
        <f>CORREL(O2:O21, P2:P21)</f>
        <v>0.6850531145</v>
      </c>
      <c r="C27" s="18">
        <v>1.0</v>
      </c>
      <c r="D27" s="14"/>
      <c r="E27" s="14"/>
      <c r="F27" s="14"/>
      <c r="G27" s="14"/>
      <c r="H27" s="14"/>
      <c r="I27" s="19" t="s">
        <v>38</v>
      </c>
      <c r="J27" s="20"/>
    </row>
    <row r="28">
      <c r="A28" s="16" t="s">
        <v>12</v>
      </c>
      <c r="B28" s="17">
        <f>CORREL(O2:O22, Q2:Q22)</f>
        <v>0.8835496716</v>
      </c>
      <c r="C28" s="14"/>
      <c r="D28" s="18">
        <v>1.0</v>
      </c>
      <c r="E28" s="14"/>
      <c r="F28" s="14"/>
      <c r="G28" s="14"/>
      <c r="H28" s="15"/>
      <c r="I28" s="19" t="s">
        <v>39</v>
      </c>
      <c r="J28" s="20"/>
    </row>
    <row r="29">
      <c r="A29" s="16" t="s">
        <v>13</v>
      </c>
      <c r="B29" s="17">
        <f>CORREL(O2:O22, R2:R22)</f>
        <v>0.8945843614</v>
      </c>
      <c r="C29" s="14"/>
      <c r="D29" s="14"/>
      <c r="E29" s="18">
        <v>1.0</v>
      </c>
      <c r="F29" s="14"/>
      <c r="G29" s="14"/>
      <c r="H29" s="15"/>
      <c r="I29" s="19" t="s">
        <v>40</v>
      </c>
      <c r="J29" s="20"/>
      <c r="K29" s="21" t="s">
        <v>41</v>
      </c>
    </row>
    <row r="30">
      <c r="A30" s="16" t="s">
        <v>14</v>
      </c>
      <c r="B30" s="17">
        <f>CORREL(O2:O22, S2:S22)</f>
        <v>0.8932011951</v>
      </c>
      <c r="C30" s="14"/>
      <c r="D30" s="14"/>
      <c r="E30" s="14"/>
      <c r="F30" s="18">
        <v>1.0</v>
      </c>
      <c r="G30" s="14"/>
      <c r="H30" s="15"/>
      <c r="I30" s="19" t="s">
        <v>42</v>
      </c>
      <c r="J30" s="20"/>
      <c r="K30" s="21" t="s">
        <v>41</v>
      </c>
    </row>
    <row r="31">
      <c r="A31" s="16" t="s">
        <v>15</v>
      </c>
      <c r="B31" s="17">
        <f>CORREL(O2:O22, T2:T22)</f>
        <v>0.8431447004</v>
      </c>
      <c r="C31" s="14"/>
      <c r="D31" s="14"/>
      <c r="E31" s="14"/>
      <c r="F31" s="14"/>
      <c r="G31" s="18">
        <v>1.0</v>
      </c>
      <c r="H31" s="15"/>
      <c r="I31" s="19" t="s">
        <v>43</v>
      </c>
      <c r="J31" s="20"/>
      <c r="K31" s="21" t="s">
        <v>41</v>
      </c>
    </row>
    <row r="32">
      <c r="A32" s="22" t="s">
        <v>16</v>
      </c>
      <c r="B32" s="23">
        <f>CORREL(O2:O22, U2:U22)</f>
        <v>0.8066900269</v>
      </c>
      <c r="C32" s="24"/>
      <c r="D32" s="24"/>
      <c r="E32" s="24"/>
      <c r="F32" s="24"/>
      <c r="G32" s="24"/>
      <c r="H32" s="25">
        <v>1.0</v>
      </c>
      <c r="I32" s="19" t="s">
        <v>44</v>
      </c>
      <c r="J32" s="20"/>
    </row>
  </sheetData>
  <drawing r:id="rId1"/>
</worksheet>
</file>