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d29cd815370cb7a/Desktop/yu/Cost Calculation Sheet/"/>
    </mc:Choice>
  </mc:AlternateContent>
  <xr:revisionPtr revIDLastSave="224" documentId="8_{D67686A6-8172-4109-9069-D554A419B111}" xr6:coauthVersionLast="47" xr6:coauthVersionMax="47" xr10:uidLastSave="{92A643FC-1CF9-4A0C-A52E-6154EFB9BEDA}"/>
  <bookViews>
    <workbookView xWindow="-120" yWindow="-120" windowWidth="20730" windowHeight="11160" activeTab="2" xr2:uid="{34AF3779-3BAF-42EA-8038-CC512F9C9B4A}"/>
  </bookViews>
  <sheets>
    <sheet name="Cost Calculation Sheet" sheetId="10" r:id="rId1"/>
    <sheet name="Workmanship" sheetId="5" r:id="rId2"/>
    <sheet name="Manpower" sheetId="7" r:id="rId3"/>
    <sheet name="Ref. Manpower Cost" sheetId="12" r:id="rId4"/>
    <sheet name="Material &amp; Accessories" sheetId="6" r:id="rId5"/>
    <sheet name="Equipment &amp; Tools rent" sheetId="9" r:id="rId6"/>
    <sheet name="Others" sheetId="13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7" l="1"/>
  <c r="G4" i="7"/>
  <c r="G5" i="7"/>
  <c r="G6" i="7"/>
  <c r="G7" i="7"/>
  <c r="G8" i="7"/>
  <c r="G9" i="7"/>
  <c r="G10" i="7"/>
  <c r="G3" i="7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4" i="6"/>
  <c r="K3" i="6"/>
  <c r="L43" i="6"/>
  <c r="F4" i="7"/>
  <c r="F5" i="7"/>
  <c r="F6" i="7"/>
  <c r="F7" i="7"/>
  <c r="J45" i="13"/>
  <c r="J44" i="13"/>
  <c r="J43" i="13"/>
  <c r="J42" i="13"/>
  <c r="J41" i="13"/>
  <c r="J40" i="13"/>
  <c r="J39" i="13"/>
  <c r="J38" i="13"/>
  <c r="J37" i="13"/>
  <c r="J36" i="13"/>
  <c r="J35" i="13"/>
  <c r="J34" i="13"/>
  <c r="J33" i="13"/>
  <c r="J32" i="13"/>
  <c r="J31" i="13"/>
  <c r="J30" i="13"/>
  <c r="J29" i="13"/>
  <c r="J28" i="13"/>
  <c r="J27" i="13"/>
  <c r="J26" i="13"/>
  <c r="J25" i="13"/>
  <c r="J24" i="13"/>
  <c r="J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J7" i="13"/>
  <c r="J6" i="13"/>
  <c r="J5" i="13"/>
  <c r="J4" i="13"/>
  <c r="J3" i="13"/>
  <c r="H46" i="13"/>
  <c r="D23" i="10" s="1"/>
  <c r="J4" i="9"/>
  <c r="J5" i="9"/>
  <c r="N42" i="6"/>
  <c r="N43" i="6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3" i="9"/>
  <c r="H46" i="9" s="1"/>
  <c r="D22" i="10" s="1"/>
  <c r="F8" i="7"/>
  <c r="F9" i="7"/>
  <c r="F10" i="7"/>
  <c r="F11" i="7"/>
  <c r="F3" i="7"/>
  <c r="F12" i="7"/>
  <c r="D20" i="10" s="1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" i="5"/>
  <c r="J3" i="5"/>
  <c r="M44" i="6"/>
  <c r="M45" i="6" s="1"/>
  <c r="D21" i="10" s="1"/>
  <c r="I46" i="5" l="1"/>
  <c r="D19" i="10" s="1"/>
  <c r="E19" i="10" s="1"/>
  <c r="L23" i="10" s="1"/>
  <c r="I23" i="10" l="1"/>
  <c r="B30" i="10" s="1"/>
</calcChain>
</file>

<file path=xl/sharedStrings.xml><?xml version="1.0" encoding="utf-8"?>
<sst xmlns="http://schemas.openxmlformats.org/spreadsheetml/2006/main" count="136" uniqueCount="100">
  <si>
    <t>Cost Calculation Sheet</t>
  </si>
  <si>
    <t>Customer Name</t>
  </si>
  <si>
    <t>DEWA</t>
  </si>
  <si>
    <t>Date</t>
  </si>
  <si>
    <t>Department</t>
  </si>
  <si>
    <t>Delivery Site</t>
  </si>
  <si>
    <t>Serial No.</t>
  </si>
  <si>
    <t xml:space="preserve">RFx </t>
  </si>
  <si>
    <t>Project</t>
  </si>
  <si>
    <t>Working Days</t>
  </si>
  <si>
    <t>Scope of Work</t>
  </si>
  <si>
    <t>Modify, Supply and Replacement of Cooling Tower Outlet Water Rings at Moro Hub Building.</t>
  </si>
  <si>
    <t>Project Value</t>
  </si>
  <si>
    <t>#</t>
  </si>
  <si>
    <t>Description</t>
  </si>
  <si>
    <t xml:space="preserve">Cost </t>
  </si>
  <si>
    <t>Total Cost</t>
  </si>
  <si>
    <t xml:space="preserve">Add Profit as % </t>
  </si>
  <si>
    <t>OR</t>
  </si>
  <si>
    <t>Add Profit as Value</t>
  </si>
  <si>
    <t>Workmanship</t>
  </si>
  <si>
    <t>Manpower</t>
  </si>
  <si>
    <t>%</t>
  </si>
  <si>
    <t>% Value</t>
  </si>
  <si>
    <t>Value</t>
  </si>
  <si>
    <t>Value in %</t>
  </si>
  <si>
    <t xml:space="preserve">Material </t>
  </si>
  <si>
    <t>Equipment &amp; Tools</t>
  </si>
  <si>
    <t>Others</t>
  </si>
  <si>
    <t>Final Value to be submitted</t>
  </si>
  <si>
    <t>Remarks:</t>
  </si>
  <si>
    <t>Inclusions:</t>
  </si>
  <si>
    <t>Exclusions:</t>
  </si>
  <si>
    <t>Prepared By</t>
  </si>
  <si>
    <t>Checked By</t>
  </si>
  <si>
    <t>Approved By</t>
  </si>
  <si>
    <t>Installation / Removal / Modification … etc.</t>
  </si>
  <si>
    <t xml:space="preserve"># </t>
  </si>
  <si>
    <t>Quantity</t>
  </si>
  <si>
    <t>Price</t>
  </si>
  <si>
    <t>Labour &amp; Manpower Cost</t>
  </si>
  <si>
    <t>Designation</t>
  </si>
  <si>
    <t>Price/Day</t>
  </si>
  <si>
    <t>Qty</t>
  </si>
  <si>
    <t>Period / Days</t>
  </si>
  <si>
    <t>Cost</t>
  </si>
  <si>
    <t>hr</t>
  </si>
  <si>
    <t>Engineer</t>
  </si>
  <si>
    <t>Forman</t>
  </si>
  <si>
    <t>Fitter</t>
  </si>
  <si>
    <t>Welder</t>
  </si>
  <si>
    <t xml:space="preserve">riggers </t>
  </si>
  <si>
    <t>Helper</t>
  </si>
  <si>
    <t xml:space="preserve">Safety </t>
  </si>
  <si>
    <t>Transportation</t>
  </si>
  <si>
    <t>Fuel</t>
  </si>
  <si>
    <t>Total Manpower Cost</t>
  </si>
  <si>
    <t>Billable</t>
  </si>
  <si>
    <t>N</t>
  </si>
  <si>
    <t>Activity Code</t>
  </si>
  <si>
    <t>Type</t>
  </si>
  <si>
    <t>Profession</t>
  </si>
  <si>
    <t>Calculation</t>
  </si>
  <si>
    <t>Direct Manpower</t>
  </si>
  <si>
    <t>Labor</t>
  </si>
  <si>
    <t>Hourly</t>
  </si>
  <si>
    <t>Labor Hr</t>
  </si>
  <si>
    <t>Daily</t>
  </si>
  <si>
    <t>Labor Day</t>
  </si>
  <si>
    <t>Monthly</t>
  </si>
  <si>
    <t>Labor Month</t>
  </si>
  <si>
    <t>L.S</t>
  </si>
  <si>
    <t>Labor L.S</t>
  </si>
  <si>
    <t>Technician</t>
  </si>
  <si>
    <t>Tech. Hr</t>
  </si>
  <si>
    <t>Tech. Day</t>
  </si>
  <si>
    <t>Tech. Month</t>
  </si>
  <si>
    <t>Tech. L.S</t>
  </si>
  <si>
    <t>Indirect Manpower</t>
  </si>
  <si>
    <t>Foreman</t>
  </si>
  <si>
    <t>Foreman Hr</t>
  </si>
  <si>
    <t>Foreman Day</t>
  </si>
  <si>
    <t>Foreman Month</t>
  </si>
  <si>
    <t>Foreman L.S</t>
  </si>
  <si>
    <t>Engineer Hr</t>
  </si>
  <si>
    <t>Engineer Day</t>
  </si>
  <si>
    <t>Engineer Month</t>
  </si>
  <si>
    <t>Engineer L.S.</t>
  </si>
  <si>
    <t>Material &amp; Accessories</t>
  </si>
  <si>
    <t>W</t>
  </si>
  <si>
    <t>D</t>
  </si>
  <si>
    <t>L</t>
  </si>
  <si>
    <t xml:space="preserve">Total Item Cost </t>
  </si>
  <si>
    <t>Foster</t>
  </si>
  <si>
    <t>Glu</t>
  </si>
  <si>
    <t>+Margin 10 %</t>
  </si>
  <si>
    <t>Equipment / Tools Rent</t>
  </si>
  <si>
    <t>Period</t>
  </si>
  <si>
    <t>Hand tools</t>
  </si>
  <si>
    <t>Others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</si>
</sst>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[$AED]\ #,##0"/>
    <numFmt numFmtId="166" formatCode="[$AED]\ #,##0.00"/>
    <numFmt numFmtId="167" formatCode="[$-809]d\ mmmm\ yyyy;@"/>
  </numFmts>
  <fonts count="18">
    <font>
      <sz val="11"/>
      <color theme="1"/>
      <name val="Calibri"/>
      <family val="2"/>
      <scheme val="minor"/>
    </font>
    <font>
      <b/>
      <sz val="12"/>
      <color theme="1"/>
      <name val="Bookman Old Style"/>
      <family val="1"/>
    </font>
    <font>
      <sz val="12"/>
      <color theme="1"/>
      <name val="Bookman Old Style"/>
      <family val="1"/>
    </font>
    <font>
      <b/>
      <sz val="12"/>
      <name val="Bookman Old Style"/>
      <family val="1"/>
    </font>
    <font>
      <b/>
      <sz val="12"/>
      <color rgb="FFFF0000"/>
      <name val="Bookman Old Style"/>
      <family val="1"/>
    </font>
    <font>
      <b/>
      <sz val="14"/>
      <color theme="1"/>
      <name val="Bookman Old Style"/>
      <family val="1"/>
    </font>
    <font>
      <b/>
      <sz val="16"/>
      <name val="Bookman Old Style"/>
      <family val="1"/>
    </font>
    <font>
      <b/>
      <sz val="18"/>
      <name val="Bookman Old Style"/>
      <family val="1"/>
    </font>
    <font>
      <b/>
      <sz val="11"/>
      <color theme="1"/>
      <name val="Bookman Old Style"/>
      <family val="1"/>
    </font>
    <font>
      <sz val="12"/>
      <color rgb="FFFF0000"/>
      <name val="Bookman Old Style"/>
      <family val="1"/>
    </font>
    <font>
      <sz val="12"/>
      <name val="Bookman Old Style"/>
      <family val="1"/>
    </font>
    <font>
      <b/>
      <sz val="12"/>
      <color theme="0"/>
      <name val="Bookman Old Style"/>
      <family val="1"/>
    </font>
    <font>
      <b/>
      <sz val="16"/>
      <color theme="0"/>
      <name val="Bookman Old Style"/>
      <family val="1"/>
    </font>
    <font>
      <b/>
      <sz val="22"/>
      <name val="Bookman Old Style"/>
      <family val="1"/>
    </font>
    <font>
      <sz val="22"/>
      <name val="Bookman Old Style"/>
      <family val="1"/>
    </font>
    <font>
      <b/>
      <sz val="11"/>
      <color rgb="FFFF0000"/>
      <name val="Bookman Old Style"/>
      <family val="1"/>
    </font>
    <font>
      <sz val="11"/>
      <color theme="1"/>
      <name val="Bookman Old Style"/>
      <family val="1"/>
    </font>
    <font>
      <sz val="11"/>
      <color theme="1"/>
      <name val="Bookman Old Style"/>
      <family val="1"/>
      <charset val="1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3" fontId="2" fillId="0" borderId="2" xfId="0" applyNumberFormat="1" applyFont="1" applyBorder="1" applyAlignment="1" applyProtection="1">
      <alignment horizontal="center" vertical="center"/>
      <protection locked="0"/>
    </xf>
    <xf numFmtId="3" fontId="2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3" fontId="2" fillId="0" borderId="26" xfId="0" applyNumberFormat="1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4" fontId="1" fillId="0" borderId="2" xfId="0" applyNumberFormat="1" applyFont="1" applyBorder="1" applyAlignment="1">
      <alignment horizontal="center" vertical="center"/>
    </xf>
    <xf numFmtId="4" fontId="2" fillId="0" borderId="2" xfId="0" applyNumberFormat="1" applyFont="1" applyBorder="1" applyAlignment="1">
      <alignment horizontal="center" vertical="center"/>
    </xf>
    <xf numFmtId="0" fontId="5" fillId="5" borderId="25" xfId="0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horizontal="center" vertical="center"/>
    </xf>
    <xf numFmtId="3" fontId="2" fillId="7" borderId="29" xfId="0" applyNumberFormat="1" applyFont="1" applyFill="1" applyBorder="1" applyAlignment="1">
      <alignment horizontal="center" vertical="center"/>
    </xf>
    <xf numFmtId="3" fontId="2" fillId="10" borderId="2" xfId="0" applyNumberFormat="1" applyFont="1" applyFill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2" fillId="10" borderId="2" xfId="0" applyFont="1" applyFill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" fillId="13" borderId="28" xfId="0" applyFont="1" applyFill="1" applyBorder="1" applyAlignment="1">
      <alignment horizontal="left" vertical="center"/>
    </xf>
    <xf numFmtId="0" fontId="3" fillId="6" borderId="22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24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10" borderId="28" xfId="0" applyFont="1" applyFill="1" applyBorder="1" applyAlignment="1">
      <alignment horizontal="left" vertical="center"/>
    </xf>
    <xf numFmtId="3" fontId="2" fillId="10" borderId="28" xfId="0" applyNumberFormat="1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3" fontId="2" fillId="10" borderId="29" xfId="0" applyNumberFormat="1" applyFont="1" applyFill="1" applyBorder="1" applyAlignment="1">
      <alignment horizontal="center" vertical="center"/>
    </xf>
    <xf numFmtId="0" fontId="11" fillId="12" borderId="42" xfId="0" applyFont="1" applyFill="1" applyBorder="1" applyAlignment="1">
      <alignment horizontal="center" vertical="center"/>
    </xf>
    <xf numFmtId="9" fontId="4" fillId="0" borderId="27" xfId="0" applyNumberFormat="1" applyFont="1" applyBorder="1" applyAlignment="1" applyProtection="1">
      <alignment horizontal="center" vertical="center"/>
      <protection locked="0"/>
    </xf>
    <xf numFmtId="3" fontId="4" fillId="11" borderId="9" xfId="0" applyNumberFormat="1" applyFont="1" applyFill="1" applyBorder="1" applyAlignment="1" applyProtection="1">
      <alignment horizontal="center" vertical="center"/>
      <protection locked="0"/>
    </xf>
    <xf numFmtId="0" fontId="1" fillId="13" borderId="27" xfId="0" applyFont="1" applyFill="1" applyBorder="1" applyAlignment="1">
      <alignment horizontal="left" vertical="center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3" fontId="10" fillId="0" borderId="26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13" borderId="37" xfId="0" applyFont="1" applyFill="1" applyBorder="1" applyAlignment="1">
      <alignment horizontal="left" vertical="top" wrapText="1"/>
    </xf>
    <xf numFmtId="0" fontId="2" fillId="13" borderId="0" xfId="0" applyFont="1" applyFill="1" applyAlignment="1">
      <alignment horizontal="left" vertical="top"/>
    </xf>
    <xf numFmtId="0" fontId="2" fillId="13" borderId="38" xfId="0" applyFont="1" applyFill="1" applyBorder="1" applyAlignment="1">
      <alignment horizontal="left" vertical="top"/>
    </xf>
    <xf numFmtId="0" fontId="2" fillId="13" borderId="37" xfId="0" applyFont="1" applyFill="1" applyBorder="1" applyAlignment="1">
      <alignment horizontal="left" vertical="top"/>
    </xf>
    <xf numFmtId="0" fontId="2" fillId="13" borderId="39" xfId="0" applyFont="1" applyFill="1" applyBorder="1" applyAlignment="1">
      <alignment horizontal="left" vertical="top"/>
    </xf>
    <xf numFmtId="0" fontId="2" fillId="13" borderId="40" xfId="0" applyFont="1" applyFill="1" applyBorder="1" applyAlignment="1">
      <alignment horizontal="left" vertical="top"/>
    </xf>
    <xf numFmtId="0" fontId="2" fillId="13" borderId="41" xfId="0" applyFont="1" applyFill="1" applyBorder="1" applyAlignment="1">
      <alignment horizontal="left" vertical="top"/>
    </xf>
    <xf numFmtId="0" fontId="1" fillId="13" borderId="32" xfId="0" applyFont="1" applyFill="1" applyBorder="1" applyAlignment="1">
      <alignment horizontal="left" vertical="center"/>
    </xf>
    <xf numFmtId="0" fontId="1" fillId="13" borderId="33" xfId="0" applyFont="1" applyFill="1" applyBorder="1" applyAlignment="1">
      <alignment horizontal="left" vertical="center"/>
    </xf>
    <xf numFmtId="0" fontId="1" fillId="13" borderId="34" xfId="0" applyFont="1" applyFill="1" applyBorder="1" applyAlignment="1">
      <alignment horizontal="left" vertical="center"/>
    </xf>
    <xf numFmtId="49" fontId="2" fillId="13" borderId="37" xfId="0" applyNumberFormat="1" applyFont="1" applyFill="1" applyBorder="1" applyAlignment="1">
      <alignment horizontal="left" vertical="center" wrapText="1"/>
    </xf>
    <xf numFmtId="49" fontId="2" fillId="13" borderId="0" xfId="0" applyNumberFormat="1" applyFont="1" applyFill="1" applyAlignment="1">
      <alignment horizontal="left" vertical="center"/>
    </xf>
    <xf numFmtId="49" fontId="2" fillId="13" borderId="38" xfId="0" applyNumberFormat="1" applyFont="1" applyFill="1" applyBorder="1" applyAlignment="1">
      <alignment horizontal="left" vertical="center"/>
    </xf>
    <xf numFmtId="49" fontId="2" fillId="13" borderId="37" xfId="0" applyNumberFormat="1" applyFont="1" applyFill="1" applyBorder="1" applyAlignment="1">
      <alignment horizontal="left" vertical="center"/>
    </xf>
    <xf numFmtId="49" fontId="2" fillId="13" borderId="39" xfId="0" applyNumberFormat="1" applyFont="1" applyFill="1" applyBorder="1" applyAlignment="1">
      <alignment horizontal="left" vertical="center"/>
    </xf>
    <xf numFmtId="49" fontId="2" fillId="13" borderId="40" xfId="0" applyNumberFormat="1" applyFont="1" applyFill="1" applyBorder="1" applyAlignment="1">
      <alignment horizontal="left" vertical="center"/>
    </xf>
    <xf numFmtId="49" fontId="2" fillId="13" borderId="41" xfId="0" applyNumberFormat="1" applyFont="1" applyFill="1" applyBorder="1" applyAlignment="1">
      <alignment horizontal="left" vertical="center"/>
    </xf>
    <xf numFmtId="0" fontId="16" fillId="13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left" vertical="center"/>
    </xf>
    <xf numFmtId="0" fontId="2" fillId="13" borderId="2" xfId="0" applyFont="1" applyFill="1" applyBorder="1" applyAlignment="1">
      <alignment horizontal="center" vertical="center" wrapText="1"/>
    </xf>
    <xf numFmtId="0" fontId="2" fillId="13" borderId="26" xfId="0" applyFont="1" applyFill="1" applyBorder="1" applyAlignment="1">
      <alignment horizontal="center" vertical="center" wrapText="1"/>
    </xf>
    <xf numFmtId="0" fontId="2" fillId="13" borderId="28" xfId="0" applyFont="1" applyFill="1" applyBorder="1" applyAlignment="1">
      <alignment horizontal="center" vertical="center"/>
    </xf>
    <xf numFmtId="0" fontId="1" fillId="13" borderId="28" xfId="0" applyFont="1" applyFill="1" applyBorder="1" applyAlignment="1">
      <alignment horizontal="left" vertical="center"/>
    </xf>
    <xf numFmtId="0" fontId="1" fillId="13" borderId="28" xfId="0" applyFont="1" applyFill="1" applyBorder="1" applyAlignment="1">
      <alignment horizontal="center" vertical="center"/>
    </xf>
    <xf numFmtId="0" fontId="1" fillId="13" borderId="29" xfId="0" applyFont="1" applyFill="1" applyBorder="1" applyAlignment="1">
      <alignment horizontal="center" vertical="center"/>
    </xf>
    <xf numFmtId="0" fontId="2" fillId="13" borderId="0" xfId="0" applyFont="1" applyFill="1" applyAlignment="1">
      <alignment horizontal="left" vertical="top" wrapText="1"/>
    </xf>
    <xf numFmtId="0" fontId="2" fillId="13" borderId="38" xfId="0" applyFont="1" applyFill="1" applyBorder="1" applyAlignment="1">
      <alignment horizontal="left" vertical="top" wrapText="1"/>
    </xf>
    <xf numFmtId="0" fontId="2" fillId="13" borderId="39" xfId="0" applyFont="1" applyFill="1" applyBorder="1" applyAlignment="1">
      <alignment horizontal="left" vertical="top" wrapText="1"/>
    </xf>
    <xf numFmtId="0" fontId="2" fillId="13" borderId="40" xfId="0" applyFont="1" applyFill="1" applyBorder="1" applyAlignment="1">
      <alignment horizontal="left" vertical="top" wrapText="1"/>
    </xf>
    <xf numFmtId="0" fontId="2" fillId="13" borderId="41" xfId="0" applyFont="1" applyFill="1" applyBorder="1" applyAlignment="1">
      <alignment horizontal="left" vertical="top" wrapText="1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4" fillId="3" borderId="15" xfId="0" applyNumberFormat="1" applyFont="1" applyFill="1" applyBorder="1" applyAlignment="1">
      <alignment horizontal="center" vertical="center" wrapText="1"/>
    </xf>
    <xf numFmtId="165" fontId="4" fillId="3" borderId="0" xfId="0" applyNumberFormat="1" applyFont="1" applyFill="1" applyAlignment="1">
      <alignment horizontal="center" vertical="center" wrapText="1"/>
    </xf>
    <xf numFmtId="165" fontId="4" fillId="3" borderId="18" xfId="0" applyNumberFormat="1" applyFont="1" applyFill="1" applyBorder="1" applyAlignment="1">
      <alignment horizontal="center" vertical="center" wrapText="1"/>
    </xf>
    <xf numFmtId="165" fontId="4" fillId="3" borderId="16" xfId="0" applyNumberFormat="1" applyFont="1" applyFill="1" applyBorder="1" applyAlignment="1">
      <alignment horizontal="center" vertical="center" wrapText="1"/>
    </xf>
    <xf numFmtId="165" fontId="4" fillId="3" borderId="17" xfId="0" applyNumberFormat="1" applyFont="1" applyFill="1" applyBorder="1" applyAlignment="1">
      <alignment horizontal="center" vertical="center" wrapText="1"/>
    </xf>
    <xf numFmtId="165" fontId="4" fillId="3" borderId="1" xfId="0" applyNumberFormat="1" applyFont="1" applyFill="1" applyBorder="1" applyAlignment="1">
      <alignment horizontal="center" vertical="center" wrapText="1"/>
    </xf>
    <xf numFmtId="3" fontId="4" fillId="7" borderId="26" xfId="0" applyNumberFormat="1" applyFont="1" applyFill="1" applyBorder="1" applyAlignment="1">
      <alignment horizontal="center" vertical="center"/>
    </xf>
    <xf numFmtId="3" fontId="4" fillId="7" borderId="29" xfId="0" applyNumberFormat="1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13" borderId="43" xfId="0" applyFont="1" applyFill="1" applyBorder="1" applyAlignment="1">
      <alignment horizontal="center" vertical="center"/>
    </xf>
    <xf numFmtId="0" fontId="2" fillId="13" borderId="44" xfId="0" applyFont="1" applyFill="1" applyBorder="1" applyAlignment="1">
      <alignment horizontal="center" vertical="center"/>
    </xf>
    <xf numFmtId="0" fontId="13" fillId="13" borderId="44" xfId="0" applyFont="1" applyFill="1" applyBorder="1" applyAlignment="1">
      <alignment horizontal="center" vertical="center"/>
    </xf>
    <xf numFmtId="0" fontId="14" fillId="13" borderId="44" xfId="0" applyFont="1" applyFill="1" applyBorder="1" applyAlignment="1">
      <alignment horizontal="center" vertical="center"/>
    </xf>
    <xf numFmtId="0" fontId="14" fillId="13" borderId="45" xfId="0" applyFont="1" applyFill="1" applyBorder="1" applyAlignment="1">
      <alignment horizontal="center" vertical="center"/>
    </xf>
    <xf numFmtId="167" fontId="2" fillId="13" borderId="23" xfId="0" applyNumberFormat="1" applyFont="1" applyFill="1" applyBorder="1" applyAlignment="1">
      <alignment horizontal="center" vertical="center" wrapText="1"/>
    </xf>
    <xf numFmtId="167" fontId="2" fillId="13" borderId="24" xfId="0" applyNumberFormat="1" applyFont="1" applyFill="1" applyBorder="1" applyAlignment="1">
      <alignment horizontal="center" vertical="center" wrapText="1"/>
    </xf>
    <xf numFmtId="0" fontId="16" fillId="13" borderId="2" xfId="0" applyFont="1" applyFill="1" applyBorder="1" applyAlignment="1">
      <alignment horizontal="center" vertical="center" wrapText="1"/>
    </xf>
    <xf numFmtId="0" fontId="16" fillId="13" borderId="26" xfId="0" applyFont="1" applyFill="1" applyBorder="1" applyAlignment="1">
      <alignment horizontal="center" vertical="center" wrapText="1"/>
    </xf>
    <xf numFmtId="0" fontId="1" fillId="13" borderId="23" xfId="0" applyFont="1" applyFill="1" applyBorder="1" applyAlignment="1">
      <alignment horizontal="left" vertical="center"/>
    </xf>
    <xf numFmtId="0" fontId="2" fillId="13" borderId="23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1" fillId="13" borderId="22" xfId="0" applyFont="1" applyFill="1" applyBorder="1" applyAlignment="1">
      <alignment horizontal="left" vertical="center"/>
    </xf>
    <xf numFmtId="0" fontId="1" fillId="13" borderId="25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3" fontId="2" fillId="7" borderId="2" xfId="0" applyNumberFormat="1" applyFont="1" applyFill="1" applyBorder="1" applyAlignment="1">
      <alignment horizontal="center" vertical="center"/>
    </xf>
    <xf numFmtId="0" fontId="2" fillId="0" borderId="13" xfId="0" applyFont="1" applyBorder="1" applyAlignment="1" applyProtection="1">
      <alignment horizontal="left" vertical="center" wrapText="1"/>
      <protection locked="0"/>
    </xf>
    <xf numFmtId="0" fontId="2" fillId="0" borderId="14" xfId="0" applyFont="1" applyBorder="1" applyAlignment="1" applyProtection="1">
      <alignment horizontal="left" vertical="center" wrapText="1"/>
      <protection locked="0"/>
    </xf>
    <xf numFmtId="0" fontId="2" fillId="0" borderId="3" xfId="0" applyFont="1" applyBorder="1" applyAlignment="1" applyProtection="1">
      <alignment horizontal="left" vertical="center" wrapText="1"/>
      <protection locked="0"/>
    </xf>
    <xf numFmtId="0" fontId="6" fillId="8" borderId="13" xfId="0" applyFont="1" applyFill="1" applyBorder="1" applyAlignment="1">
      <alignment horizontal="center" vertical="center"/>
    </xf>
    <xf numFmtId="0" fontId="6" fillId="8" borderId="14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17" fillId="0" borderId="13" xfId="0" applyFont="1" applyBorder="1" applyAlignment="1" applyProtection="1">
      <alignment horizontal="left" vertical="center" wrapText="1"/>
      <protection locked="0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2" fillId="9" borderId="22" xfId="0" applyFont="1" applyFill="1" applyBorder="1" applyAlignment="1">
      <alignment horizontal="center" vertical="center"/>
    </xf>
    <xf numFmtId="0" fontId="12" fillId="9" borderId="23" xfId="0" applyFont="1" applyFill="1" applyBorder="1" applyAlignment="1">
      <alignment horizontal="center" vertical="center"/>
    </xf>
    <xf numFmtId="0" fontId="12" fillId="9" borderId="24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27" xfId="0" quotePrefix="1" applyFont="1" applyBorder="1" applyAlignment="1">
      <alignment horizontal="center" vertical="center"/>
    </xf>
    <xf numFmtId="3" fontId="1" fillId="7" borderId="28" xfId="0" applyNumberFormat="1" applyFont="1" applyFill="1" applyBorder="1" applyAlignment="1">
      <alignment horizontal="center" vertical="center"/>
    </xf>
    <xf numFmtId="3" fontId="1" fillId="7" borderId="29" xfId="0" applyNumberFormat="1" applyFont="1" applyFill="1" applyBorder="1" applyAlignment="1">
      <alignment horizontal="center" vertical="center"/>
    </xf>
    <xf numFmtId="0" fontId="2" fillId="0" borderId="2" xfId="0" applyFont="1" applyBorder="1" applyAlignment="1" applyProtection="1">
      <alignment horizontal="center" vertical="center"/>
      <protection locked="0"/>
    </xf>
    <xf numFmtId="3" fontId="1" fillId="7" borderId="2" xfId="0" applyNumberFormat="1" applyFont="1" applyFill="1" applyBorder="1" applyAlignment="1">
      <alignment horizontal="center" vertical="center"/>
    </xf>
    <xf numFmtId="3" fontId="1" fillId="7" borderId="26" xfId="0" applyNumberFormat="1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2" xfId="0" applyFont="1" applyBorder="1" applyAlignment="1" applyProtection="1">
      <alignment horizontal="left" vertical="center"/>
      <protection locked="0"/>
    </xf>
    <xf numFmtId="0" fontId="7" fillId="8" borderId="22" xfId="0" applyFont="1" applyFill="1" applyBorder="1" applyAlignment="1">
      <alignment horizontal="center" vertical="center"/>
    </xf>
    <xf numFmtId="0" fontId="7" fillId="8" borderId="23" xfId="0" applyFont="1" applyFill="1" applyBorder="1" applyAlignment="1">
      <alignment horizontal="center" vertical="center"/>
    </xf>
    <xf numFmtId="0" fontId="7" fillId="8" borderId="2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BE82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68580</xdr:colOff>
      <xdr:row>1</xdr:row>
      <xdr:rowOff>114300</xdr:rowOff>
    </xdr:from>
    <xdr:to>
      <xdr:col>3</xdr:col>
      <xdr:colOff>81052</xdr:colOff>
      <xdr:row>1</xdr:row>
      <xdr:rowOff>563880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B4B929-5595-466B-9AA1-4322814A3F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180" y="312420"/>
          <a:ext cx="1757452" cy="4495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59155-F06D-4AFB-9945-4AB194F31BB3}">
  <dimension ref="B1:L53"/>
  <sheetViews>
    <sheetView topLeftCell="A18" zoomScaleNormal="100" workbookViewId="0">
      <selection activeCell="O27" sqref="O27"/>
    </sheetView>
  </sheetViews>
  <sheetFormatPr defaultColWidth="8.85546875" defaultRowHeight="15.75"/>
  <cols>
    <col min="1" max="1" width="8.85546875" style="5"/>
    <col min="2" max="2" width="3.5703125" style="5" customWidth="1"/>
    <col min="3" max="3" width="21.85546875" style="5" bestFit="1" customWidth="1"/>
    <col min="4" max="4" width="9.28515625" style="5" bestFit="1" customWidth="1"/>
    <col min="5" max="5" width="13.140625" style="5" bestFit="1" customWidth="1"/>
    <col min="6" max="7" width="3.28515625" style="5" customWidth="1"/>
    <col min="8" max="8" width="9.140625" style="5" customWidth="1"/>
    <col min="9" max="9" width="10.28515625" style="5" bestFit="1" customWidth="1"/>
    <col min="10" max="10" width="6.42578125" style="5" customWidth="1"/>
    <col min="11" max="11" width="8.28515625" style="5" bestFit="1" customWidth="1"/>
    <col min="12" max="12" width="15" style="5" customWidth="1"/>
    <col min="13" max="16384" width="8.85546875" style="5"/>
  </cols>
  <sheetData>
    <row r="1" spans="2:12" ht="16.5" thickBot="1"/>
    <row r="2" spans="2:12" ht="52.9" customHeight="1" thickTop="1" thickBot="1">
      <c r="B2" s="108"/>
      <c r="C2" s="109"/>
      <c r="D2" s="110" t="s">
        <v>0</v>
      </c>
      <c r="E2" s="111"/>
      <c r="F2" s="111"/>
      <c r="G2" s="111"/>
      <c r="H2" s="111"/>
      <c r="I2" s="111"/>
      <c r="J2" s="111"/>
      <c r="K2" s="111"/>
      <c r="L2" s="112"/>
    </row>
    <row r="3" spans="2:12" ht="17.25" thickTop="1" thickBot="1">
      <c r="D3" s="28"/>
      <c r="E3" s="28"/>
      <c r="F3" s="28"/>
      <c r="G3" s="28"/>
    </row>
    <row r="4" spans="2:12" ht="18" customHeight="1" thickTop="1">
      <c r="B4" s="120" t="s">
        <v>1</v>
      </c>
      <c r="C4" s="117"/>
      <c r="D4" s="118" t="s">
        <v>2</v>
      </c>
      <c r="E4" s="118"/>
      <c r="F4" s="118"/>
      <c r="G4" s="118"/>
      <c r="H4" s="118"/>
      <c r="I4" s="117" t="s">
        <v>3</v>
      </c>
      <c r="J4" s="117"/>
      <c r="K4" s="113"/>
      <c r="L4" s="114"/>
    </row>
    <row r="5" spans="2:12" ht="36" customHeight="1">
      <c r="B5" s="121" t="s">
        <v>4</v>
      </c>
      <c r="C5" s="69"/>
      <c r="D5" s="119"/>
      <c r="E5" s="119"/>
      <c r="F5" s="119"/>
      <c r="G5" s="119"/>
      <c r="H5" s="119"/>
      <c r="I5" s="69" t="s">
        <v>5</v>
      </c>
      <c r="J5" s="69"/>
      <c r="K5" s="115"/>
      <c r="L5" s="116"/>
    </row>
    <row r="6" spans="2:12" ht="18" customHeight="1">
      <c r="B6" s="121" t="s">
        <v>6</v>
      </c>
      <c r="C6" s="69"/>
      <c r="D6" s="68" t="s">
        <v>7</v>
      </c>
      <c r="E6" s="68"/>
      <c r="F6" s="68"/>
      <c r="G6" s="68"/>
      <c r="H6" s="68"/>
      <c r="I6" s="69" t="s">
        <v>8</v>
      </c>
      <c r="J6" s="69"/>
      <c r="K6" s="70"/>
      <c r="L6" s="71"/>
    </row>
    <row r="7" spans="2:12" ht="18" customHeight="1" thickBot="1">
      <c r="B7" s="41" t="s">
        <v>9</v>
      </c>
      <c r="C7" s="29"/>
      <c r="D7" s="72"/>
      <c r="E7" s="72"/>
      <c r="F7" s="72"/>
      <c r="G7" s="72"/>
      <c r="H7" s="72"/>
      <c r="I7" s="73"/>
      <c r="J7" s="73"/>
      <c r="K7" s="74"/>
      <c r="L7" s="75"/>
    </row>
    <row r="8" spans="2:12" ht="17.25" thickTop="1" thickBot="1">
      <c r="D8" s="28"/>
      <c r="E8" s="28"/>
      <c r="F8" s="28"/>
      <c r="G8" s="28"/>
    </row>
    <row r="9" spans="2:12" ht="30" customHeight="1" thickTop="1">
      <c r="B9" s="58" t="s">
        <v>10</v>
      </c>
      <c r="C9" s="59"/>
      <c r="D9" s="59"/>
      <c r="E9" s="59"/>
      <c r="F9" s="59"/>
      <c r="G9" s="59"/>
      <c r="H9" s="59"/>
      <c r="I9" s="59"/>
      <c r="J9" s="59"/>
      <c r="K9" s="59"/>
      <c r="L9" s="60"/>
    </row>
    <row r="10" spans="2:12" ht="18" customHeight="1">
      <c r="B10" s="51" t="s">
        <v>11</v>
      </c>
      <c r="C10" s="76"/>
      <c r="D10" s="76"/>
      <c r="E10" s="76"/>
      <c r="F10" s="76"/>
      <c r="G10" s="76"/>
      <c r="H10" s="76"/>
      <c r="I10" s="76"/>
      <c r="J10" s="76"/>
      <c r="K10" s="76"/>
      <c r="L10" s="77"/>
    </row>
    <row r="11" spans="2:12" ht="18" customHeight="1">
      <c r="B11" s="51"/>
      <c r="C11" s="76"/>
      <c r="D11" s="76"/>
      <c r="E11" s="76"/>
      <c r="F11" s="76"/>
      <c r="G11" s="76"/>
      <c r="H11" s="76"/>
      <c r="I11" s="76"/>
      <c r="J11" s="76"/>
      <c r="K11" s="76"/>
      <c r="L11" s="77"/>
    </row>
    <row r="12" spans="2:12" ht="18" customHeight="1">
      <c r="B12" s="51"/>
      <c r="C12" s="76"/>
      <c r="D12" s="76"/>
      <c r="E12" s="76"/>
      <c r="F12" s="76"/>
      <c r="G12" s="76"/>
      <c r="H12" s="76"/>
      <c r="I12" s="76"/>
      <c r="J12" s="76"/>
      <c r="K12" s="76"/>
      <c r="L12" s="77"/>
    </row>
    <row r="13" spans="2:12" ht="18" customHeight="1">
      <c r="B13" s="51"/>
      <c r="C13" s="76"/>
      <c r="D13" s="76"/>
      <c r="E13" s="76"/>
      <c r="F13" s="76"/>
      <c r="G13" s="76"/>
      <c r="H13" s="76"/>
      <c r="I13" s="76"/>
      <c r="J13" s="76"/>
      <c r="K13" s="76"/>
      <c r="L13" s="77"/>
    </row>
    <row r="14" spans="2:12" ht="18" customHeight="1" thickBot="1">
      <c r="B14" s="78"/>
      <c r="C14" s="79"/>
      <c r="D14" s="79"/>
      <c r="E14" s="79"/>
      <c r="F14" s="79"/>
      <c r="G14" s="79"/>
      <c r="H14" s="79"/>
      <c r="I14" s="79"/>
      <c r="J14" s="79"/>
      <c r="K14" s="79"/>
      <c r="L14" s="80"/>
    </row>
    <row r="15" spans="2:12" ht="18" customHeight="1" thickTop="1"/>
    <row r="16" spans="2:12">
      <c r="B16" s="122" t="s">
        <v>12</v>
      </c>
      <c r="C16" s="122"/>
      <c r="D16" s="122"/>
      <c r="E16" s="122"/>
      <c r="F16" s="122"/>
      <c r="G16" s="122"/>
      <c r="H16" s="122"/>
      <c r="I16" s="122"/>
      <c r="J16" s="122"/>
      <c r="K16" s="122"/>
      <c r="L16" s="122"/>
    </row>
    <row r="17" spans="2:12" ht="16.5" thickBot="1"/>
    <row r="18" spans="2:12" ht="15" customHeight="1" thickTop="1" thickBot="1">
      <c r="B18" s="30" t="s">
        <v>13</v>
      </c>
      <c r="C18" s="31" t="s">
        <v>14</v>
      </c>
      <c r="D18" s="31" t="s">
        <v>15</v>
      </c>
      <c r="E18" s="32" t="s">
        <v>16</v>
      </c>
      <c r="H18" s="98" t="s">
        <v>17</v>
      </c>
      <c r="I18" s="99"/>
      <c r="J18" s="38" t="s">
        <v>18</v>
      </c>
      <c r="K18" s="102" t="s">
        <v>19</v>
      </c>
      <c r="L18" s="103"/>
    </row>
    <row r="19" spans="2:12" ht="16.5" thickBot="1">
      <c r="B19" s="12">
        <v>1</v>
      </c>
      <c r="C19" s="7" t="s">
        <v>20</v>
      </c>
      <c r="D19" s="4">
        <f>Workmanship!I46</f>
        <v>0</v>
      </c>
      <c r="E19" s="96">
        <f>SUM(D19:D23)</f>
        <v>36249.800000000003</v>
      </c>
      <c r="H19" s="100"/>
      <c r="I19" s="101"/>
      <c r="K19" s="104"/>
      <c r="L19" s="105"/>
    </row>
    <row r="20" spans="2:12">
      <c r="B20" s="12">
        <v>2</v>
      </c>
      <c r="C20" s="27" t="s">
        <v>21</v>
      </c>
      <c r="D20" s="22">
        <f>Manpower!F12</f>
        <v>21700</v>
      </c>
      <c r="E20" s="96"/>
      <c r="H20" s="106" t="s">
        <v>22</v>
      </c>
      <c r="I20" s="107" t="s">
        <v>23</v>
      </c>
      <c r="K20" s="49" t="s">
        <v>24</v>
      </c>
      <c r="L20" s="47" t="s">
        <v>25</v>
      </c>
    </row>
    <row r="21" spans="2:12">
      <c r="B21" s="12">
        <v>3</v>
      </c>
      <c r="C21" s="7" t="s">
        <v>26</v>
      </c>
      <c r="D21" s="4">
        <f>'Material &amp; Accessories'!M45</f>
        <v>13549.800000000001</v>
      </c>
      <c r="E21" s="96"/>
      <c r="H21" s="106"/>
      <c r="I21" s="107"/>
      <c r="K21" s="50"/>
      <c r="L21" s="48"/>
    </row>
    <row r="22" spans="2:12">
      <c r="B22" s="12">
        <v>4</v>
      </c>
      <c r="C22" s="27" t="s">
        <v>27</v>
      </c>
      <c r="D22" s="22">
        <f>'Equipment &amp; Tools rent'!H46</f>
        <v>1000</v>
      </c>
      <c r="E22" s="96"/>
      <c r="H22" s="12"/>
      <c r="I22" s="36"/>
      <c r="K22" s="23"/>
      <c r="L22" s="24"/>
    </row>
    <row r="23" spans="2:12" ht="16.5" thickBot="1">
      <c r="B23" s="33">
        <v>5</v>
      </c>
      <c r="C23" s="34" t="s">
        <v>28</v>
      </c>
      <c r="D23" s="35">
        <f>Others!H46</f>
        <v>0</v>
      </c>
      <c r="E23" s="97"/>
      <c r="H23" s="39"/>
      <c r="I23" s="37">
        <f>E19*H23</f>
        <v>0</v>
      </c>
      <c r="K23" s="40">
        <v>1</v>
      </c>
      <c r="L23" s="25">
        <f>K23/E19</f>
        <v>2.7586359097153637E-5</v>
      </c>
    </row>
    <row r="24" spans="2:12" ht="16.5" thickTop="1"/>
    <row r="25" spans="2:12" ht="16.5" thickBot="1"/>
    <row r="26" spans="2:12" ht="15" customHeight="1">
      <c r="B26" s="81" t="s">
        <v>29</v>
      </c>
      <c r="C26" s="82"/>
      <c r="D26" s="82"/>
      <c r="E26" s="82"/>
      <c r="F26" s="82"/>
      <c r="G26" s="82"/>
      <c r="H26" s="82"/>
      <c r="I26" s="82"/>
      <c r="J26" s="82"/>
      <c r="K26" s="82"/>
      <c r="L26" s="83"/>
    </row>
    <row r="27" spans="2:12" ht="15" customHeight="1">
      <c r="B27" s="84"/>
      <c r="C27" s="85"/>
      <c r="D27" s="85"/>
      <c r="E27" s="85"/>
      <c r="F27" s="85"/>
      <c r="G27" s="85"/>
      <c r="H27" s="85"/>
      <c r="I27" s="85"/>
      <c r="J27" s="85"/>
      <c r="K27" s="85"/>
      <c r="L27" s="86"/>
    </row>
    <row r="28" spans="2:12" ht="15" customHeight="1">
      <c r="B28" s="84"/>
      <c r="C28" s="85"/>
      <c r="D28" s="85"/>
      <c r="E28" s="85"/>
      <c r="F28" s="85"/>
      <c r="G28" s="85"/>
      <c r="H28" s="85"/>
      <c r="I28" s="85"/>
      <c r="J28" s="85"/>
      <c r="K28" s="85"/>
      <c r="L28" s="86"/>
    </row>
    <row r="29" spans="2:12" ht="15" customHeight="1" thickBot="1">
      <c r="B29" s="87"/>
      <c r="C29" s="88"/>
      <c r="D29" s="88"/>
      <c r="E29" s="88"/>
      <c r="F29" s="88"/>
      <c r="G29" s="88"/>
      <c r="H29" s="88"/>
      <c r="I29" s="88"/>
      <c r="J29" s="88"/>
      <c r="K29" s="88"/>
      <c r="L29" s="89"/>
    </row>
    <row r="30" spans="2:12" ht="15" customHeight="1">
      <c r="B30" s="90">
        <f>_xlfn.IFS(I23=K23,"Kindly add Profit as % or Value",I23&gt;K23,E19+I23,K23&gt;I23,E19+K23)</f>
        <v>36250.800000000003</v>
      </c>
      <c r="C30" s="91"/>
      <c r="D30" s="91"/>
      <c r="E30" s="91"/>
      <c r="F30" s="91"/>
      <c r="G30" s="91"/>
      <c r="H30" s="91"/>
      <c r="I30" s="91"/>
      <c r="J30" s="91"/>
      <c r="K30" s="91"/>
      <c r="L30" s="92"/>
    </row>
    <row r="31" spans="2:12" ht="15" customHeight="1">
      <c r="B31" s="90"/>
      <c r="C31" s="91"/>
      <c r="D31" s="91"/>
      <c r="E31" s="91"/>
      <c r="F31" s="91"/>
      <c r="G31" s="91"/>
      <c r="H31" s="91"/>
      <c r="I31" s="91"/>
      <c r="J31" s="91"/>
      <c r="K31" s="91"/>
      <c r="L31" s="92"/>
    </row>
    <row r="32" spans="2:12" ht="15.75" customHeight="1" thickBot="1">
      <c r="B32" s="93"/>
      <c r="C32" s="94"/>
      <c r="D32" s="94"/>
      <c r="E32" s="94"/>
      <c r="F32" s="94"/>
      <c r="G32" s="94"/>
      <c r="H32" s="94"/>
      <c r="I32" s="94"/>
      <c r="J32" s="94"/>
      <c r="K32" s="94"/>
      <c r="L32" s="95"/>
    </row>
    <row r="33" spans="2:12" ht="16.5" thickBot="1">
      <c r="I33" s="6"/>
      <c r="K33" s="6"/>
    </row>
    <row r="34" spans="2:12" ht="30" customHeight="1" thickTop="1">
      <c r="B34" s="58" t="s">
        <v>30</v>
      </c>
      <c r="C34" s="59"/>
      <c r="D34" s="59"/>
      <c r="E34" s="59"/>
      <c r="F34" s="59"/>
      <c r="G34" s="59"/>
      <c r="H34" s="59"/>
      <c r="I34" s="59"/>
      <c r="J34" s="59"/>
      <c r="K34" s="59"/>
      <c r="L34" s="60"/>
    </row>
    <row r="35" spans="2:12" ht="27" customHeight="1">
      <c r="B35" s="51"/>
      <c r="C35" s="52"/>
      <c r="D35" s="52"/>
      <c r="E35" s="52"/>
      <c r="F35" s="52"/>
      <c r="G35" s="52"/>
      <c r="H35" s="52"/>
      <c r="I35" s="52"/>
      <c r="J35" s="52"/>
      <c r="K35" s="52"/>
      <c r="L35" s="53"/>
    </row>
    <row r="36" spans="2:12" ht="27" customHeight="1">
      <c r="B36" s="54"/>
      <c r="C36" s="52"/>
      <c r="D36" s="52"/>
      <c r="E36" s="52"/>
      <c r="F36" s="52"/>
      <c r="G36" s="52"/>
      <c r="H36" s="52"/>
      <c r="I36" s="52"/>
      <c r="J36" s="52"/>
      <c r="K36" s="52"/>
      <c r="L36" s="53"/>
    </row>
    <row r="37" spans="2:12" ht="27" customHeight="1">
      <c r="B37" s="54"/>
      <c r="C37" s="52"/>
      <c r="D37" s="52"/>
      <c r="E37" s="52"/>
      <c r="F37" s="52"/>
      <c r="G37" s="52"/>
      <c r="H37" s="52"/>
      <c r="I37" s="52"/>
      <c r="J37" s="52"/>
      <c r="K37" s="52"/>
      <c r="L37" s="53"/>
    </row>
    <row r="38" spans="2:12" ht="27" customHeight="1">
      <c r="B38" s="54"/>
      <c r="C38" s="52"/>
      <c r="D38" s="52"/>
      <c r="E38" s="52"/>
      <c r="F38" s="52"/>
      <c r="G38" s="52"/>
      <c r="H38" s="52"/>
      <c r="I38" s="52"/>
      <c r="J38" s="52"/>
      <c r="K38" s="52"/>
      <c r="L38" s="53"/>
    </row>
    <row r="39" spans="2:12" ht="27" customHeight="1" thickBot="1">
      <c r="B39" s="55"/>
      <c r="C39" s="56"/>
      <c r="D39" s="56"/>
      <c r="E39" s="56"/>
      <c r="F39" s="56"/>
      <c r="G39" s="56"/>
      <c r="H39" s="56"/>
      <c r="I39" s="56"/>
      <c r="J39" s="56"/>
      <c r="K39" s="56"/>
      <c r="L39" s="57"/>
    </row>
    <row r="40" spans="2:12" ht="17.25" thickTop="1" thickBot="1">
      <c r="H40" s="26"/>
      <c r="I40" s="6"/>
      <c r="K40" s="6"/>
    </row>
    <row r="41" spans="2:12" ht="16.5" thickTop="1">
      <c r="B41" s="58" t="s">
        <v>31</v>
      </c>
      <c r="C41" s="59"/>
      <c r="D41" s="59"/>
      <c r="E41" s="59"/>
      <c r="F41" s="59"/>
      <c r="G41" s="60"/>
      <c r="H41" s="58" t="s">
        <v>32</v>
      </c>
      <c r="I41" s="59"/>
      <c r="J41" s="59"/>
      <c r="K41" s="59"/>
      <c r="L41" s="60"/>
    </row>
    <row r="42" spans="2:12" ht="57" customHeight="1">
      <c r="B42" s="61"/>
      <c r="C42" s="62"/>
      <c r="D42" s="62"/>
      <c r="E42" s="62"/>
      <c r="F42" s="62"/>
      <c r="G42" s="63"/>
      <c r="H42" s="51"/>
      <c r="I42" s="52"/>
      <c r="J42" s="52"/>
      <c r="K42" s="52"/>
      <c r="L42" s="53"/>
    </row>
    <row r="43" spans="2:12" ht="57" customHeight="1">
      <c r="B43" s="64"/>
      <c r="C43" s="62"/>
      <c r="D43" s="62"/>
      <c r="E43" s="62"/>
      <c r="F43" s="62"/>
      <c r="G43" s="63"/>
      <c r="H43" s="54"/>
      <c r="I43" s="52"/>
      <c r="J43" s="52"/>
      <c r="K43" s="52"/>
      <c r="L43" s="53"/>
    </row>
    <row r="44" spans="2:12" ht="57" customHeight="1">
      <c r="B44" s="64"/>
      <c r="C44" s="62"/>
      <c r="D44" s="62"/>
      <c r="E44" s="62"/>
      <c r="F44" s="62"/>
      <c r="G44" s="63"/>
      <c r="H44" s="54"/>
      <c r="I44" s="52"/>
      <c r="J44" s="52"/>
      <c r="K44" s="52"/>
      <c r="L44" s="53"/>
    </row>
    <row r="45" spans="2:12" ht="57" customHeight="1">
      <c r="B45" s="64"/>
      <c r="C45" s="62"/>
      <c r="D45" s="62"/>
      <c r="E45" s="62"/>
      <c r="F45" s="62"/>
      <c r="G45" s="63"/>
      <c r="H45" s="54"/>
      <c r="I45" s="52"/>
      <c r="J45" s="52"/>
      <c r="K45" s="52"/>
      <c r="L45" s="53"/>
    </row>
    <row r="46" spans="2:12" ht="57" customHeight="1">
      <c r="B46" s="65"/>
      <c r="C46" s="66"/>
      <c r="D46" s="66"/>
      <c r="E46" s="66"/>
      <c r="F46" s="66"/>
      <c r="G46" s="67"/>
      <c r="H46" s="55"/>
      <c r="I46" s="56"/>
      <c r="J46" s="56"/>
      <c r="K46" s="56"/>
      <c r="L46" s="57"/>
    </row>
    <row r="47" spans="2:12" ht="16.5" thickTop="1"/>
    <row r="48" spans="2:12">
      <c r="B48" s="45" t="s">
        <v>33</v>
      </c>
      <c r="C48" s="45"/>
    </row>
    <row r="49" spans="2:5">
      <c r="B49" s="46"/>
      <c r="C49" s="46"/>
      <c r="D49" s="46"/>
      <c r="E49" s="46"/>
    </row>
    <row r="50" spans="2:5">
      <c r="B50" s="45" t="s">
        <v>34</v>
      </c>
      <c r="C50" s="45"/>
    </row>
    <row r="51" spans="2:5">
      <c r="B51" s="46"/>
      <c r="C51" s="46"/>
      <c r="D51" s="46"/>
      <c r="E51" s="46"/>
    </row>
    <row r="52" spans="2:5">
      <c r="B52" s="45" t="s">
        <v>35</v>
      </c>
      <c r="C52" s="45"/>
    </row>
    <row r="53" spans="2:5">
      <c r="B53" s="46"/>
      <c r="C53" s="46"/>
      <c r="D53" s="46"/>
      <c r="E53" s="46"/>
    </row>
  </sheetData>
  <protectedRanges>
    <protectedRange sqref="D2:G3 D8:G8" name="Range7_1_2"/>
    <protectedRange sqref="D13:D15 I3:J3 I2:L2 I8:J15 K4:K7 D4:D7 D38:D39 I34:J39" name="Range6_1_3"/>
    <protectedRange sqref="E9:E12 E34:E37" name="Range6_1_1_2"/>
    <protectedRange sqref="C48 C50" name="Range5_1_2"/>
  </protectedRanges>
  <mergeCells count="41">
    <mergeCell ref="B53:E53"/>
    <mergeCell ref="B2:C2"/>
    <mergeCell ref="D2:L2"/>
    <mergeCell ref="K4:L4"/>
    <mergeCell ref="K5:L5"/>
    <mergeCell ref="I4:J4"/>
    <mergeCell ref="I5:J5"/>
    <mergeCell ref="D4:H4"/>
    <mergeCell ref="D5:H5"/>
    <mergeCell ref="B4:C4"/>
    <mergeCell ref="B5:C5"/>
    <mergeCell ref="B9:L9"/>
    <mergeCell ref="B16:L16"/>
    <mergeCell ref="B6:C6"/>
    <mergeCell ref="B34:L34"/>
    <mergeCell ref="B35:L39"/>
    <mergeCell ref="B10:L14"/>
    <mergeCell ref="B26:L29"/>
    <mergeCell ref="B30:L32"/>
    <mergeCell ref="E19:E23"/>
    <mergeCell ref="H18:I19"/>
    <mergeCell ref="K18:L19"/>
    <mergeCell ref="H20:H21"/>
    <mergeCell ref="I20:I21"/>
    <mergeCell ref="D6:H6"/>
    <mergeCell ref="I6:J6"/>
    <mergeCell ref="K6:L6"/>
    <mergeCell ref="D7:H7"/>
    <mergeCell ref="I7:J7"/>
    <mergeCell ref="K7:L7"/>
    <mergeCell ref="B50:C50"/>
    <mergeCell ref="B52:C52"/>
    <mergeCell ref="B49:E49"/>
    <mergeCell ref="B51:E51"/>
    <mergeCell ref="L20:L21"/>
    <mergeCell ref="K20:K21"/>
    <mergeCell ref="H42:L46"/>
    <mergeCell ref="H41:L41"/>
    <mergeCell ref="B48:C48"/>
    <mergeCell ref="B42:G46"/>
    <mergeCell ref="B41:G41"/>
  </mergeCells>
  <pageMargins left="0.7" right="0.4375" top="0.75" bottom="0.75" header="0.3" footer="0.3"/>
  <pageSetup paperSize="9" orientation="portrait" horizontalDpi="300" verticalDpi="300" r:id="rId1"/>
  <ignoredErrors>
    <ignoredError sqref="B43:G46 C42:G42" evalError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155DE-8C0E-4CDF-BB32-552D8398C85E}">
  <dimension ref="A1:J46"/>
  <sheetViews>
    <sheetView topLeftCell="J17" zoomScaleNormal="100" workbookViewId="0">
      <selection activeCell="J17" sqref="J17"/>
    </sheetView>
  </sheetViews>
  <sheetFormatPr defaultColWidth="8.85546875" defaultRowHeight="15.75"/>
  <cols>
    <col min="1" max="1" width="3.7109375" style="5" bestFit="1" customWidth="1"/>
    <col min="2" max="6" width="8.85546875" style="5"/>
    <col min="7" max="7" width="12.7109375" style="5" customWidth="1"/>
    <col min="8" max="8" width="13" style="5" bestFit="1" customWidth="1"/>
    <col min="9" max="9" width="7.85546875" style="5" bestFit="1" customWidth="1"/>
    <col min="10" max="10" width="8.140625" style="5" bestFit="1" customWidth="1"/>
    <col min="11" max="16384" width="8.85546875" style="5"/>
  </cols>
  <sheetData>
    <row r="1" spans="1:10" ht="20.25">
      <c r="A1" s="130" t="s">
        <v>36</v>
      </c>
      <c r="B1" s="131"/>
      <c r="C1" s="131"/>
      <c r="D1" s="131"/>
      <c r="E1" s="131"/>
      <c r="F1" s="131"/>
      <c r="G1" s="131"/>
      <c r="H1" s="131"/>
      <c r="I1" s="131"/>
      <c r="J1" s="132"/>
    </row>
    <row r="2" spans="1:10" ht="18">
      <c r="A2" s="9" t="s">
        <v>37</v>
      </c>
      <c r="B2" s="134" t="s">
        <v>14</v>
      </c>
      <c r="C2" s="135"/>
      <c r="D2" s="135"/>
      <c r="E2" s="135"/>
      <c r="F2" s="135"/>
      <c r="G2" s="136"/>
      <c r="H2" s="8" t="s">
        <v>38</v>
      </c>
      <c r="I2" s="8" t="s">
        <v>39</v>
      </c>
      <c r="J2" s="8" t="s">
        <v>15</v>
      </c>
    </row>
    <row r="3" spans="1:10" ht="15.75" customHeight="1">
      <c r="A3" s="2">
        <v>1</v>
      </c>
      <c r="B3" s="127"/>
      <c r="C3" s="128"/>
      <c r="D3" s="128"/>
      <c r="E3" s="128"/>
      <c r="F3" s="128"/>
      <c r="G3" s="129"/>
      <c r="H3" s="3"/>
      <c r="I3" s="3"/>
      <c r="J3" s="4">
        <f>H3*I3</f>
        <v>0</v>
      </c>
    </row>
    <row r="4" spans="1:10" ht="15.75" customHeight="1">
      <c r="A4" s="2">
        <v>2</v>
      </c>
      <c r="B4" s="127"/>
      <c r="C4" s="128"/>
      <c r="D4" s="128"/>
      <c r="E4" s="128"/>
      <c r="F4" s="128"/>
      <c r="G4" s="129"/>
      <c r="H4" s="3"/>
      <c r="I4" s="3"/>
      <c r="J4" s="4">
        <f t="shared" ref="J4:J45" si="0">H4*I4</f>
        <v>0</v>
      </c>
    </row>
    <row r="5" spans="1:10">
      <c r="A5" s="2">
        <v>3</v>
      </c>
      <c r="B5" s="127"/>
      <c r="C5" s="128"/>
      <c r="D5" s="128"/>
      <c r="E5" s="128"/>
      <c r="F5" s="128"/>
      <c r="G5" s="129"/>
      <c r="H5" s="3"/>
      <c r="I5" s="3"/>
      <c r="J5" s="4">
        <f t="shared" si="0"/>
        <v>0</v>
      </c>
    </row>
    <row r="6" spans="1:10">
      <c r="A6" s="2">
        <v>4</v>
      </c>
      <c r="B6" s="127"/>
      <c r="C6" s="128"/>
      <c r="D6" s="128"/>
      <c r="E6" s="128"/>
      <c r="F6" s="128"/>
      <c r="G6" s="129"/>
      <c r="H6" s="3"/>
      <c r="I6" s="3"/>
      <c r="J6" s="4">
        <f t="shared" si="0"/>
        <v>0</v>
      </c>
    </row>
    <row r="7" spans="1:10">
      <c r="A7" s="2">
        <v>5</v>
      </c>
      <c r="B7" s="133"/>
      <c r="C7" s="128"/>
      <c r="D7" s="128"/>
      <c r="E7" s="128"/>
      <c r="F7" s="128"/>
      <c r="G7" s="129"/>
      <c r="H7" s="3"/>
      <c r="I7" s="3"/>
      <c r="J7" s="4">
        <f t="shared" si="0"/>
        <v>0</v>
      </c>
    </row>
    <row r="8" spans="1:10">
      <c r="A8" s="2">
        <v>6</v>
      </c>
      <c r="B8" s="127"/>
      <c r="C8" s="128"/>
      <c r="D8" s="128"/>
      <c r="E8" s="128"/>
      <c r="F8" s="128"/>
      <c r="G8" s="129"/>
      <c r="H8" s="3"/>
      <c r="I8" s="3"/>
      <c r="J8" s="4">
        <f t="shared" si="0"/>
        <v>0</v>
      </c>
    </row>
    <row r="9" spans="1:10">
      <c r="A9" s="2">
        <v>7</v>
      </c>
      <c r="B9" s="127"/>
      <c r="C9" s="128"/>
      <c r="D9" s="128"/>
      <c r="E9" s="128"/>
      <c r="F9" s="128"/>
      <c r="G9" s="129"/>
      <c r="H9" s="3"/>
      <c r="I9" s="3"/>
      <c r="J9" s="4">
        <f t="shared" si="0"/>
        <v>0</v>
      </c>
    </row>
    <row r="10" spans="1:10">
      <c r="A10" s="2">
        <v>8</v>
      </c>
      <c r="B10" s="127"/>
      <c r="C10" s="128"/>
      <c r="D10" s="128"/>
      <c r="E10" s="128"/>
      <c r="F10" s="128"/>
      <c r="G10" s="129"/>
      <c r="H10" s="3"/>
      <c r="I10" s="3"/>
      <c r="J10" s="4">
        <f t="shared" si="0"/>
        <v>0</v>
      </c>
    </row>
    <row r="11" spans="1:10">
      <c r="A11" s="2">
        <v>9</v>
      </c>
      <c r="B11" s="127"/>
      <c r="C11" s="128"/>
      <c r="D11" s="128"/>
      <c r="E11" s="128"/>
      <c r="F11" s="128"/>
      <c r="G11" s="129"/>
      <c r="H11" s="3"/>
      <c r="I11" s="3"/>
      <c r="J11" s="4">
        <f t="shared" si="0"/>
        <v>0</v>
      </c>
    </row>
    <row r="12" spans="1:10">
      <c r="A12" s="2">
        <v>10</v>
      </c>
      <c r="B12" s="127"/>
      <c r="C12" s="128"/>
      <c r="D12" s="128"/>
      <c r="E12" s="128"/>
      <c r="F12" s="128"/>
      <c r="G12" s="129"/>
      <c r="H12" s="3"/>
      <c r="I12" s="3"/>
      <c r="J12" s="4">
        <f t="shared" si="0"/>
        <v>0</v>
      </c>
    </row>
    <row r="13" spans="1:10">
      <c r="A13" s="2">
        <v>11</v>
      </c>
      <c r="B13" s="127"/>
      <c r="C13" s="128"/>
      <c r="D13" s="128"/>
      <c r="E13" s="128"/>
      <c r="F13" s="128"/>
      <c r="G13" s="129"/>
      <c r="H13" s="3"/>
      <c r="I13" s="3"/>
      <c r="J13" s="4">
        <f t="shared" si="0"/>
        <v>0</v>
      </c>
    </row>
    <row r="14" spans="1:10">
      <c r="A14" s="2">
        <v>12</v>
      </c>
      <c r="B14" s="127"/>
      <c r="C14" s="128"/>
      <c r="D14" s="128"/>
      <c r="E14" s="128"/>
      <c r="F14" s="128"/>
      <c r="G14" s="129"/>
      <c r="H14" s="3"/>
      <c r="I14" s="3"/>
      <c r="J14" s="4">
        <f t="shared" si="0"/>
        <v>0</v>
      </c>
    </row>
    <row r="15" spans="1:10">
      <c r="A15" s="2">
        <v>13</v>
      </c>
      <c r="B15" s="127"/>
      <c r="C15" s="128"/>
      <c r="D15" s="128"/>
      <c r="E15" s="128"/>
      <c r="F15" s="128"/>
      <c r="G15" s="129"/>
      <c r="H15" s="3"/>
      <c r="I15" s="3"/>
      <c r="J15" s="4">
        <f t="shared" si="0"/>
        <v>0</v>
      </c>
    </row>
    <row r="16" spans="1:10">
      <c r="A16" s="2">
        <v>14</v>
      </c>
      <c r="B16" s="127"/>
      <c r="C16" s="128"/>
      <c r="D16" s="128"/>
      <c r="E16" s="128"/>
      <c r="F16" s="128"/>
      <c r="G16" s="129"/>
      <c r="H16" s="3"/>
      <c r="I16" s="3"/>
      <c r="J16" s="4">
        <f t="shared" si="0"/>
        <v>0</v>
      </c>
    </row>
    <row r="17" spans="1:10">
      <c r="A17" s="2">
        <v>15</v>
      </c>
      <c r="B17" s="127"/>
      <c r="C17" s="128"/>
      <c r="D17" s="128"/>
      <c r="E17" s="128"/>
      <c r="F17" s="128"/>
      <c r="G17" s="129"/>
      <c r="H17" s="3"/>
      <c r="I17" s="3"/>
      <c r="J17" s="4">
        <f t="shared" si="0"/>
        <v>0</v>
      </c>
    </row>
    <row r="18" spans="1:10">
      <c r="A18" s="2">
        <v>16</v>
      </c>
      <c r="B18" s="127"/>
      <c r="C18" s="128"/>
      <c r="D18" s="128"/>
      <c r="E18" s="128"/>
      <c r="F18" s="128"/>
      <c r="G18" s="129"/>
      <c r="H18" s="3"/>
      <c r="I18" s="3"/>
      <c r="J18" s="4">
        <f t="shared" si="0"/>
        <v>0</v>
      </c>
    </row>
    <row r="19" spans="1:10">
      <c r="A19" s="2">
        <v>17</v>
      </c>
      <c r="B19" s="127"/>
      <c r="C19" s="128"/>
      <c r="D19" s="128"/>
      <c r="E19" s="128"/>
      <c r="F19" s="128"/>
      <c r="G19" s="129"/>
      <c r="H19" s="3"/>
      <c r="I19" s="3"/>
      <c r="J19" s="4">
        <f t="shared" si="0"/>
        <v>0</v>
      </c>
    </row>
    <row r="20" spans="1:10">
      <c r="A20" s="2">
        <v>18</v>
      </c>
      <c r="B20" s="127"/>
      <c r="C20" s="128"/>
      <c r="D20" s="128"/>
      <c r="E20" s="128"/>
      <c r="F20" s="128"/>
      <c r="G20" s="129"/>
      <c r="H20" s="3"/>
      <c r="I20" s="3"/>
      <c r="J20" s="4">
        <f t="shared" si="0"/>
        <v>0</v>
      </c>
    </row>
    <row r="21" spans="1:10">
      <c r="A21" s="2">
        <v>19</v>
      </c>
      <c r="B21" s="127"/>
      <c r="C21" s="128"/>
      <c r="D21" s="128"/>
      <c r="E21" s="128"/>
      <c r="F21" s="128"/>
      <c r="G21" s="129"/>
      <c r="H21" s="3"/>
      <c r="I21" s="3"/>
      <c r="J21" s="4">
        <f t="shared" si="0"/>
        <v>0</v>
      </c>
    </row>
    <row r="22" spans="1:10">
      <c r="A22" s="2">
        <v>20</v>
      </c>
      <c r="B22" s="127"/>
      <c r="C22" s="128"/>
      <c r="D22" s="128"/>
      <c r="E22" s="128"/>
      <c r="F22" s="128"/>
      <c r="G22" s="129"/>
      <c r="H22" s="3"/>
      <c r="I22" s="3"/>
      <c r="J22" s="4">
        <f t="shared" si="0"/>
        <v>0</v>
      </c>
    </row>
    <row r="23" spans="1:10">
      <c r="A23" s="2">
        <v>21</v>
      </c>
      <c r="B23" s="127"/>
      <c r="C23" s="128"/>
      <c r="D23" s="128"/>
      <c r="E23" s="128"/>
      <c r="F23" s="128"/>
      <c r="G23" s="129"/>
      <c r="H23" s="3"/>
      <c r="I23" s="3"/>
      <c r="J23" s="4">
        <f t="shared" si="0"/>
        <v>0</v>
      </c>
    </row>
    <row r="24" spans="1:10">
      <c r="A24" s="2">
        <v>22</v>
      </c>
      <c r="B24" s="127"/>
      <c r="C24" s="128"/>
      <c r="D24" s="128"/>
      <c r="E24" s="128"/>
      <c r="F24" s="128"/>
      <c r="G24" s="129"/>
      <c r="H24" s="3"/>
      <c r="I24" s="3"/>
      <c r="J24" s="4">
        <f t="shared" si="0"/>
        <v>0</v>
      </c>
    </row>
    <row r="25" spans="1:10">
      <c r="A25" s="2">
        <v>23</v>
      </c>
      <c r="B25" s="127"/>
      <c r="C25" s="128"/>
      <c r="D25" s="128"/>
      <c r="E25" s="128"/>
      <c r="F25" s="128"/>
      <c r="G25" s="129"/>
      <c r="H25" s="3"/>
      <c r="I25" s="3"/>
      <c r="J25" s="4">
        <f t="shared" si="0"/>
        <v>0</v>
      </c>
    </row>
    <row r="26" spans="1:10">
      <c r="A26" s="2">
        <v>24</v>
      </c>
      <c r="B26" s="127"/>
      <c r="C26" s="128"/>
      <c r="D26" s="128"/>
      <c r="E26" s="128"/>
      <c r="F26" s="128"/>
      <c r="G26" s="129"/>
      <c r="H26" s="3"/>
      <c r="I26" s="3"/>
      <c r="J26" s="4">
        <f t="shared" si="0"/>
        <v>0</v>
      </c>
    </row>
    <row r="27" spans="1:10">
      <c r="A27" s="2">
        <v>25</v>
      </c>
      <c r="B27" s="127"/>
      <c r="C27" s="128"/>
      <c r="D27" s="128"/>
      <c r="E27" s="128"/>
      <c r="F27" s="128"/>
      <c r="G27" s="129"/>
      <c r="H27" s="3"/>
      <c r="I27" s="3"/>
      <c r="J27" s="4">
        <f t="shared" si="0"/>
        <v>0</v>
      </c>
    </row>
    <row r="28" spans="1:10">
      <c r="A28" s="2">
        <v>26</v>
      </c>
      <c r="B28" s="127"/>
      <c r="C28" s="128"/>
      <c r="D28" s="128"/>
      <c r="E28" s="128"/>
      <c r="F28" s="128"/>
      <c r="G28" s="129"/>
      <c r="H28" s="3"/>
      <c r="I28" s="3"/>
      <c r="J28" s="4">
        <f t="shared" si="0"/>
        <v>0</v>
      </c>
    </row>
    <row r="29" spans="1:10">
      <c r="A29" s="2">
        <v>27</v>
      </c>
      <c r="B29" s="127"/>
      <c r="C29" s="128"/>
      <c r="D29" s="128"/>
      <c r="E29" s="128"/>
      <c r="F29" s="128"/>
      <c r="G29" s="129"/>
      <c r="H29" s="3"/>
      <c r="I29" s="3"/>
      <c r="J29" s="4">
        <f t="shared" si="0"/>
        <v>0</v>
      </c>
    </row>
    <row r="30" spans="1:10">
      <c r="A30" s="2">
        <v>28</v>
      </c>
      <c r="B30" s="127"/>
      <c r="C30" s="128"/>
      <c r="D30" s="128"/>
      <c r="E30" s="128"/>
      <c r="F30" s="128"/>
      <c r="G30" s="129"/>
      <c r="H30" s="3"/>
      <c r="I30" s="3"/>
      <c r="J30" s="4">
        <f t="shared" si="0"/>
        <v>0</v>
      </c>
    </row>
    <row r="31" spans="1:10">
      <c r="A31" s="2">
        <v>29</v>
      </c>
      <c r="B31" s="127"/>
      <c r="C31" s="128"/>
      <c r="D31" s="128"/>
      <c r="E31" s="128"/>
      <c r="F31" s="128"/>
      <c r="G31" s="129"/>
      <c r="H31" s="3"/>
      <c r="I31" s="3"/>
      <c r="J31" s="4">
        <f t="shared" si="0"/>
        <v>0</v>
      </c>
    </row>
    <row r="32" spans="1:10">
      <c r="A32" s="2">
        <v>30</v>
      </c>
      <c r="B32" s="127"/>
      <c r="C32" s="128"/>
      <c r="D32" s="128"/>
      <c r="E32" s="128"/>
      <c r="F32" s="128"/>
      <c r="G32" s="129"/>
      <c r="H32" s="3"/>
      <c r="I32" s="3"/>
      <c r="J32" s="4">
        <f t="shared" si="0"/>
        <v>0</v>
      </c>
    </row>
    <row r="33" spans="1:10">
      <c r="A33" s="2">
        <v>31</v>
      </c>
      <c r="B33" s="127"/>
      <c r="C33" s="128"/>
      <c r="D33" s="128"/>
      <c r="E33" s="128"/>
      <c r="F33" s="128"/>
      <c r="G33" s="129"/>
      <c r="H33" s="3"/>
      <c r="I33" s="3"/>
      <c r="J33" s="4">
        <f t="shared" si="0"/>
        <v>0</v>
      </c>
    </row>
    <row r="34" spans="1:10">
      <c r="A34" s="2">
        <v>32</v>
      </c>
      <c r="B34" s="127"/>
      <c r="C34" s="128"/>
      <c r="D34" s="128"/>
      <c r="E34" s="128"/>
      <c r="F34" s="128"/>
      <c r="G34" s="129"/>
      <c r="H34" s="3"/>
      <c r="I34" s="3"/>
      <c r="J34" s="4">
        <f t="shared" si="0"/>
        <v>0</v>
      </c>
    </row>
    <row r="35" spans="1:10">
      <c r="A35" s="2">
        <v>33</v>
      </c>
      <c r="B35" s="127"/>
      <c r="C35" s="128"/>
      <c r="D35" s="128"/>
      <c r="E35" s="128"/>
      <c r="F35" s="128"/>
      <c r="G35" s="129"/>
      <c r="H35" s="3"/>
      <c r="I35" s="3"/>
      <c r="J35" s="4">
        <f t="shared" si="0"/>
        <v>0</v>
      </c>
    </row>
    <row r="36" spans="1:10">
      <c r="A36" s="2">
        <v>34</v>
      </c>
      <c r="B36" s="127"/>
      <c r="C36" s="128"/>
      <c r="D36" s="128"/>
      <c r="E36" s="128"/>
      <c r="F36" s="128"/>
      <c r="G36" s="129"/>
      <c r="H36" s="3"/>
      <c r="I36" s="3"/>
      <c r="J36" s="4">
        <f t="shared" si="0"/>
        <v>0</v>
      </c>
    </row>
    <row r="37" spans="1:10">
      <c r="A37" s="2">
        <v>35</v>
      </c>
      <c r="B37" s="127"/>
      <c r="C37" s="128"/>
      <c r="D37" s="128"/>
      <c r="E37" s="128"/>
      <c r="F37" s="128"/>
      <c r="G37" s="129"/>
      <c r="H37" s="3"/>
      <c r="I37" s="3"/>
      <c r="J37" s="4">
        <f t="shared" si="0"/>
        <v>0</v>
      </c>
    </row>
    <row r="38" spans="1:10">
      <c r="A38" s="2">
        <v>36</v>
      </c>
      <c r="B38" s="127"/>
      <c r="C38" s="128"/>
      <c r="D38" s="128"/>
      <c r="E38" s="128"/>
      <c r="F38" s="128"/>
      <c r="G38" s="129"/>
      <c r="H38" s="3"/>
      <c r="I38" s="3"/>
      <c r="J38" s="4">
        <f t="shared" si="0"/>
        <v>0</v>
      </c>
    </row>
    <row r="39" spans="1:10">
      <c r="A39" s="2">
        <v>37</v>
      </c>
      <c r="B39" s="127"/>
      <c r="C39" s="128"/>
      <c r="D39" s="128"/>
      <c r="E39" s="128"/>
      <c r="F39" s="128"/>
      <c r="G39" s="129"/>
      <c r="H39" s="3"/>
      <c r="I39" s="3"/>
      <c r="J39" s="4">
        <f t="shared" si="0"/>
        <v>0</v>
      </c>
    </row>
    <row r="40" spans="1:10">
      <c r="A40" s="2">
        <v>38</v>
      </c>
      <c r="B40" s="127"/>
      <c r="C40" s="128"/>
      <c r="D40" s="128"/>
      <c r="E40" s="128"/>
      <c r="F40" s="128"/>
      <c r="G40" s="129"/>
      <c r="H40" s="3"/>
      <c r="I40" s="3"/>
      <c r="J40" s="4">
        <f t="shared" si="0"/>
        <v>0</v>
      </c>
    </row>
    <row r="41" spans="1:10">
      <c r="A41" s="2">
        <v>39</v>
      </c>
      <c r="B41" s="127"/>
      <c r="C41" s="128"/>
      <c r="D41" s="128"/>
      <c r="E41" s="128"/>
      <c r="F41" s="128"/>
      <c r="G41" s="129"/>
      <c r="H41" s="3"/>
      <c r="I41" s="3"/>
      <c r="J41" s="4">
        <f t="shared" si="0"/>
        <v>0</v>
      </c>
    </row>
    <row r="42" spans="1:10">
      <c r="A42" s="2">
        <v>40</v>
      </c>
      <c r="B42" s="127"/>
      <c r="C42" s="128"/>
      <c r="D42" s="128"/>
      <c r="E42" s="128"/>
      <c r="F42" s="128"/>
      <c r="G42" s="129"/>
      <c r="H42" s="3"/>
      <c r="I42" s="3"/>
      <c r="J42" s="4">
        <f t="shared" si="0"/>
        <v>0</v>
      </c>
    </row>
    <row r="43" spans="1:10">
      <c r="A43" s="2">
        <v>43</v>
      </c>
      <c r="B43" s="127"/>
      <c r="C43" s="128"/>
      <c r="D43" s="128"/>
      <c r="E43" s="128"/>
      <c r="F43" s="128"/>
      <c r="G43" s="129"/>
      <c r="H43" s="3"/>
      <c r="I43" s="3"/>
      <c r="J43" s="4">
        <f t="shared" si="0"/>
        <v>0</v>
      </c>
    </row>
    <row r="44" spans="1:10">
      <c r="A44" s="2">
        <v>44</v>
      </c>
      <c r="B44" s="127"/>
      <c r="C44" s="128"/>
      <c r="D44" s="128"/>
      <c r="E44" s="128"/>
      <c r="F44" s="128"/>
      <c r="G44" s="129"/>
      <c r="H44" s="3"/>
      <c r="I44" s="3"/>
      <c r="J44" s="4">
        <f t="shared" si="0"/>
        <v>0</v>
      </c>
    </row>
    <row r="45" spans="1:10">
      <c r="A45" s="2">
        <v>45</v>
      </c>
      <c r="B45" s="127"/>
      <c r="C45" s="128"/>
      <c r="D45" s="128"/>
      <c r="E45" s="128"/>
      <c r="F45" s="128"/>
      <c r="G45" s="129"/>
      <c r="H45" s="3"/>
      <c r="I45" s="3"/>
      <c r="J45" s="4">
        <f t="shared" si="0"/>
        <v>0</v>
      </c>
    </row>
    <row r="46" spans="1:10">
      <c r="A46" s="123" t="s">
        <v>16</v>
      </c>
      <c r="B46" s="124"/>
      <c r="C46" s="124"/>
      <c r="D46" s="124"/>
      <c r="E46" s="124"/>
      <c r="F46" s="124"/>
      <c r="G46" s="124"/>
      <c r="H46" s="125"/>
      <c r="I46" s="126">
        <f>SUM(J3:J45)</f>
        <v>0</v>
      </c>
      <c r="J46" s="126"/>
    </row>
  </sheetData>
  <mergeCells count="47">
    <mergeCell ref="B42:G42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40:G40"/>
    <mergeCell ref="B41:G41"/>
    <mergeCell ref="B23:G23"/>
    <mergeCell ref="B24:G24"/>
    <mergeCell ref="B25:G25"/>
    <mergeCell ref="B26:G26"/>
    <mergeCell ref="B27:G27"/>
    <mergeCell ref="B15:G15"/>
    <mergeCell ref="B16:G16"/>
    <mergeCell ref="B17:G17"/>
    <mergeCell ref="B18:G18"/>
    <mergeCell ref="B2:G2"/>
    <mergeCell ref="B3:G3"/>
    <mergeCell ref="B4:G4"/>
    <mergeCell ref="B5:G5"/>
    <mergeCell ref="B6:G6"/>
    <mergeCell ref="B10:G10"/>
    <mergeCell ref="B11:G11"/>
    <mergeCell ref="B12:G12"/>
    <mergeCell ref="B13:G13"/>
    <mergeCell ref="B14:G14"/>
    <mergeCell ref="A46:H46"/>
    <mergeCell ref="I46:J46"/>
    <mergeCell ref="B44:G44"/>
    <mergeCell ref="B45:G45"/>
    <mergeCell ref="A1:J1"/>
    <mergeCell ref="B43:G43"/>
    <mergeCell ref="B29:G29"/>
    <mergeCell ref="B30:G30"/>
    <mergeCell ref="B19:G19"/>
    <mergeCell ref="B20:G20"/>
    <mergeCell ref="B21:G21"/>
    <mergeCell ref="B22:G22"/>
    <mergeCell ref="B7:G7"/>
    <mergeCell ref="B8:G8"/>
    <mergeCell ref="B9:G9"/>
    <mergeCell ref="B28:G28"/>
  </mergeCells>
  <pageMargins left="0.7" right="0.5208333333333333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FC30A-63EC-4AE0-A8DB-D1E4B478651F}">
  <dimension ref="A1:G12"/>
  <sheetViews>
    <sheetView tabSelected="1" zoomScaleNormal="100" workbookViewId="0">
      <selection activeCell="G12" sqref="G12"/>
    </sheetView>
  </sheetViews>
  <sheetFormatPr defaultColWidth="8.85546875" defaultRowHeight="15.75"/>
  <cols>
    <col min="1" max="1" width="2.7109375" style="5" bestFit="1" customWidth="1"/>
    <col min="2" max="2" width="17.42578125" style="5" bestFit="1" customWidth="1"/>
    <col min="3" max="3" width="14.5703125" style="5" bestFit="1" customWidth="1"/>
    <col min="4" max="4" width="6" style="5" bestFit="1" customWidth="1"/>
    <col min="5" max="5" width="19.5703125" style="5" bestFit="1" customWidth="1"/>
    <col min="6" max="6" width="9.28515625" style="5" bestFit="1" customWidth="1"/>
    <col min="7" max="16384" width="8.85546875" style="5"/>
  </cols>
  <sheetData>
    <row r="1" spans="1:7" ht="21" thickTop="1">
      <c r="A1" s="137" t="s">
        <v>40</v>
      </c>
      <c r="B1" s="138"/>
      <c r="C1" s="138"/>
      <c r="D1" s="138"/>
      <c r="E1" s="138"/>
      <c r="F1" s="139"/>
    </row>
    <row r="2" spans="1:7" ht="18">
      <c r="A2" s="19" t="s">
        <v>13</v>
      </c>
      <c r="B2" s="15" t="s">
        <v>41</v>
      </c>
      <c r="C2" s="15" t="s">
        <v>42</v>
      </c>
      <c r="D2" s="15" t="s">
        <v>43</v>
      </c>
      <c r="E2" s="15" t="s">
        <v>44</v>
      </c>
      <c r="F2" s="20" t="s">
        <v>45</v>
      </c>
      <c r="G2" s="5" t="s">
        <v>46</v>
      </c>
    </row>
    <row r="3" spans="1:7" ht="15" customHeight="1">
      <c r="A3" s="12">
        <v>1</v>
      </c>
      <c r="B3" s="43" t="s">
        <v>47</v>
      </c>
      <c r="C3" s="42">
        <v>650</v>
      </c>
      <c r="D3" s="42">
        <v>1</v>
      </c>
      <c r="E3" s="42">
        <v>7</v>
      </c>
      <c r="F3" s="44">
        <f>C3*D3*E3</f>
        <v>4550</v>
      </c>
      <c r="G3" s="5">
        <f>D3*E3</f>
        <v>7</v>
      </c>
    </row>
    <row r="4" spans="1:7" ht="15" customHeight="1">
      <c r="A4" s="12">
        <v>2</v>
      </c>
      <c r="B4" s="43" t="s">
        <v>48</v>
      </c>
      <c r="C4" s="42">
        <v>400</v>
      </c>
      <c r="D4" s="42">
        <v>1</v>
      </c>
      <c r="E4" s="42">
        <v>7</v>
      </c>
      <c r="F4" s="44">
        <f t="shared" ref="F4:F7" si="0">C4*D4*E4</f>
        <v>2800</v>
      </c>
      <c r="G4" s="5">
        <f t="shared" ref="G4:G11" si="1">D4*E4</f>
        <v>7</v>
      </c>
    </row>
    <row r="5" spans="1:7" ht="15" customHeight="1">
      <c r="A5" s="12">
        <v>3</v>
      </c>
      <c r="B5" s="43" t="s">
        <v>49</v>
      </c>
      <c r="C5" s="42">
        <v>350</v>
      </c>
      <c r="D5" s="42">
        <v>0</v>
      </c>
      <c r="E5" s="42">
        <v>7</v>
      </c>
      <c r="F5" s="44">
        <f t="shared" si="0"/>
        <v>0</v>
      </c>
      <c r="G5" s="5">
        <f t="shared" si="1"/>
        <v>0</v>
      </c>
    </row>
    <row r="6" spans="1:7" ht="15" customHeight="1">
      <c r="A6" s="12">
        <v>4</v>
      </c>
      <c r="B6" s="43" t="s">
        <v>50</v>
      </c>
      <c r="C6" s="42">
        <v>350</v>
      </c>
      <c r="D6" s="42">
        <v>0</v>
      </c>
      <c r="E6" s="42">
        <v>7</v>
      </c>
      <c r="F6" s="44">
        <f t="shared" si="0"/>
        <v>0</v>
      </c>
      <c r="G6" s="5">
        <f t="shared" si="1"/>
        <v>0</v>
      </c>
    </row>
    <row r="7" spans="1:7" ht="15" customHeight="1">
      <c r="A7" s="12">
        <v>5</v>
      </c>
      <c r="B7" s="43" t="s">
        <v>51</v>
      </c>
      <c r="C7" s="42">
        <v>350</v>
      </c>
      <c r="D7" s="42">
        <v>0</v>
      </c>
      <c r="E7" s="42">
        <v>7</v>
      </c>
      <c r="F7" s="44">
        <f t="shared" si="0"/>
        <v>0</v>
      </c>
      <c r="G7" s="5">
        <f t="shared" si="1"/>
        <v>0</v>
      </c>
    </row>
    <row r="8" spans="1:7" ht="15" customHeight="1">
      <c r="A8" s="12">
        <v>6</v>
      </c>
      <c r="B8" s="43" t="s">
        <v>52</v>
      </c>
      <c r="C8" s="42">
        <v>200</v>
      </c>
      <c r="D8" s="42">
        <v>7</v>
      </c>
      <c r="E8" s="42">
        <v>7</v>
      </c>
      <c r="F8" s="44">
        <f t="shared" ref="F8:F11" si="2">C8*D8*E8</f>
        <v>9800</v>
      </c>
      <c r="G8" s="5">
        <f t="shared" si="1"/>
        <v>49</v>
      </c>
    </row>
    <row r="9" spans="1:7" ht="15" customHeight="1">
      <c r="A9" s="12">
        <v>7</v>
      </c>
      <c r="B9" s="43" t="s">
        <v>53</v>
      </c>
      <c r="C9" s="42">
        <v>250</v>
      </c>
      <c r="D9" s="42">
        <v>0</v>
      </c>
      <c r="E9" s="42">
        <v>7</v>
      </c>
      <c r="F9" s="44">
        <f t="shared" si="2"/>
        <v>0</v>
      </c>
      <c r="G9" s="5">
        <f t="shared" si="1"/>
        <v>0</v>
      </c>
    </row>
    <row r="10" spans="1:7" ht="15" customHeight="1">
      <c r="A10" s="12">
        <v>8</v>
      </c>
      <c r="B10" s="43" t="s">
        <v>54</v>
      </c>
      <c r="C10" s="42">
        <v>400</v>
      </c>
      <c r="D10" s="42">
        <v>1</v>
      </c>
      <c r="E10" s="42">
        <v>7</v>
      </c>
      <c r="F10" s="44">
        <f t="shared" si="2"/>
        <v>2800</v>
      </c>
      <c r="G10" s="5">
        <f t="shared" si="1"/>
        <v>7</v>
      </c>
    </row>
    <row r="11" spans="1:7" ht="15.75" customHeight="1">
      <c r="A11" s="12">
        <v>9</v>
      </c>
      <c r="B11" s="43" t="s">
        <v>55</v>
      </c>
      <c r="C11" s="42">
        <v>250</v>
      </c>
      <c r="D11" s="42">
        <v>1</v>
      </c>
      <c r="E11" s="42">
        <v>7</v>
      </c>
      <c r="F11" s="44">
        <f t="shared" si="2"/>
        <v>1750</v>
      </c>
      <c r="G11" s="5">
        <v>0</v>
      </c>
    </row>
    <row r="12" spans="1:7">
      <c r="A12" s="140" t="s">
        <v>56</v>
      </c>
      <c r="B12" s="141"/>
      <c r="C12" s="141"/>
      <c r="D12" s="141"/>
      <c r="E12" s="141"/>
      <c r="F12" s="21">
        <f>SUM(F3:F11)</f>
        <v>21700</v>
      </c>
      <c r="G12" s="21">
        <f>SUM(G3:G11)</f>
        <v>70</v>
      </c>
    </row>
  </sheetData>
  <mergeCells count="2">
    <mergeCell ref="A1:F1"/>
    <mergeCell ref="A12:E12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4A9FB-D937-4330-B290-E3D19635EAF7}">
  <dimension ref="A1:F19"/>
  <sheetViews>
    <sheetView workbookViewId="0">
      <selection activeCell="F16" sqref="F16"/>
    </sheetView>
  </sheetViews>
  <sheetFormatPr defaultColWidth="8.85546875" defaultRowHeight="15.75"/>
  <cols>
    <col min="1" max="1" width="16.7109375" style="5" bestFit="1" customWidth="1"/>
    <col min="2" max="2" width="21.85546875" style="5" bestFit="1" customWidth="1"/>
    <col min="3" max="3" width="13" style="5" bestFit="1" customWidth="1"/>
    <col min="4" max="4" width="14.7109375" style="5" bestFit="1" customWidth="1"/>
    <col min="5" max="5" width="18.5703125" style="5" bestFit="1" customWidth="1"/>
    <col min="6" max="6" width="12.85546875" style="5" bestFit="1" customWidth="1"/>
    <col min="7" max="16384" width="8.85546875" style="5"/>
  </cols>
  <sheetData>
    <row r="1" spans="1:6">
      <c r="A1" s="142" t="s">
        <v>57</v>
      </c>
      <c r="B1" s="2" t="s">
        <v>58</v>
      </c>
    </row>
    <row r="2" spans="1:6">
      <c r="A2" s="143"/>
      <c r="B2" s="16"/>
    </row>
    <row r="3" spans="1:6">
      <c r="A3" s="144" t="s">
        <v>59</v>
      </c>
      <c r="B3" s="1" t="s">
        <v>60</v>
      </c>
      <c r="C3" s="1" t="s">
        <v>61</v>
      </c>
      <c r="D3" s="1" t="s">
        <v>62</v>
      </c>
      <c r="E3" s="1" t="s">
        <v>59</v>
      </c>
      <c r="F3" s="17">
        <v>0</v>
      </c>
    </row>
    <row r="4" spans="1:6" ht="15" customHeight="1">
      <c r="A4" s="144"/>
      <c r="B4" s="146" t="s">
        <v>63</v>
      </c>
      <c r="C4" s="147" t="s">
        <v>64</v>
      </c>
      <c r="D4" s="2" t="s">
        <v>65</v>
      </c>
      <c r="E4" s="2" t="s">
        <v>66</v>
      </c>
      <c r="F4" s="18">
        <v>25</v>
      </c>
    </row>
    <row r="5" spans="1:6">
      <c r="A5" s="144"/>
      <c r="B5" s="146"/>
      <c r="C5" s="148"/>
      <c r="D5" s="2" t="s">
        <v>67</v>
      </c>
      <c r="E5" s="2" t="s">
        <v>68</v>
      </c>
      <c r="F5" s="18">
        <v>200</v>
      </c>
    </row>
    <row r="6" spans="1:6">
      <c r="A6" s="144"/>
      <c r="B6" s="146"/>
      <c r="C6" s="148"/>
      <c r="D6" s="2" t="s">
        <v>69</v>
      </c>
      <c r="E6" s="2" t="s">
        <v>70</v>
      </c>
      <c r="F6" s="18">
        <v>4500</v>
      </c>
    </row>
    <row r="7" spans="1:6">
      <c r="A7" s="144"/>
      <c r="B7" s="146"/>
      <c r="C7" s="149"/>
      <c r="D7" s="2" t="s">
        <v>71</v>
      </c>
      <c r="E7" s="2" t="s">
        <v>72</v>
      </c>
      <c r="F7" s="18"/>
    </row>
    <row r="8" spans="1:6">
      <c r="A8" s="144"/>
      <c r="B8" s="146"/>
      <c r="C8" s="147" t="s">
        <v>73</v>
      </c>
      <c r="D8" s="2" t="s">
        <v>65</v>
      </c>
      <c r="E8" s="2" t="s">
        <v>74</v>
      </c>
      <c r="F8" s="18">
        <v>40</v>
      </c>
    </row>
    <row r="9" spans="1:6">
      <c r="A9" s="144"/>
      <c r="B9" s="146"/>
      <c r="C9" s="148"/>
      <c r="D9" s="2" t="s">
        <v>67</v>
      </c>
      <c r="E9" s="2" t="s">
        <v>75</v>
      </c>
      <c r="F9" s="18">
        <v>350</v>
      </c>
    </row>
    <row r="10" spans="1:6">
      <c r="A10" s="144"/>
      <c r="B10" s="146"/>
      <c r="C10" s="148"/>
      <c r="D10" s="2" t="s">
        <v>69</v>
      </c>
      <c r="E10" s="2" t="s">
        <v>76</v>
      </c>
      <c r="F10" s="18">
        <v>6500</v>
      </c>
    </row>
    <row r="11" spans="1:6">
      <c r="A11" s="144"/>
      <c r="B11" s="146"/>
      <c r="C11" s="149"/>
      <c r="D11" s="2" t="s">
        <v>71</v>
      </c>
      <c r="E11" s="2" t="s">
        <v>77</v>
      </c>
      <c r="F11" s="18"/>
    </row>
    <row r="12" spans="1:6">
      <c r="A12" s="144"/>
      <c r="B12" s="146" t="s">
        <v>78</v>
      </c>
      <c r="C12" s="150" t="s">
        <v>79</v>
      </c>
      <c r="D12" s="2" t="s">
        <v>65</v>
      </c>
      <c r="E12" s="2" t="s">
        <v>80</v>
      </c>
      <c r="F12" s="18">
        <v>45</v>
      </c>
    </row>
    <row r="13" spans="1:6">
      <c r="A13" s="144"/>
      <c r="B13" s="146"/>
      <c r="C13" s="151"/>
      <c r="D13" s="2" t="s">
        <v>67</v>
      </c>
      <c r="E13" s="2" t="s">
        <v>81</v>
      </c>
      <c r="F13" s="18">
        <v>400</v>
      </c>
    </row>
    <row r="14" spans="1:6">
      <c r="A14" s="144"/>
      <c r="B14" s="146"/>
      <c r="C14" s="151"/>
      <c r="D14" s="2" t="s">
        <v>69</v>
      </c>
      <c r="E14" s="2" t="s">
        <v>82</v>
      </c>
      <c r="F14" s="18">
        <v>7500</v>
      </c>
    </row>
    <row r="15" spans="1:6">
      <c r="A15" s="144"/>
      <c r="B15" s="146"/>
      <c r="C15" s="152"/>
      <c r="D15" s="2" t="s">
        <v>71</v>
      </c>
      <c r="E15" s="2" t="s">
        <v>83</v>
      </c>
      <c r="F15" s="18"/>
    </row>
    <row r="16" spans="1:6">
      <c r="A16" s="144"/>
      <c r="B16" s="146"/>
      <c r="C16" s="150" t="s">
        <v>47</v>
      </c>
      <c r="D16" s="2" t="s">
        <v>65</v>
      </c>
      <c r="E16" s="2" t="s">
        <v>84</v>
      </c>
      <c r="F16" s="18">
        <v>75</v>
      </c>
    </row>
    <row r="17" spans="1:6">
      <c r="A17" s="144"/>
      <c r="B17" s="146"/>
      <c r="C17" s="151"/>
      <c r="D17" s="2" t="s">
        <v>67</v>
      </c>
      <c r="E17" s="2" t="s">
        <v>85</v>
      </c>
      <c r="F17" s="18">
        <v>650</v>
      </c>
    </row>
    <row r="18" spans="1:6">
      <c r="A18" s="144"/>
      <c r="B18" s="146"/>
      <c r="C18" s="151"/>
      <c r="D18" s="2" t="s">
        <v>69</v>
      </c>
      <c r="E18" s="2" t="s">
        <v>86</v>
      </c>
      <c r="F18" s="18">
        <v>13000</v>
      </c>
    </row>
    <row r="19" spans="1:6">
      <c r="A19" s="145"/>
      <c r="B19" s="146"/>
      <c r="C19" s="152"/>
      <c r="D19" s="2" t="s">
        <v>71</v>
      </c>
      <c r="E19" s="2" t="s">
        <v>87</v>
      </c>
      <c r="F19" s="18"/>
    </row>
  </sheetData>
  <mergeCells count="8">
    <mergeCell ref="A1:A2"/>
    <mergeCell ref="A3:A19"/>
    <mergeCell ref="B4:B11"/>
    <mergeCell ref="C4:C7"/>
    <mergeCell ref="C8:C11"/>
    <mergeCell ref="B12:B19"/>
    <mergeCell ref="C12:C15"/>
    <mergeCell ref="C16:C1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A4728-78C8-4B40-A1EA-3CCB0FFC9185}">
  <dimension ref="A1:P45"/>
  <sheetViews>
    <sheetView topLeftCell="E1" zoomScaleNormal="100" workbookViewId="0">
      <selection activeCell="I8" sqref="I8"/>
    </sheetView>
  </sheetViews>
  <sheetFormatPr defaultColWidth="8.85546875" defaultRowHeight="15.75"/>
  <cols>
    <col min="1" max="1" width="3.7109375" style="5" bestFit="1" customWidth="1"/>
    <col min="2" max="6" width="8.85546875" style="5"/>
    <col min="7" max="7" width="27.5703125" style="5" customWidth="1"/>
    <col min="8" max="11" width="15.140625" style="5" customWidth="1"/>
    <col min="12" max="12" width="13" style="5" bestFit="1" customWidth="1"/>
    <col min="13" max="13" width="8.28515625" style="5" bestFit="1" customWidth="1"/>
    <col min="14" max="14" width="23.28515625" style="5" bestFit="1" customWidth="1"/>
    <col min="15" max="16384" width="8.85546875" style="5"/>
  </cols>
  <sheetData>
    <row r="1" spans="1:16" ht="23.25">
      <c r="A1" s="162" t="s">
        <v>88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4"/>
    </row>
    <row r="2" spans="1:16" ht="18">
      <c r="A2" s="14" t="s">
        <v>37</v>
      </c>
      <c r="B2" s="165" t="s">
        <v>14</v>
      </c>
      <c r="C2" s="165"/>
      <c r="D2" s="165"/>
      <c r="E2" s="165"/>
      <c r="F2" s="165"/>
      <c r="G2" s="165"/>
      <c r="H2" s="8" t="s">
        <v>89</v>
      </c>
      <c r="I2" s="8" t="s">
        <v>90</v>
      </c>
      <c r="J2" s="8" t="s">
        <v>91</v>
      </c>
      <c r="K2" s="8"/>
      <c r="L2" s="8" t="s">
        <v>38</v>
      </c>
      <c r="M2" s="8" t="s">
        <v>39</v>
      </c>
      <c r="N2" s="11" t="s">
        <v>92</v>
      </c>
    </row>
    <row r="3" spans="1:16">
      <c r="A3" s="12">
        <v>1</v>
      </c>
      <c r="B3" s="166"/>
      <c r="C3" s="161"/>
      <c r="D3" s="161"/>
      <c r="E3" s="161"/>
      <c r="F3" s="161"/>
      <c r="G3" s="161"/>
      <c r="H3" s="43">
        <v>0.7</v>
      </c>
      <c r="I3" s="43">
        <v>0.4</v>
      </c>
      <c r="J3" s="43">
        <v>5</v>
      </c>
      <c r="K3" s="43">
        <f>((H3+I3)*2)*J3</f>
        <v>11</v>
      </c>
      <c r="L3" s="3">
        <v>5.5</v>
      </c>
      <c r="M3" s="3">
        <v>35</v>
      </c>
      <c r="N3" s="13">
        <f>L3*M3</f>
        <v>192.5</v>
      </c>
      <c r="P3" s="6"/>
    </row>
    <row r="4" spans="1:16">
      <c r="A4" s="12">
        <v>2</v>
      </c>
      <c r="B4" s="161"/>
      <c r="C4" s="161"/>
      <c r="D4" s="161"/>
      <c r="E4" s="161"/>
      <c r="F4" s="161"/>
      <c r="G4" s="161"/>
      <c r="H4" s="43">
        <v>0.5</v>
      </c>
      <c r="I4" s="43">
        <v>0.4</v>
      </c>
      <c r="J4" s="43">
        <v>6</v>
      </c>
      <c r="K4" s="43">
        <f t="shared" ref="K4:K26" si="0">((H4+I4)*2)*J4</f>
        <v>10.8</v>
      </c>
      <c r="L4" s="3">
        <v>5.4</v>
      </c>
      <c r="M4" s="3">
        <v>35</v>
      </c>
      <c r="N4" s="13">
        <f t="shared" ref="N4:N43" si="1">L4*M4</f>
        <v>189</v>
      </c>
    </row>
    <row r="5" spans="1:16">
      <c r="A5" s="12">
        <v>3</v>
      </c>
      <c r="B5" s="166"/>
      <c r="C5" s="161"/>
      <c r="D5" s="161"/>
      <c r="E5" s="161"/>
      <c r="F5" s="161"/>
      <c r="G5" s="161"/>
      <c r="H5" s="43">
        <v>0.35</v>
      </c>
      <c r="I5" s="43">
        <v>0.35</v>
      </c>
      <c r="J5" s="43">
        <v>7</v>
      </c>
      <c r="K5" s="43">
        <f t="shared" si="0"/>
        <v>9.7999999999999989</v>
      </c>
      <c r="L5" s="3">
        <v>4.8999999999999995</v>
      </c>
      <c r="M5" s="3">
        <v>35</v>
      </c>
      <c r="N5" s="13">
        <f t="shared" si="1"/>
        <v>171.49999999999997</v>
      </c>
      <c r="P5" s="6"/>
    </row>
    <row r="6" spans="1:16">
      <c r="A6" s="12">
        <v>4</v>
      </c>
      <c r="B6" s="161"/>
      <c r="C6" s="161"/>
      <c r="D6" s="161"/>
      <c r="E6" s="161"/>
      <c r="F6" s="161"/>
      <c r="G6" s="161"/>
      <c r="H6" s="43">
        <v>0.3</v>
      </c>
      <c r="I6" s="43">
        <v>0.2</v>
      </c>
      <c r="J6" s="43">
        <v>12</v>
      </c>
      <c r="K6" s="43">
        <f t="shared" si="0"/>
        <v>12</v>
      </c>
      <c r="L6" s="3">
        <v>6</v>
      </c>
      <c r="M6" s="3">
        <v>35</v>
      </c>
      <c r="N6" s="13">
        <f t="shared" si="1"/>
        <v>210</v>
      </c>
      <c r="P6" s="6"/>
    </row>
    <row r="7" spans="1:16">
      <c r="A7" s="12">
        <v>5</v>
      </c>
      <c r="B7" s="161"/>
      <c r="C7" s="161"/>
      <c r="D7" s="161"/>
      <c r="E7" s="161"/>
      <c r="F7" s="161"/>
      <c r="G7" s="161"/>
      <c r="H7" s="43">
        <v>0.5</v>
      </c>
      <c r="I7" s="43">
        <v>0.4</v>
      </c>
      <c r="J7" s="43">
        <v>7</v>
      </c>
      <c r="K7" s="43">
        <f t="shared" si="0"/>
        <v>12.6</v>
      </c>
      <c r="L7" s="3">
        <v>6.3</v>
      </c>
      <c r="M7" s="3">
        <v>35</v>
      </c>
      <c r="N7" s="13">
        <f t="shared" si="1"/>
        <v>220.5</v>
      </c>
    </row>
    <row r="8" spans="1:16">
      <c r="A8" s="12">
        <v>6</v>
      </c>
      <c r="B8" s="156"/>
      <c r="C8" s="156"/>
      <c r="D8" s="156"/>
      <c r="E8" s="156"/>
      <c r="F8" s="156"/>
      <c r="G8" s="156"/>
      <c r="H8" s="43">
        <v>0.7</v>
      </c>
      <c r="I8" s="43">
        <v>0.7</v>
      </c>
      <c r="J8" s="43">
        <v>40</v>
      </c>
      <c r="K8" s="43">
        <f t="shared" si="0"/>
        <v>112</v>
      </c>
      <c r="L8" s="3">
        <v>56</v>
      </c>
      <c r="M8" s="3">
        <v>35</v>
      </c>
      <c r="N8" s="13">
        <f t="shared" si="1"/>
        <v>1960</v>
      </c>
    </row>
    <row r="9" spans="1:16">
      <c r="A9" s="12">
        <v>7</v>
      </c>
      <c r="B9" s="156"/>
      <c r="C9" s="156"/>
      <c r="D9" s="156"/>
      <c r="E9" s="156"/>
      <c r="F9" s="156"/>
      <c r="G9" s="156"/>
      <c r="H9" s="43">
        <v>1</v>
      </c>
      <c r="I9" s="43">
        <v>0.4</v>
      </c>
      <c r="J9" s="43">
        <v>15</v>
      </c>
      <c r="K9" s="43">
        <f t="shared" si="0"/>
        <v>42</v>
      </c>
      <c r="L9" s="3">
        <v>21</v>
      </c>
      <c r="M9" s="3">
        <v>35</v>
      </c>
      <c r="N9" s="13">
        <f t="shared" si="1"/>
        <v>735</v>
      </c>
    </row>
    <row r="10" spans="1:16">
      <c r="A10" s="12">
        <v>8</v>
      </c>
      <c r="B10" s="156"/>
      <c r="C10" s="156"/>
      <c r="D10" s="156"/>
      <c r="E10" s="156"/>
      <c r="F10" s="156"/>
      <c r="G10" s="156"/>
      <c r="H10" s="43">
        <v>0.7</v>
      </c>
      <c r="I10" s="43">
        <v>0.4</v>
      </c>
      <c r="J10" s="43">
        <v>8</v>
      </c>
      <c r="K10" s="43">
        <f t="shared" si="0"/>
        <v>17.600000000000001</v>
      </c>
      <c r="L10" s="3">
        <v>8.8000000000000007</v>
      </c>
      <c r="M10" s="3">
        <v>35</v>
      </c>
      <c r="N10" s="13">
        <f t="shared" si="1"/>
        <v>308</v>
      </c>
    </row>
    <row r="11" spans="1:16">
      <c r="A11" s="12">
        <v>9</v>
      </c>
      <c r="B11" s="156"/>
      <c r="C11" s="156"/>
      <c r="D11" s="156"/>
      <c r="E11" s="156"/>
      <c r="F11" s="156"/>
      <c r="G11" s="156"/>
      <c r="H11" s="43">
        <v>0.6</v>
      </c>
      <c r="I11" s="43">
        <v>0.4</v>
      </c>
      <c r="J11" s="43">
        <v>6</v>
      </c>
      <c r="K11" s="43">
        <f t="shared" si="0"/>
        <v>12</v>
      </c>
      <c r="L11" s="3">
        <v>6</v>
      </c>
      <c r="M11" s="3">
        <v>35</v>
      </c>
      <c r="N11" s="13">
        <f t="shared" si="1"/>
        <v>210</v>
      </c>
    </row>
    <row r="12" spans="1:16">
      <c r="A12" s="12">
        <v>10</v>
      </c>
      <c r="B12" s="156"/>
      <c r="C12" s="156"/>
      <c r="D12" s="156"/>
      <c r="E12" s="156"/>
      <c r="F12" s="156"/>
      <c r="G12" s="156"/>
      <c r="H12" s="43">
        <v>0.4</v>
      </c>
      <c r="I12" s="43">
        <v>0.4</v>
      </c>
      <c r="J12" s="43">
        <v>3</v>
      </c>
      <c r="K12" s="43">
        <f t="shared" si="0"/>
        <v>4.8000000000000007</v>
      </c>
      <c r="L12" s="3">
        <v>2.4000000000000004</v>
      </c>
      <c r="M12" s="3">
        <v>35</v>
      </c>
      <c r="N12" s="13">
        <f t="shared" si="1"/>
        <v>84.000000000000014</v>
      </c>
    </row>
    <row r="13" spans="1:16">
      <c r="A13" s="12">
        <v>11</v>
      </c>
      <c r="B13" s="156"/>
      <c r="C13" s="156"/>
      <c r="D13" s="156"/>
      <c r="E13" s="156"/>
      <c r="F13" s="156"/>
      <c r="G13" s="156"/>
      <c r="H13" s="43">
        <v>0.8</v>
      </c>
      <c r="I13" s="43">
        <v>0.3</v>
      </c>
      <c r="J13" s="43">
        <v>31</v>
      </c>
      <c r="K13" s="43">
        <f t="shared" si="0"/>
        <v>68.2</v>
      </c>
      <c r="L13" s="3">
        <v>34.1</v>
      </c>
      <c r="M13" s="3">
        <v>35</v>
      </c>
      <c r="N13" s="13">
        <f t="shared" si="1"/>
        <v>1193.5</v>
      </c>
    </row>
    <row r="14" spans="1:16">
      <c r="A14" s="12">
        <v>12</v>
      </c>
      <c r="B14" s="156"/>
      <c r="C14" s="156"/>
      <c r="D14" s="156"/>
      <c r="E14" s="156"/>
      <c r="F14" s="156"/>
      <c r="G14" s="156"/>
      <c r="H14" s="43">
        <v>1</v>
      </c>
      <c r="I14" s="43">
        <v>0.3</v>
      </c>
      <c r="J14" s="43">
        <v>26</v>
      </c>
      <c r="K14" s="43">
        <f t="shared" si="0"/>
        <v>67.600000000000009</v>
      </c>
      <c r="L14" s="3">
        <v>33.800000000000004</v>
      </c>
      <c r="M14" s="3">
        <v>35</v>
      </c>
      <c r="N14" s="13">
        <f t="shared" si="1"/>
        <v>1183.0000000000002</v>
      </c>
    </row>
    <row r="15" spans="1:16">
      <c r="A15" s="12">
        <v>13</v>
      </c>
      <c r="B15" s="156"/>
      <c r="C15" s="156"/>
      <c r="D15" s="156"/>
      <c r="E15" s="156"/>
      <c r="F15" s="156"/>
      <c r="G15" s="156"/>
      <c r="H15" s="43">
        <v>0.6</v>
      </c>
      <c r="I15" s="43">
        <v>0.5</v>
      </c>
      <c r="J15" s="43">
        <v>6</v>
      </c>
      <c r="K15" s="43">
        <f t="shared" si="0"/>
        <v>13.200000000000001</v>
      </c>
      <c r="L15" s="3">
        <v>6.6000000000000005</v>
      </c>
      <c r="M15" s="3">
        <v>35</v>
      </c>
      <c r="N15" s="13">
        <f t="shared" si="1"/>
        <v>231.00000000000003</v>
      </c>
    </row>
    <row r="16" spans="1:16">
      <c r="A16" s="12">
        <v>14</v>
      </c>
      <c r="B16" s="156"/>
      <c r="C16" s="156"/>
      <c r="D16" s="156"/>
      <c r="E16" s="156"/>
      <c r="F16" s="156"/>
      <c r="G16" s="156"/>
      <c r="H16" s="43">
        <v>0.4</v>
      </c>
      <c r="I16" s="43">
        <v>0.4</v>
      </c>
      <c r="J16" s="43">
        <v>6</v>
      </c>
      <c r="K16" s="43">
        <f t="shared" si="0"/>
        <v>9.6000000000000014</v>
      </c>
      <c r="L16" s="3">
        <v>4.8000000000000007</v>
      </c>
      <c r="M16" s="3">
        <v>35</v>
      </c>
      <c r="N16" s="13">
        <f t="shared" si="1"/>
        <v>168.00000000000003</v>
      </c>
    </row>
    <row r="17" spans="1:14">
      <c r="A17" s="12">
        <v>15</v>
      </c>
      <c r="B17" s="156"/>
      <c r="C17" s="156"/>
      <c r="D17" s="156"/>
      <c r="E17" s="156"/>
      <c r="F17" s="156"/>
      <c r="G17" s="156"/>
      <c r="H17" s="43">
        <v>0.5</v>
      </c>
      <c r="I17" s="43">
        <v>0.2</v>
      </c>
      <c r="J17" s="43">
        <v>28</v>
      </c>
      <c r="K17" s="43">
        <f t="shared" si="0"/>
        <v>39.199999999999996</v>
      </c>
      <c r="L17" s="3">
        <v>19.599999999999998</v>
      </c>
      <c r="M17" s="3">
        <v>35</v>
      </c>
      <c r="N17" s="13">
        <f t="shared" si="1"/>
        <v>685.99999999999989</v>
      </c>
    </row>
    <row r="18" spans="1:14">
      <c r="A18" s="12">
        <v>16</v>
      </c>
      <c r="B18" s="156"/>
      <c r="C18" s="156"/>
      <c r="D18" s="156"/>
      <c r="E18" s="156"/>
      <c r="F18" s="156"/>
      <c r="G18" s="156"/>
      <c r="H18" s="43">
        <v>0.4</v>
      </c>
      <c r="I18" s="43">
        <v>0.4</v>
      </c>
      <c r="J18" s="43">
        <v>10</v>
      </c>
      <c r="K18" s="43">
        <f t="shared" si="0"/>
        <v>16</v>
      </c>
      <c r="L18" s="3">
        <v>8</v>
      </c>
      <c r="M18" s="3">
        <v>35</v>
      </c>
      <c r="N18" s="13">
        <f t="shared" si="1"/>
        <v>280</v>
      </c>
    </row>
    <row r="19" spans="1:14">
      <c r="A19" s="12">
        <v>17</v>
      </c>
      <c r="B19" s="156"/>
      <c r="C19" s="156"/>
      <c r="D19" s="156"/>
      <c r="E19" s="156"/>
      <c r="F19" s="156"/>
      <c r="G19" s="156"/>
      <c r="H19" s="43">
        <v>0.6</v>
      </c>
      <c r="I19" s="43">
        <v>0.4</v>
      </c>
      <c r="J19" s="43">
        <v>18</v>
      </c>
      <c r="K19" s="43">
        <f t="shared" si="0"/>
        <v>36</v>
      </c>
      <c r="L19" s="3">
        <v>18</v>
      </c>
      <c r="M19" s="3">
        <v>35</v>
      </c>
      <c r="N19" s="13">
        <f t="shared" si="1"/>
        <v>630</v>
      </c>
    </row>
    <row r="20" spans="1:14">
      <c r="A20" s="12">
        <v>18</v>
      </c>
      <c r="B20" s="156"/>
      <c r="C20" s="156"/>
      <c r="D20" s="156"/>
      <c r="E20" s="156"/>
      <c r="F20" s="156"/>
      <c r="G20" s="156"/>
      <c r="H20" s="43">
        <v>0.5</v>
      </c>
      <c r="I20" s="43">
        <v>0.2</v>
      </c>
      <c r="J20" s="43">
        <v>10</v>
      </c>
      <c r="K20" s="43">
        <f t="shared" si="0"/>
        <v>14</v>
      </c>
      <c r="L20" s="3">
        <v>7</v>
      </c>
      <c r="M20" s="3">
        <v>35</v>
      </c>
      <c r="N20" s="13">
        <f t="shared" si="1"/>
        <v>245</v>
      </c>
    </row>
    <row r="21" spans="1:14">
      <c r="A21" s="12">
        <v>19</v>
      </c>
      <c r="B21" s="156"/>
      <c r="C21" s="156"/>
      <c r="D21" s="156"/>
      <c r="E21" s="156"/>
      <c r="F21" s="156"/>
      <c r="G21" s="156"/>
      <c r="H21" s="43">
        <v>0.5</v>
      </c>
      <c r="I21" s="43">
        <v>0.4</v>
      </c>
      <c r="J21" s="43">
        <v>6</v>
      </c>
      <c r="K21" s="43">
        <f t="shared" si="0"/>
        <v>10.8</v>
      </c>
      <c r="L21" s="3">
        <v>5.4</v>
      </c>
      <c r="M21" s="3">
        <v>35</v>
      </c>
      <c r="N21" s="13">
        <f t="shared" si="1"/>
        <v>189</v>
      </c>
    </row>
    <row r="22" spans="1:14">
      <c r="A22" s="12">
        <v>20</v>
      </c>
      <c r="B22" s="156"/>
      <c r="C22" s="156"/>
      <c r="D22" s="156"/>
      <c r="E22" s="156"/>
      <c r="F22" s="156"/>
      <c r="G22" s="156"/>
      <c r="H22" s="43">
        <v>0.4</v>
      </c>
      <c r="I22" s="43">
        <v>0.4</v>
      </c>
      <c r="J22" s="43">
        <v>3</v>
      </c>
      <c r="K22" s="43">
        <f t="shared" si="0"/>
        <v>4.8000000000000007</v>
      </c>
      <c r="L22" s="3">
        <v>2.4000000000000004</v>
      </c>
      <c r="M22" s="3">
        <v>35</v>
      </c>
      <c r="N22" s="13">
        <f t="shared" si="1"/>
        <v>84.000000000000014</v>
      </c>
    </row>
    <row r="23" spans="1:14">
      <c r="A23" s="12">
        <v>21</v>
      </c>
      <c r="B23" s="156"/>
      <c r="C23" s="156"/>
      <c r="D23" s="156"/>
      <c r="E23" s="156"/>
      <c r="F23" s="156"/>
      <c r="G23" s="156"/>
      <c r="H23" s="43">
        <v>0.4</v>
      </c>
      <c r="I23" s="43">
        <v>0.3</v>
      </c>
      <c r="J23" s="43">
        <v>16</v>
      </c>
      <c r="K23" s="43">
        <f t="shared" si="0"/>
        <v>22.4</v>
      </c>
      <c r="L23" s="3">
        <v>11.2</v>
      </c>
      <c r="M23" s="3">
        <v>35</v>
      </c>
      <c r="N23" s="13">
        <f t="shared" si="1"/>
        <v>392</v>
      </c>
    </row>
    <row r="24" spans="1:14">
      <c r="A24" s="12">
        <v>22</v>
      </c>
      <c r="B24" s="156"/>
      <c r="C24" s="156"/>
      <c r="D24" s="156"/>
      <c r="E24" s="156"/>
      <c r="F24" s="156"/>
      <c r="G24" s="156"/>
      <c r="H24" s="43">
        <v>0.4</v>
      </c>
      <c r="I24" s="43">
        <v>0.4</v>
      </c>
      <c r="J24" s="43">
        <v>12</v>
      </c>
      <c r="K24" s="43">
        <f t="shared" si="0"/>
        <v>19.200000000000003</v>
      </c>
      <c r="L24" s="3">
        <v>9.6000000000000014</v>
      </c>
      <c r="M24" s="3">
        <v>35</v>
      </c>
      <c r="N24" s="13">
        <f t="shared" si="1"/>
        <v>336.00000000000006</v>
      </c>
    </row>
    <row r="25" spans="1:14">
      <c r="A25" s="12">
        <v>23</v>
      </c>
      <c r="B25" s="156"/>
      <c r="C25" s="156"/>
      <c r="D25" s="156"/>
      <c r="E25" s="156"/>
      <c r="F25" s="156"/>
      <c r="G25" s="156"/>
      <c r="H25" s="43">
        <v>0.3</v>
      </c>
      <c r="I25" s="43">
        <v>0.2</v>
      </c>
      <c r="J25" s="43">
        <v>10</v>
      </c>
      <c r="K25" s="43">
        <f t="shared" si="0"/>
        <v>10</v>
      </c>
      <c r="L25" s="3">
        <v>5</v>
      </c>
      <c r="M25" s="3">
        <v>35</v>
      </c>
      <c r="N25" s="13">
        <f t="shared" si="1"/>
        <v>175</v>
      </c>
    </row>
    <row r="26" spans="1:14">
      <c r="A26" s="12">
        <v>24</v>
      </c>
      <c r="B26" s="156"/>
      <c r="C26" s="156"/>
      <c r="D26" s="156"/>
      <c r="E26" s="156"/>
      <c r="F26" s="156"/>
      <c r="G26" s="156"/>
      <c r="H26" s="43">
        <v>0.4</v>
      </c>
      <c r="I26" s="43">
        <v>0.3</v>
      </c>
      <c r="J26" s="43">
        <v>10</v>
      </c>
      <c r="K26" s="43">
        <f t="shared" si="0"/>
        <v>14</v>
      </c>
      <c r="L26" s="3">
        <v>7</v>
      </c>
      <c r="M26" s="3">
        <v>35</v>
      </c>
      <c r="N26" s="13">
        <f t="shared" si="1"/>
        <v>245</v>
      </c>
    </row>
    <row r="27" spans="1:14">
      <c r="A27" s="12">
        <v>25</v>
      </c>
      <c r="B27" s="156" t="s">
        <v>93</v>
      </c>
      <c r="C27" s="156"/>
      <c r="D27" s="156"/>
      <c r="E27" s="156"/>
      <c r="F27" s="156"/>
      <c r="G27" s="156"/>
      <c r="H27" s="42"/>
      <c r="I27" s="42"/>
      <c r="J27" s="42"/>
      <c r="K27" s="42"/>
      <c r="L27" s="3">
        <v>7</v>
      </c>
      <c r="M27" s="3">
        <v>200</v>
      </c>
      <c r="N27" s="13">
        <f t="shared" si="1"/>
        <v>1400</v>
      </c>
    </row>
    <row r="28" spans="1:14">
      <c r="A28" s="12">
        <v>26</v>
      </c>
      <c r="B28" s="156" t="s">
        <v>94</v>
      </c>
      <c r="C28" s="156"/>
      <c r="D28" s="156"/>
      <c r="E28" s="156"/>
      <c r="F28" s="156"/>
      <c r="G28" s="156"/>
      <c r="H28" s="42"/>
      <c r="I28" s="42"/>
      <c r="K28" s="42"/>
      <c r="L28" s="3">
        <v>5</v>
      </c>
      <c r="M28" s="3">
        <v>120</v>
      </c>
      <c r="N28" s="13">
        <f t="shared" si="1"/>
        <v>600</v>
      </c>
    </row>
    <row r="29" spans="1:14">
      <c r="A29" s="12">
        <v>27</v>
      </c>
      <c r="B29" s="156"/>
      <c r="C29" s="156"/>
      <c r="D29" s="156"/>
      <c r="E29" s="156"/>
      <c r="F29" s="156"/>
      <c r="G29" s="156"/>
      <c r="H29" s="42"/>
      <c r="I29" s="42"/>
      <c r="J29" s="42"/>
      <c r="K29" s="42"/>
      <c r="L29" s="3"/>
      <c r="M29" s="3"/>
      <c r="N29" s="13">
        <f t="shared" si="1"/>
        <v>0</v>
      </c>
    </row>
    <row r="30" spans="1:14">
      <c r="A30" s="12">
        <v>28</v>
      </c>
      <c r="B30" s="156"/>
      <c r="C30" s="156"/>
      <c r="D30" s="156"/>
      <c r="E30" s="156"/>
      <c r="F30" s="156"/>
      <c r="G30" s="156"/>
      <c r="H30" s="42"/>
      <c r="I30" s="42"/>
      <c r="J30" s="42"/>
      <c r="K30" s="42"/>
      <c r="L30" s="3"/>
      <c r="M30" s="3"/>
      <c r="N30" s="13">
        <f t="shared" si="1"/>
        <v>0</v>
      </c>
    </row>
    <row r="31" spans="1:14">
      <c r="A31" s="12">
        <v>29</v>
      </c>
      <c r="B31" s="156"/>
      <c r="C31" s="156"/>
      <c r="D31" s="156"/>
      <c r="E31" s="156"/>
      <c r="F31" s="156"/>
      <c r="G31" s="156"/>
      <c r="H31" s="42"/>
      <c r="I31" s="42"/>
      <c r="J31" s="42"/>
      <c r="K31" s="42"/>
      <c r="L31" s="3"/>
      <c r="M31" s="3"/>
      <c r="N31" s="13">
        <f t="shared" si="1"/>
        <v>0</v>
      </c>
    </row>
    <row r="32" spans="1:14">
      <c r="A32" s="12">
        <v>30</v>
      </c>
      <c r="B32" s="156"/>
      <c r="C32" s="156"/>
      <c r="D32" s="156"/>
      <c r="E32" s="156"/>
      <c r="F32" s="156"/>
      <c r="G32" s="156"/>
      <c r="H32" s="42"/>
      <c r="I32" s="42"/>
      <c r="J32" s="42"/>
      <c r="K32" s="42"/>
      <c r="L32" s="3"/>
      <c r="M32" s="3"/>
      <c r="N32" s="13">
        <f t="shared" si="1"/>
        <v>0</v>
      </c>
    </row>
    <row r="33" spans="1:14">
      <c r="A33" s="12">
        <v>31</v>
      </c>
      <c r="B33" s="156"/>
      <c r="C33" s="156"/>
      <c r="D33" s="156"/>
      <c r="E33" s="156"/>
      <c r="F33" s="156"/>
      <c r="G33" s="156"/>
      <c r="H33" s="42"/>
      <c r="I33" s="42"/>
      <c r="J33" s="42"/>
      <c r="K33" s="42"/>
      <c r="L33" s="3"/>
      <c r="M33" s="3"/>
      <c r="N33" s="13">
        <f t="shared" si="1"/>
        <v>0</v>
      </c>
    </row>
    <row r="34" spans="1:14">
      <c r="A34" s="12">
        <v>32</v>
      </c>
      <c r="B34" s="156"/>
      <c r="C34" s="156"/>
      <c r="D34" s="156"/>
      <c r="E34" s="156"/>
      <c r="F34" s="156"/>
      <c r="G34" s="156"/>
      <c r="H34" s="42"/>
      <c r="I34" s="42"/>
      <c r="J34" s="42"/>
      <c r="K34" s="42"/>
      <c r="L34" s="3"/>
      <c r="M34" s="3"/>
      <c r="N34" s="13">
        <f t="shared" si="1"/>
        <v>0</v>
      </c>
    </row>
    <row r="35" spans="1:14">
      <c r="A35" s="12">
        <v>33</v>
      </c>
      <c r="B35" s="156"/>
      <c r="C35" s="156"/>
      <c r="D35" s="156"/>
      <c r="E35" s="156"/>
      <c r="F35" s="156"/>
      <c r="G35" s="156"/>
      <c r="H35" s="42"/>
      <c r="I35" s="42"/>
      <c r="J35" s="42"/>
      <c r="K35" s="42"/>
      <c r="L35" s="3"/>
      <c r="M35" s="3"/>
      <c r="N35" s="13">
        <f t="shared" si="1"/>
        <v>0</v>
      </c>
    </row>
    <row r="36" spans="1:14">
      <c r="A36" s="12">
        <v>34</v>
      </c>
      <c r="B36" s="156"/>
      <c r="C36" s="156"/>
      <c r="D36" s="156"/>
      <c r="E36" s="156"/>
      <c r="F36" s="156"/>
      <c r="G36" s="156"/>
      <c r="H36" s="42"/>
      <c r="I36" s="42"/>
      <c r="J36" s="42"/>
      <c r="K36" s="42"/>
      <c r="L36" s="3"/>
      <c r="M36" s="3"/>
      <c r="N36" s="13">
        <f t="shared" si="1"/>
        <v>0</v>
      </c>
    </row>
    <row r="37" spans="1:14">
      <c r="A37" s="12">
        <v>35</v>
      </c>
      <c r="B37" s="156"/>
      <c r="C37" s="156"/>
      <c r="D37" s="156"/>
      <c r="E37" s="156"/>
      <c r="F37" s="156"/>
      <c r="G37" s="156"/>
      <c r="H37" s="42"/>
      <c r="I37" s="42"/>
      <c r="J37" s="42"/>
      <c r="K37" s="42"/>
      <c r="L37" s="3"/>
      <c r="M37" s="3"/>
      <c r="N37" s="13">
        <f t="shared" si="1"/>
        <v>0</v>
      </c>
    </row>
    <row r="38" spans="1:14">
      <c r="A38" s="12">
        <v>36</v>
      </c>
      <c r="B38" s="156"/>
      <c r="C38" s="156"/>
      <c r="D38" s="156"/>
      <c r="E38" s="156"/>
      <c r="F38" s="156"/>
      <c r="G38" s="156"/>
      <c r="H38" s="42"/>
      <c r="I38" s="42"/>
      <c r="J38" s="42"/>
      <c r="K38" s="42"/>
      <c r="L38" s="3"/>
      <c r="M38" s="3"/>
      <c r="N38" s="13">
        <f t="shared" si="1"/>
        <v>0</v>
      </c>
    </row>
    <row r="39" spans="1:14">
      <c r="A39" s="12">
        <v>37</v>
      </c>
      <c r="B39" s="156"/>
      <c r="C39" s="156"/>
      <c r="D39" s="156"/>
      <c r="E39" s="156"/>
      <c r="F39" s="156"/>
      <c r="G39" s="156"/>
      <c r="H39" s="42"/>
      <c r="I39" s="42"/>
      <c r="J39" s="42"/>
      <c r="K39" s="42"/>
      <c r="L39" s="3"/>
      <c r="M39" s="3"/>
      <c r="N39" s="13">
        <f t="shared" si="1"/>
        <v>0</v>
      </c>
    </row>
    <row r="40" spans="1:14">
      <c r="A40" s="12">
        <v>38</v>
      </c>
      <c r="B40" s="156"/>
      <c r="C40" s="156"/>
      <c r="D40" s="156"/>
      <c r="E40" s="156"/>
      <c r="F40" s="156"/>
      <c r="G40" s="156"/>
      <c r="H40" s="42"/>
      <c r="I40" s="42"/>
      <c r="J40" s="42"/>
      <c r="K40" s="42"/>
      <c r="L40" s="3"/>
      <c r="M40" s="3"/>
      <c r="N40" s="13">
        <f t="shared" si="1"/>
        <v>0</v>
      </c>
    </row>
    <row r="41" spans="1:14">
      <c r="A41" s="12">
        <v>39</v>
      </c>
      <c r="B41" s="156"/>
      <c r="C41" s="156"/>
      <c r="D41" s="156"/>
      <c r="E41" s="156"/>
      <c r="F41" s="156"/>
      <c r="G41" s="156"/>
      <c r="H41" s="42"/>
      <c r="I41" s="42"/>
      <c r="J41" s="42"/>
      <c r="K41" s="42"/>
      <c r="L41" s="3"/>
      <c r="M41" s="3"/>
      <c r="N41" s="13">
        <f t="shared" si="1"/>
        <v>0</v>
      </c>
    </row>
    <row r="42" spans="1:14">
      <c r="A42" s="12">
        <v>42</v>
      </c>
      <c r="B42" s="156"/>
      <c r="C42" s="156"/>
      <c r="D42" s="156"/>
      <c r="E42" s="156"/>
      <c r="F42" s="156"/>
      <c r="G42" s="156"/>
      <c r="H42" s="42"/>
      <c r="I42" s="42"/>
      <c r="J42" s="42"/>
      <c r="K42" s="42"/>
      <c r="L42" s="3"/>
      <c r="M42" s="3"/>
      <c r="N42" s="13">
        <f t="shared" si="1"/>
        <v>0</v>
      </c>
    </row>
    <row r="43" spans="1:14">
      <c r="A43" s="12">
        <v>43</v>
      </c>
      <c r="B43" s="156"/>
      <c r="C43" s="156"/>
      <c r="D43" s="156"/>
      <c r="E43" s="156"/>
      <c r="F43" s="156"/>
      <c r="G43" s="156"/>
      <c r="H43" s="42"/>
      <c r="I43" s="42"/>
      <c r="J43" s="42"/>
      <c r="K43" s="42"/>
      <c r="L43" s="3">
        <f>SUM(L3:L42)</f>
        <v>306.8</v>
      </c>
      <c r="M43" s="3"/>
      <c r="N43" s="13">
        <f t="shared" si="1"/>
        <v>0</v>
      </c>
    </row>
    <row r="44" spans="1:14">
      <c r="A44" s="159" t="s">
        <v>16</v>
      </c>
      <c r="B44" s="160"/>
      <c r="C44" s="160"/>
      <c r="D44" s="160"/>
      <c r="E44" s="160"/>
      <c r="F44" s="160"/>
      <c r="G44" s="160"/>
      <c r="H44" s="160"/>
      <c r="I44" s="160"/>
      <c r="J44" s="160"/>
      <c r="K44" s="160"/>
      <c r="L44" s="160"/>
      <c r="M44" s="157">
        <f>SUM(N3:N43)</f>
        <v>12318</v>
      </c>
      <c r="N44" s="158"/>
    </row>
    <row r="45" spans="1:14">
      <c r="A45" s="153" t="s">
        <v>95</v>
      </c>
      <c r="B45" s="141"/>
      <c r="C45" s="141"/>
      <c r="D45" s="141"/>
      <c r="E45" s="141"/>
      <c r="F45" s="141"/>
      <c r="G45" s="141"/>
      <c r="H45" s="141"/>
      <c r="I45" s="141"/>
      <c r="J45" s="141"/>
      <c r="K45" s="141"/>
      <c r="L45" s="141"/>
      <c r="M45" s="154">
        <f>M44*1.1</f>
        <v>13549.800000000001</v>
      </c>
      <c r="N45" s="155"/>
    </row>
  </sheetData>
  <mergeCells count="47">
    <mergeCell ref="B41:G41"/>
    <mergeCell ref="B36:G36"/>
    <mergeCell ref="B37:G37"/>
    <mergeCell ref="B38:G38"/>
    <mergeCell ref="B39:G39"/>
    <mergeCell ref="B40:G40"/>
    <mergeCell ref="B31:G31"/>
    <mergeCell ref="B32:G32"/>
    <mergeCell ref="B33:G33"/>
    <mergeCell ref="B34:G34"/>
    <mergeCell ref="B35:G35"/>
    <mergeCell ref="B30:G30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28:G28"/>
    <mergeCell ref="B29:G29"/>
    <mergeCell ref="B18:G18"/>
    <mergeCell ref="B7:G7"/>
    <mergeCell ref="B8:G8"/>
    <mergeCell ref="B9:G9"/>
    <mergeCell ref="B10:G10"/>
    <mergeCell ref="B11:G11"/>
    <mergeCell ref="B12:G12"/>
    <mergeCell ref="B13:G13"/>
    <mergeCell ref="B14:G14"/>
    <mergeCell ref="B15:G15"/>
    <mergeCell ref="B16:G16"/>
    <mergeCell ref="B17:G17"/>
    <mergeCell ref="B6:G6"/>
    <mergeCell ref="A1:N1"/>
    <mergeCell ref="B2:G2"/>
    <mergeCell ref="B3:G3"/>
    <mergeCell ref="B4:G4"/>
    <mergeCell ref="B5:G5"/>
    <mergeCell ref="A45:L45"/>
    <mergeCell ref="M45:N45"/>
    <mergeCell ref="B42:G42"/>
    <mergeCell ref="M44:N44"/>
    <mergeCell ref="B43:G43"/>
    <mergeCell ref="A44:L44"/>
  </mergeCells>
  <pageMargins left="0.7" right="0.36458333333333331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F8966-8FF2-4CF2-ABFE-59C5001DB3F4}">
  <dimension ref="A1:J47"/>
  <sheetViews>
    <sheetView zoomScaleNormal="100" workbookViewId="0">
      <selection activeCell="I6" sqref="I6"/>
    </sheetView>
  </sheetViews>
  <sheetFormatPr defaultColWidth="8.85546875" defaultRowHeight="15.75"/>
  <cols>
    <col min="1" max="1" width="3.7109375" style="5" bestFit="1" customWidth="1"/>
    <col min="2" max="5" width="8.85546875" style="5"/>
    <col min="6" max="6" width="12.7109375" style="5" customWidth="1"/>
    <col min="7" max="7" width="13" style="5" bestFit="1" customWidth="1"/>
    <col min="8" max="8" width="7.85546875" style="5" bestFit="1" customWidth="1"/>
    <col min="9" max="9" width="9.7109375" style="5" bestFit="1" customWidth="1"/>
    <col min="10" max="10" width="23.28515625" style="5" bestFit="1" customWidth="1"/>
    <col min="11" max="16384" width="8.85546875" style="5"/>
  </cols>
  <sheetData>
    <row r="1" spans="1:10" ht="24" thickTop="1">
      <c r="A1" s="162" t="s">
        <v>96</v>
      </c>
      <c r="B1" s="163"/>
      <c r="C1" s="163"/>
      <c r="D1" s="163"/>
      <c r="E1" s="163"/>
      <c r="F1" s="163"/>
      <c r="G1" s="163"/>
      <c r="H1" s="163"/>
      <c r="I1" s="163"/>
      <c r="J1" s="164"/>
    </row>
    <row r="2" spans="1:10" ht="18">
      <c r="A2" s="10" t="s">
        <v>37</v>
      </c>
      <c r="B2" s="165" t="s">
        <v>14</v>
      </c>
      <c r="C2" s="165"/>
      <c r="D2" s="165"/>
      <c r="E2" s="165"/>
      <c r="F2" s="165"/>
      <c r="G2" s="8" t="s">
        <v>38</v>
      </c>
      <c r="H2" s="8" t="s">
        <v>39</v>
      </c>
      <c r="I2" s="8" t="s">
        <v>97</v>
      </c>
      <c r="J2" s="8" t="s">
        <v>92</v>
      </c>
    </row>
    <row r="3" spans="1:10" ht="15.75" customHeight="1">
      <c r="A3" s="12">
        <v>1</v>
      </c>
      <c r="B3" s="161" t="s">
        <v>98</v>
      </c>
      <c r="C3" s="161"/>
      <c r="D3" s="161"/>
      <c r="E3" s="161"/>
      <c r="F3" s="161"/>
      <c r="G3" s="3">
        <v>1</v>
      </c>
      <c r="H3" s="3">
        <v>100</v>
      </c>
      <c r="I3" s="3">
        <v>10</v>
      </c>
      <c r="J3" s="13">
        <f>G3*H3*I3</f>
        <v>1000</v>
      </c>
    </row>
    <row r="4" spans="1:10" ht="15.75" customHeight="1">
      <c r="A4" s="12">
        <v>2</v>
      </c>
      <c r="B4" s="161"/>
      <c r="C4" s="161"/>
      <c r="D4" s="161"/>
      <c r="E4" s="161"/>
      <c r="F4" s="161"/>
      <c r="G4" s="3"/>
      <c r="H4" s="3"/>
      <c r="I4" s="3"/>
      <c r="J4" s="13">
        <f t="shared" ref="J4:J5" si="0">G4*H4*I4</f>
        <v>0</v>
      </c>
    </row>
    <row r="5" spans="1:10">
      <c r="A5" s="12">
        <v>3</v>
      </c>
      <c r="B5" s="161"/>
      <c r="C5" s="161"/>
      <c r="D5" s="161"/>
      <c r="E5" s="161"/>
      <c r="F5" s="161"/>
      <c r="G5" s="3"/>
      <c r="H5" s="3"/>
      <c r="I5" s="3"/>
      <c r="J5" s="13">
        <f t="shared" si="0"/>
        <v>0</v>
      </c>
    </row>
    <row r="6" spans="1:10">
      <c r="A6" s="12">
        <v>4</v>
      </c>
      <c r="B6" s="161"/>
      <c r="C6" s="161"/>
      <c r="D6" s="161"/>
      <c r="E6" s="161"/>
      <c r="F6" s="161"/>
      <c r="G6" s="3"/>
      <c r="H6" s="3"/>
      <c r="I6" s="3"/>
      <c r="J6" s="13">
        <f t="shared" ref="J6:J45" si="1">G6*H6*I6</f>
        <v>0</v>
      </c>
    </row>
    <row r="7" spans="1:10">
      <c r="A7" s="12">
        <v>5</v>
      </c>
      <c r="B7" s="161"/>
      <c r="C7" s="161"/>
      <c r="D7" s="161"/>
      <c r="E7" s="161"/>
      <c r="F7" s="161"/>
      <c r="G7" s="3"/>
      <c r="H7" s="3"/>
      <c r="I7" s="3"/>
      <c r="J7" s="13">
        <f t="shared" si="1"/>
        <v>0</v>
      </c>
    </row>
    <row r="8" spans="1:10">
      <c r="A8" s="12">
        <v>6</v>
      </c>
      <c r="B8" s="161"/>
      <c r="C8" s="161"/>
      <c r="D8" s="161"/>
      <c r="E8" s="161"/>
      <c r="F8" s="161"/>
      <c r="G8" s="3"/>
      <c r="H8" s="3"/>
      <c r="I8" s="3"/>
      <c r="J8" s="13">
        <f t="shared" si="1"/>
        <v>0</v>
      </c>
    </row>
    <row r="9" spans="1:10">
      <c r="A9" s="12">
        <v>7</v>
      </c>
      <c r="B9" s="161"/>
      <c r="C9" s="161"/>
      <c r="D9" s="161"/>
      <c r="E9" s="161"/>
      <c r="F9" s="161"/>
      <c r="G9" s="3"/>
      <c r="H9" s="3"/>
      <c r="I9" s="3"/>
      <c r="J9" s="13">
        <f t="shared" si="1"/>
        <v>0</v>
      </c>
    </row>
    <row r="10" spans="1:10">
      <c r="A10" s="12">
        <v>8</v>
      </c>
      <c r="B10" s="161"/>
      <c r="C10" s="161"/>
      <c r="D10" s="161"/>
      <c r="E10" s="161"/>
      <c r="F10" s="161"/>
      <c r="G10" s="3"/>
      <c r="H10" s="3"/>
      <c r="I10" s="3"/>
      <c r="J10" s="13">
        <f t="shared" si="1"/>
        <v>0</v>
      </c>
    </row>
    <row r="11" spans="1:10">
      <c r="A11" s="12">
        <v>9</v>
      </c>
      <c r="B11" s="161"/>
      <c r="C11" s="161"/>
      <c r="D11" s="161"/>
      <c r="E11" s="161"/>
      <c r="F11" s="161"/>
      <c r="G11" s="3"/>
      <c r="H11" s="3"/>
      <c r="I11" s="3"/>
      <c r="J11" s="13">
        <f t="shared" si="1"/>
        <v>0</v>
      </c>
    </row>
    <row r="12" spans="1:10">
      <c r="A12" s="12">
        <v>10</v>
      </c>
      <c r="B12" s="161"/>
      <c r="C12" s="161"/>
      <c r="D12" s="161"/>
      <c r="E12" s="161"/>
      <c r="F12" s="161"/>
      <c r="G12" s="3"/>
      <c r="H12" s="3"/>
      <c r="I12" s="3"/>
      <c r="J12" s="13">
        <f t="shared" si="1"/>
        <v>0</v>
      </c>
    </row>
    <row r="13" spans="1:10">
      <c r="A13" s="12">
        <v>11</v>
      </c>
      <c r="B13" s="161"/>
      <c r="C13" s="161"/>
      <c r="D13" s="161"/>
      <c r="E13" s="161"/>
      <c r="F13" s="161"/>
      <c r="G13" s="3"/>
      <c r="H13" s="3"/>
      <c r="I13" s="3"/>
      <c r="J13" s="13">
        <f t="shared" si="1"/>
        <v>0</v>
      </c>
    </row>
    <row r="14" spans="1:10">
      <c r="A14" s="12">
        <v>12</v>
      </c>
      <c r="B14" s="161"/>
      <c r="C14" s="161"/>
      <c r="D14" s="161"/>
      <c r="E14" s="161"/>
      <c r="F14" s="161"/>
      <c r="G14" s="3"/>
      <c r="H14" s="3"/>
      <c r="I14" s="3"/>
      <c r="J14" s="13">
        <f t="shared" si="1"/>
        <v>0</v>
      </c>
    </row>
    <row r="15" spans="1:10">
      <c r="A15" s="12">
        <v>13</v>
      </c>
      <c r="B15" s="161"/>
      <c r="C15" s="161"/>
      <c r="D15" s="161"/>
      <c r="E15" s="161"/>
      <c r="F15" s="161"/>
      <c r="G15" s="3"/>
      <c r="H15" s="3"/>
      <c r="I15" s="3"/>
      <c r="J15" s="13">
        <f t="shared" si="1"/>
        <v>0</v>
      </c>
    </row>
    <row r="16" spans="1:10">
      <c r="A16" s="12">
        <v>14</v>
      </c>
      <c r="B16" s="161"/>
      <c r="C16" s="161"/>
      <c r="D16" s="161"/>
      <c r="E16" s="161"/>
      <c r="F16" s="161"/>
      <c r="G16" s="3"/>
      <c r="H16" s="3"/>
      <c r="I16" s="3"/>
      <c r="J16" s="13">
        <f t="shared" si="1"/>
        <v>0</v>
      </c>
    </row>
    <row r="17" spans="1:10">
      <c r="A17" s="12">
        <v>15</v>
      </c>
      <c r="B17" s="161"/>
      <c r="C17" s="161"/>
      <c r="D17" s="161"/>
      <c r="E17" s="161"/>
      <c r="F17" s="161"/>
      <c r="G17" s="3"/>
      <c r="H17" s="3"/>
      <c r="I17" s="3"/>
      <c r="J17" s="13">
        <f t="shared" si="1"/>
        <v>0</v>
      </c>
    </row>
    <row r="18" spans="1:10">
      <c r="A18" s="12">
        <v>16</v>
      </c>
      <c r="B18" s="161"/>
      <c r="C18" s="161"/>
      <c r="D18" s="161"/>
      <c r="E18" s="161"/>
      <c r="F18" s="161"/>
      <c r="G18" s="3"/>
      <c r="H18" s="3"/>
      <c r="I18" s="3"/>
      <c r="J18" s="13">
        <f t="shared" si="1"/>
        <v>0</v>
      </c>
    </row>
    <row r="19" spans="1:10">
      <c r="A19" s="12">
        <v>17</v>
      </c>
      <c r="B19" s="161"/>
      <c r="C19" s="161"/>
      <c r="D19" s="161"/>
      <c r="E19" s="161"/>
      <c r="F19" s="161"/>
      <c r="G19" s="3"/>
      <c r="H19" s="3"/>
      <c r="I19" s="3"/>
      <c r="J19" s="13">
        <f t="shared" si="1"/>
        <v>0</v>
      </c>
    </row>
    <row r="20" spans="1:10">
      <c r="A20" s="12">
        <v>18</v>
      </c>
      <c r="B20" s="161"/>
      <c r="C20" s="161"/>
      <c r="D20" s="161"/>
      <c r="E20" s="161"/>
      <c r="F20" s="161"/>
      <c r="G20" s="3"/>
      <c r="H20" s="3"/>
      <c r="I20" s="3"/>
      <c r="J20" s="13">
        <f t="shared" si="1"/>
        <v>0</v>
      </c>
    </row>
    <row r="21" spans="1:10">
      <c r="A21" s="12">
        <v>19</v>
      </c>
      <c r="B21" s="161"/>
      <c r="C21" s="161"/>
      <c r="D21" s="161"/>
      <c r="E21" s="161"/>
      <c r="F21" s="161"/>
      <c r="G21" s="3"/>
      <c r="H21" s="3"/>
      <c r="I21" s="3"/>
      <c r="J21" s="13">
        <f t="shared" si="1"/>
        <v>0</v>
      </c>
    </row>
    <row r="22" spans="1:10">
      <c r="A22" s="12">
        <v>20</v>
      </c>
      <c r="B22" s="161"/>
      <c r="C22" s="161"/>
      <c r="D22" s="161"/>
      <c r="E22" s="161"/>
      <c r="F22" s="161"/>
      <c r="G22" s="3"/>
      <c r="H22" s="3"/>
      <c r="I22" s="3"/>
      <c r="J22" s="13">
        <f t="shared" si="1"/>
        <v>0</v>
      </c>
    </row>
    <row r="23" spans="1:10">
      <c r="A23" s="12">
        <v>21</v>
      </c>
      <c r="B23" s="161"/>
      <c r="C23" s="161"/>
      <c r="D23" s="161"/>
      <c r="E23" s="161"/>
      <c r="F23" s="161"/>
      <c r="G23" s="3"/>
      <c r="H23" s="3"/>
      <c r="I23" s="3"/>
      <c r="J23" s="13">
        <f t="shared" si="1"/>
        <v>0</v>
      </c>
    </row>
    <row r="24" spans="1:10">
      <c r="A24" s="12">
        <v>22</v>
      </c>
      <c r="B24" s="161"/>
      <c r="C24" s="161"/>
      <c r="D24" s="161"/>
      <c r="E24" s="161"/>
      <c r="F24" s="161"/>
      <c r="G24" s="3"/>
      <c r="H24" s="3"/>
      <c r="I24" s="3"/>
      <c r="J24" s="13">
        <f t="shared" si="1"/>
        <v>0</v>
      </c>
    </row>
    <row r="25" spans="1:10">
      <c r="A25" s="12">
        <v>23</v>
      </c>
      <c r="B25" s="161"/>
      <c r="C25" s="161"/>
      <c r="D25" s="161"/>
      <c r="E25" s="161"/>
      <c r="F25" s="161"/>
      <c r="G25" s="3"/>
      <c r="H25" s="3"/>
      <c r="I25" s="3"/>
      <c r="J25" s="13">
        <f t="shared" si="1"/>
        <v>0</v>
      </c>
    </row>
    <row r="26" spans="1:10">
      <c r="A26" s="12">
        <v>24</v>
      </c>
      <c r="B26" s="161"/>
      <c r="C26" s="161"/>
      <c r="D26" s="161"/>
      <c r="E26" s="161"/>
      <c r="F26" s="161"/>
      <c r="G26" s="3"/>
      <c r="H26" s="3"/>
      <c r="I26" s="3"/>
      <c r="J26" s="13">
        <f t="shared" si="1"/>
        <v>0</v>
      </c>
    </row>
    <row r="27" spans="1:10">
      <c r="A27" s="12">
        <v>25</v>
      </c>
      <c r="B27" s="161"/>
      <c r="C27" s="161"/>
      <c r="D27" s="161"/>
      <c r="E27" s="161"/>
      <c r="F27" s="161"/>
      <c r="G27" s="3"/>
      <c r="H27" s="3"/>
      <c r="I27" s="3"/>
      <c r="J27" s="13">
        <f t="shared" si="1"/>
        <v>0</v>
      </c>
    </row>
    <row r="28" spans="1:10">
      <c r="A28" s="12">
        <v>26</v>
      </c>
      <c r="B28" s="161"/>
      <c r="C28" s="161"/>
      <c r="D28" s="161"/>
      <c r="E28" s="161"/>
      <c r="F28" s="161"/>
      <c r="G28" s="3"/>
      <c r="H28" s="3"/>
      <c r="I28" s="3"/>
      <c r="J28" s="13">
        <f t="shared" si="1"/>
        <v>0</v>
      </c>
    </row>
    <row r="29" spans="1:10">
      <c r="A29" s="12">
        <v>27</v>
      </c>
      <c r="B29" s="161"/>
      <c r="C29" s="161"/>
      <c r="D29" s="161"/>
      <c r="E29" s="161"/>
      <c r="F29" s="161"/>
      <c r="G29" s="3"/>
      <c r="H29" s="3"/>
      <c r="I29" s="3"/>
      <c r="J29" s="13">
        <f t="shared" si="1"/>
        <v>0</v>
      </c>
    </row>
    <row r="30" spans="1:10">
      <c r="A30" s="12">
        <v>28</v>
      </c>
      <c r="B30" s="161"/>
      <c r="C30" s="161"/>
      <c r="D30" s="161"/>
      <c r="E30" s="161"/>
      <c r="F30" s="161"/>
      <c r="G30" s="3"/>
      <c r="H30" s="3"/>
      <c r="I30" s="3"/>
      <c r="J30" s="13">
        <f t="shared" si="1"/>
        <v>0</v>
      </c>
    </row>
    <row r="31" spans="1:10">
      <c r="A31" s="12">
        <v>29</v>
      </c>
      <c r="B31" s="161"/>
      <c r="C31" s="161"/>
      <c r="D31" s="161"/>
      <c r="E31" s="161"/>
      <c r="F31" s="161"/>
      <c r="G31" s="3"/>
      <c r="H31" s="3"/>
      <c r="I31" s="3"/>
      <c r="J31" s="13">
        <f t="shared" si="1"/>
        <v>0</v>
      </c>
    </row>
    <row r="32" spans="1:10">
      <c r="A32" s="12">
        <v>30</v>
      </c>
      <c r="B32" s="161"/>
      <c r="C32" s="161"/>
      <c r="D32" s="161"/>
      <c r="E32" s="161"/>
      <c r="F32" s="161"/>
      <c r="G32" s="3"/>
      <c r="H32" s="3"/>
      <c r="I32" s="3"/>
      <c r="J32" s="13">
        <f t="shared" si="1"/>
        <v>0</v>
      </c>
    </row>
    <row r="33" spans="1:10">
      <c r="A33" s="12">
        <v>31</v>
      </c>
      <c r="B33" s="161"/>
      <c r="C33" s="161"/>
      <c r="D33" s="161"/>
      <c r="E33" s="161"/>
      <c r="F33" s="161"/>
      <c r="G33" s="3"/>
      <c r="H33" s="3"/>
      <c r="I33" s="3"/>
      <c r="J33" s="13">
        <f t="shared" si="1"/>
        <v>0</v>
      </c>
    </row>
    <row r="34" spans="1:10">
      <c r="A34" s="12">
        <v>32</v>
      </c>
      <c r="B34" s="161"/>
      <c r="C34" s="161"/>
      <c r="D34" s="161"/>
      <c r="E34" s="161"/>
      <c r="F34" s="161"/>
      <c r="G34" s="3"/>
      <c r="H34" s="3"/>
      <c r="I34" s="3"/>
      <c r="J34" s="13">
        <f t="shared" si="1"/>
        <v>0</v>
      </c>
    </row>
    <row r="35" spans="1:10">
      <c r="A35" s="12">
        <v>33</v>
      </c>
      <c r="B35" s="161"/>
      <c r="C35" s="161"/>
      <c r="D35" s="161"/>
      <c r="E35" s="161"/>
      <c r="F35" s="161"/>
      <c r="G35" s="3"/>
      <c r="H35" s="3"/>
      <c r="I35" s="3"/>
      <c r="J35" s="13">
        <f t="shared" si="1"/>
        <v>0</v>
      </c>
    </row>
    <row r="36" spans="1:10">
      <c r="A36" s="12">
        <v>34</v>
      </c>
      <c r="B36" s="161"/>
      <c r="C36" s="161"/>
      <c r="D36" s="161"/>
      <c r="E36" s="161"/>
      <c r="F36" s="161"/>
      <c r="G36" s="3"/>
      <c r="H36" s="3"/>
      <c r="I36" s="3"/>
      <c r="J36" s="13">
        <f t="shared" si="1"/>
        <v>0</v>
      </c>
    </row>
    <row r="37" spans="1:10">
      <c r="A37" s="12">
        <v>35</v>
      </c>
      <c r="B37" s="161"/>
      <c r="C37" s="161"/>
      <c r="D37" s="161"/>
      <c r="E37" s="161"/>
      <c r="F37" s="161"/>
      <c r="G37" s="3"/>
      <c r="H37" s="3"/>
      <c r="I37" s="3"/>
      <c r="J37" s="13">
        <f t="shared" si="1"/>
        <v>0</v>
      </c>
    </row>
    <row r="38" spans="1:10">
      <c r="A38" s="12">
        <v>36</v>
      </c>
      <c r="B38" s="161"/>
      <c r="C38" s="161"/>
      <c r="D38" s="161"/>
      <c r="E38" s="161"/>
      <c r="F38" s="161"/>
      <c r="G38" s="3"/>
      <c r="H38" s="3"/>
      <c r="I38" s="3"/>
      <c r="J38" s="13">
        <f t="shared" si="1"/>
        <v>0</v>
      </c>
    </row>
    <row r="39" spans="1:10">
      <c r="A39" s="12">
        <v>37</v>
      </c>
      <c r="B39" s="161"/>
      <c r="C39" s="161"/>
      <c r="D39" s="161"/>
      <c r="E39" s="161"/>
      <c r="F39" s="161"/>
      <c r="G39" s="3"/>
      <c r="H39" s="3"/>
      <c r="I39" s="3"/>
      <c r="J39" s="13">
        <f t="shared" si="1"/>
        <v>0</v>
      </c>
    </row>
    <row r="40" spans="1:10">
      <c r="A40" s="12">
        <v>38</v>
      </c>
      <c r="B40" s="161"/>
      <c r="C40" s="161"/>
      <c r="D40" s="161"/>
      <c r="E40" s="161"/>
      <c r="F40" s="161"/>
      <c r="G40" s="3"/>
      <c r="H40" s="3"/>
      <c r="I40" s="3"/>
      <c r="J40" s="13">
        <f t="shared" si="1"/>
        <v>0</v>
      </c>
    </row>
    <row r="41" spans="1:10">
      <c r="A41" s="12">
        <v>39</v>
      </c>
      <c r="B41" s="161"/>
      <c r="C41" s="161"/>
      <c r="D41" s="161"/>
      <c r="E41" s="161"/>
      <c r="F41" s="161"/>
      <c r="G41" s="3"/>
      <c r="H41" s="3"/>
      <c r="I41" s="3"/>
      <c r="J41" s="13">
        <f t="shared" si="1"/>
        <v>0</v>
      </c>
    </row>
    <row r="42" spans="1:10">
      <c r="A42" s="12">
        <v>40</v>
      </c>
      <c r="B42" s="161"/>
      <c r="C42" s="161"/>
      <c r="D42" s="161"/>
      <c r="E42" s="161"/>
      <c r="F42" s="161"/>
      <c r="G42" s="3"/>
      <c r="H42" s="3"/>
      <c r="I42" s="3"/>
      <c r="J42" s="13">
        <f t="shared" si="1"/>
        <v>0</v>
      </c>
    </row>
    <row r="43" spans="1:10">
      <c r="A43" s="12">
        <v>43</v>
      </c>
      <c r="B43" s="161"/>
      <c r="C43" s="161"/>
      <c r="D43" s="161"/>
      <c r="E43" s="161"/>
      <c r="F43" s="161"/>
      <c r="G43" s="3"/>
      <c r="H43" s="3"/>
      <c r="I43" s="3"/>
      <c r="J43" s="13">
        <f t="shared" si="1"/>
        <v>0</v>
      </c>
    </row>
    <row r="44" spans="1:10">
      <c r="A44" s="12">
        <v>44</v>
      </c>
      <c r="B44" s="161"/>
      <c r="C44" s="161"/>
      <c r="D44" s="161"/>
      <c r="E44" s="161"/>
      <c r="F44" s="161"/>
      <c r="G44" s="3"/>
      <c r="H44" s="3"/>
      <c r="I44" s="3"/>
      <c r="J44" s="13">
        <f t="shared" si="1"/>
        <v>0</v>
      </c>
    </row>
    <row r="45" spans="1:10">
      <c r="A45" s="12">
        <v>45</v>
      </c>
      <c r="B45" s="161"/>
      <c r="C45" s="161"/>
      <c r="D45" s="161"/>
      <c r="E45" s="161"/>
      <c r="F45" s="161"/>
      <c r="G45" s="3"/>
      <c r="H45" s="3"/>
      <c r="I45" s="3"/>
      <c r="J45" s="13">
        <f t="shared" si="1"/>
        <v>0</v>
      </c>
    </row>
    <row r="46" spans="1:10" ht="16.5" thickBot="1">
      <c r="A46" s="140" t="s">
        <v>16</v>
      </c>
      <c r="B46" s="141"/>
      <c r="C46" s="141"/>
      <c r="D46" s="141"/>
      <c r="E46" s="141"/>
      <c r="F46" s="141"/>
      <c r="G46" s="141"/>
      <c r="H46" s="154">
        <f>SUM(J3:J45)</f>
        <v>1000</v>
      </c>
      <c r="I46" s="154"/>
      <c r="J46" s="155"/>
    </row>
    <row r="47" spans="1:10" ht="16.5" thickTop="1"/>
  </sheetData>
  <mergeCells count="47">
    <mergeCell ref="H46:J46"/>
    <mergeCell ref="B43:F43"/>
    <mergeCell ref="B44:F44"/>
    <mergeCell ref="B45:F45"/>
    <mergeCell ref="A46:G46"/>
    <mergeCell ref="B42:F42"/>
    <mergeCell ref="B31:F31"/>
    <mergeCell ref="B32:F32"/>
    <mergeCell ref="B33:F33"/>
    <mergeCell ref="B34:F34"/>
    <mergeCell ref="B35:F35"/>
    <mergeCell ref="B36:F36"/>
    <mergeCell ref="B37:F37"/>
    <mergeCell ref="B38:F38"/>
    <mergeCell ref="B39:F39"/>
    <mergeCell ref="B40:F40"/>
    <mergeCell ref="B41:F41"/>
    <mergeCell ref="B30:F30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18:F18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6:F6"/>
    <mergeCell ref="A1:J1"/>
    <mergeCell ref="B2:F2"/>
    <mergeCell ref="B3:F3"/>
    <mergeCell ref="B4:F4"/>
    <mergeCell ref="B5:F5"/>
  </mergeCells>
  <pageMargins left="0.7" right="0.48958333333333331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0C90C-356F-40FF-AF48-5F3342601A11}">
  <dimension ref="A1:J47"/>
  <sheetViews>
    <sheetView zoomScaleNormal="100" workbookViewId="0">
      <selection activeCell="I12" sqref="I12"/>
    </sheetView>
  </sheetViews>
  <sheetFormatPr defaultColWidth="8.85546875" defaultRowHeight="15.75"/>
  <cols>
    <col min="1" max="1" width="3.7109375" style="5" bestFit="1" customWidth="1"/>
    <col min="2" max="5" width="8.85546875" style="5"/>
    <col min="6" max="6" width="12.7109375" style="5" customWidth="1"/>
    <col min="7" max="7" width="13" style="5" bestFit="1" customWidth="1"/>
    <col min="8" max="8" width="7.85546875" style="5" bestFit="1" customWidth="1"/>
    <col min="9" max="9" width="9.7109375" style="5" bestFit="1" customWidth="1"/>
    <col min="10" max="10" width="23.28515625" style="5" bestFit="1" customWidth="1"/>
    <col min="11" max="16384" width="8.85546875" style="5"/>
  </cols>
  <sheetData>
    <row r="1" spans="1:10" ht="24" thickTop="1">
      <c r="A1" s="162" t="s">
        <v>99</v>
      </c>
      <c r="B1" s="163"/>
      <c r="C1" s="163"/>
      <c r="D1" s="163"/>
      <c r="E1" s="163"/>
      <c r="F1" s="163"/>
      <c r="G1" s="163"/>
      <c r="H1" s="163"/>
      <c r="I1" s="163"/>
      <c r="J1" s="164"/>
    </row>
    <row r="2" spans="1:10" ht="18">
      <c r="A2" s="10" t="s">
        <v>37</v>
      </c>
      <c r="B2" s="165" t="s">
        <v>14</v>
      </c>
      <c r="C2" s="165"/>
      <c r="D2" s="165"/>
      <c r="E2" s="165"/>
      <c r="F2" s="165"/>
      <c r="G2" s="8" t="s">
        <v>38</v>
      </c>
      <c r="H2" s="8" t="s">
        <v>39</v>
      </c>
      <c r="I2" s="8" t="s">
        <v>97</v>
      </c>
      <c r="J2" s="8" t="s">
        <v>92</v>
      </c>
    </row>
    <row r="3" spans="1:10" ht="15.75" customHeight="1">
      <c r="A3" s="12">
        <v>1</v>
      </c>
      <c r="B3" s="161"/>
      <c r="C3" s="161"/>
      <c r="D3" s="161"/>
      <c r="E3" s="161"/>
      <c r="F3" s="161"/>
      <c r="G3" s="3"/>
      <c r="H3" s="3"/>
      <c r="I3" s="3"/>
      <c r="J3" s="13">
        <f>G3*H3*I3</f>
        <v>0</v>
      </c>
    </row>
    <row r="4" spans="1:10" ht="15.75" customHeight="1">
      <c r="A4" s="12">
        <v>2</v>
      </c>
      <c r="B4" s="161"/>
      <c r="C4" s="161"/>
      <c r="D4" s="161"/>
      <c r="E4" s="161"/>
      <c r="F4" s="161"/>
      <c r="G4" s="3"/>
      <c r="H4" s="3"/>
      <c r="I4" s="3"/>
      <c r="J4" s="13">
        <f t="shared" ref="J4:J45" si="0">G4*H4*I4</f>
        <v>0</v>
      </c>
    </row>
    <row r="5" spans="1:10">
      <c r="A5" s="12">
        <v>3</v>
      </c>
      <c r="B5" s="161"/>
      <c r="C5" s="161"/>
      <c r="D5" s="161"/>
      <c r="E5" s="161"/>
      <c r="F5" s="161"/>
      <c r="G5" s="3"/>
      <c r="H5" s="3"/>
      <c r="I5" s="3"/>
      <c r="J5" s="13">
        <f t="shared" si="0"/>
        <v>0</v>
      </c>
    </row>
    <row r="6" spans="1:10">
      <c r="A6" s="12">
        <v>4</v>
      </c>
      <c r="B6" s="161"/>
      <c r="C6" s="161"/>
      <c r="D6" s="161"/>
      <c r="E6" s="161"/>
      <c r="F6" s="161"/>
      <c r="G6" s="3"/>
      <c r="H6" s="3"/>
      <c r="I6" s="3"/>
      <c r="J6" s="13">
        <f t="shared" si="0"/>
        <v>0</v>
      </c>
    </row>
    <row r="7" spans="1:10">
      <c r="A7" s="12">
        <v>5</v>
      </c>
      <c r="B7" s="161"/>
      <c r="C7" s="161"/>
      <c r="D7" s="161"/>
      <c r="E7" s="161"/>
      <c r="F7" s="161"/>
      <c r="G7" s="3"/>
      <c r="H7" s="3"/>
      <c r="I7" s="3"/>
      <c r="J7" s="13">
        <f t="shared" si="0"/>
        <v>0</v>
      </c>
    </row>
    <row r="8" spans="1:10">
      <c r="A8" s="12">
        <v>6</v>
      </c>
      <c r="B8" s="161"/>
      <c r="C8" s="161"/>
      <c r="D8" s="161"/>
      <c r="E8" s="161"/>
      <c r="F8" s="161"/>
      <c r="G8" s="3"/>
      <c r="H8" s="3"/>
      <c r="I8" s="3"/>
      <c r="J8" s="13">
        <f t="shared" si="0"/>
        <v>0</v>
      </c>
    </row>
    <row r="9" spans="1:10">
      <c r="A9" s="12">
        <v>7</v>
      </c>
      <c r="B9" s="161"/>
      <c r="C9" s="161"/>
      <c r="D9" s="161"/>
      <c r="E9" s="161"/>
      <c r="F9" s="161"/>
      <c r="G9" s="3"/>
      <c r="H9" s="3"/>
      <c r="I9" s="3"/>
      <c r="J9" s="13">
        <f t="shared" si="0"/>
        <v>0</v>
      </c>
    </row>
    <row r="10" spans="1:10">
      <c r="A10" s="12">
        <v>8</v>
      </c>
      <c r="B10" s="161"/>
      <c r="C10" s="161"/>
      <c r="D10" s="161"/>
      <c r="E10" s="161"/>
      <c r="F10" s="161"/>
      <c r="G10" s="3"/>
      <c r="H10" s="3"/>
      <c r="I10" s="3"/>
      <c r="J10" s="13">
        <f t="shared" si="0"/>
        <v>0</v>
      </c>
    </row>
    <row r="11" spans="1:10">
      <c r="A11" s="12">
        <v>9</v>
      </c>
      <c r="B11" s="161"/>
      <c r="C11" s="161"/>
      <c r="D11" s="161"/>
      <c r="E11" s="161"/>
      <c r="F11" s="161"/>
      <c r="G11" s="3"/>
      <c r="H11" s="3"/>
      <c r="I11" s="3"/>
      <c r="J11" s="13">
        <f t="shared" si="0"/>
        <v>0</v>
      </c>
    </row>
    <row r="12" spans="1:10">
      <c r="A12" s="12">
        <v>10</v>
      </c>
      <c r="B12" s="161"/>
      <c r="C12" s="161"/>
      <c r="D12" s="161"/>
      <c r="E12" s="161"/>
      <c r="F12" s="161"/>
      <c r="G12" s="3"/>
      <c r="H12" s="3"/>
      <c r="I12" s="3"/>
      <c r="J12" s="13">
        <f t="shared" si="0"/>
        <v>0</v>
      </c>
    </row>
    <row r="13" spans="1:10">
      <c r="A13" s="12">
        <v>11</v>
      </c>
      <c r="B13" s="161"/>
      <c r="C13" s="161"/>
      <c r="D13" s="161"/>
      <c r="E13" s="161"/>
      <c r="F13" s="161"/>
      <c r="G13" s="3"/>
      <c r="H13" s="3"/>
      <c r="I13" s="3"/>
      <c r="J13" s="13">
        <f t="shared" si="0"/>
        <v>0</v>
      </c>
    </row>
    <row r="14" spans="1:10">
      <c r="A14" s="12">
        <v>12</v>
      </c>
      <c r="B14" s="161"/>
      <c r="C14" s="161"/>
      <c r="D14" s="161"/>
      <c r="E14" s="161"/>
      <c r="F14" s="161"/>
      <c r="G14" s="3"/>
      <c r="H14" s="3"/>
      <c r="I14" s="3"/>
      <c r="J14" s="13">
        <f t="shared" si="0"/>
        <v>0</v>
      </c>
    </row>
    <row r="15" spans="1:10">
      <c r="A15" s="12">
        <v>13</v>
      </c>
      <c r="B15" s="161"/>
      <c r="C15" s="161"/>
      <c r="D15" s="161"/>
      <c r="E15" s="161"/>
      <c r="F15" s="161"/>
      <c r="G15" s="3"/>
      <c r="H15" s="3"/>
      <c r="I15" s="3"/>
      <c r="J15" s="13">
        <f t="shared" si="0"/>
        <v>0</v>
      </c>
    </row>
    <row r="16" spans="1:10">
      <c r="A16" s="12">
        <v>14</v>
      </c>
      <c r="B16" s="161"/>
      <c r="C16" s="161"/>
      <c r="D16" s="161"/>
      <c r="E16" s="161"/>
      <c r="F16" s="161"/>
      <c r="G16" s="3"/>
      <c r="H16" s="3"/>
      <c r="I16" s="3"/>
      <c r="J16" s="13">
        <f t="shared" si="0"/>
        <v>0</v>
      </c>
    </row>
    <row r="17" spans="1:10">
      <c r="A17" s="12">
        <v>15</v>
      </c>
      <c r="B17" s="161"/>
      <c r="C17" s="161"/>
      <c r="D17" s="161"/>
      <c r="E17" s="161"/>
      <c r="F17" s="161"/>
      <c r="G17" s="3"/>
      <c r="H17" s="3"/>
      <c r="I17" s="3"/>
      <c r="J17" s="13">
        <f t="shared" si="0"/>
        <v>0</v>
      </c>
    </row>
    <row r="18" spans="1:10">
      <c r="A18" s="12">
        <v>16</v>
      </c>
      <c r="B18" s="161"/>
      <c r="C18" s="161"/>
      <c r="D18" s="161"/>
      <c r="E18" s="161"/>
      <c r="F18" s="161"/>
      <c r="G18" s="3"/>
      <c r="H18" s="3"/>
      <c r="I18" s="3"/>
      <c r="J18" s="13">
        <f t="shared" si="0"/>
        <v>0</v>
      </c>
    </row>
    <row r="19" spans="1:10">
      <c r="A19" s="12">
        <v>17</v>
      </c>
      <c r="B19" s="161"/>
      <c r="C19" s="161"/>
      <c r="D19" s="161"/>
      <c r="E19" s="161"/>
      <c r="F19" s="161"/>
      <c r="G19" s="3"/>
      <c r="H19" s="3"/>
      <c r="I19" s="3"/>
      <c r="J19" s="13">
        <f t="shared" si="0"/>
        <v>0</v>
      </c>
    </row>
    <row r="20" spans="1:10">
      <c r="A20" s="12">
        <v>18</v>
      </c>
      <c r="B20" s="161"/>
      <c r="C20" s="161"/>
      <c r="D20" s="161"/>
      <c r="E20" s="161"/>
      <c r="F20" s="161"/>
      <c r="G20" s="3"/>
      <c r="H20" s="3"/>
      <c r="I20" s="3"/>
      <c r="J20" s="13">
        <f t="shared" si="0"/>
        <v>0</v>
      </c>
    </row>
    <row r="21" spans="1:10">
      <c r="A21" s="12">
        <v>19</v>
      </c>
      <c r="B21" s="161"/>
      <c r="C21" s="161"/>
      <c r="D21" s="161"/>
      <c r="E21" s="161"/>
      <c r="F21" s="161"/>
      <c r="G21" s="3"/>
      <c r="H21" s="3"/>
      <c r="I21" s="3"/>
      <c r="J21" s="13">
        <f t="shared" si="0"/>
        <v>0</v>
      </c>
    </row>
    <row r="22" spans="1:10">
      <c r="A22" s="12">
        <v>20</v>
      </c>
      <c r="B22" s="161"/>
      <c r="C22" s="161"/>
      <c r="D22" s="161"/>
      <c r="E22" s="161"/>
      <c r="F22" s="161"/>
      <c r="G22" s="3"/>
      <c r="H22" s="3"/>
      <c r="I22" s="3"/>
      <c r="J22" s="13">
        <f t="shared" si="0"/>
        <v>0</v>
      </c>
    </row>
    <row r="23" spans="1:10">
      <c r="A23" s="12">
        <v>21</v>
      </c>
      <c r="B23" s="161"/>
      <c r="C23" s="161"/>
      <c r="D23" s="161"/>
      <c r="E23" s="161"/>
      <c r="F23" s="161"/>
      <c r="G23" s="3"/>
      <c r="H23" s="3"/>
      <c r="I23" s="3"/>
      <c r="J23" s="13">
        <f t="shared" si="0"/>
        <v>0</v>
      </c>
    </row>
    <row r="24" spans="1:10">
      <c r="A24" s="12">
        <v>22</v>
      </c>
      <c r="B24" s="161"/>
      <c r="C24" s="161"/>
      <c r="D24" s="161"/>
      <c r="E24" s="161"/>
      <c r="F24" s="161"/>
      <c r="G24" s="3"/>
      <c r="H24" s="3"/>
      <c r="I24" s="3"/>
      <c r="J24" s="13">
        <f t="shared" si="0"/>
        <v>0</v>
      </c>
    </row>
    <row r="25" spans="1:10">
      <c r="A25" s="12">
        <v>23</v>
      </c>
      <c r="B25" s="161"/>
      <c r="C25" s="161"/>
      <c r="D25" s="161"/>
      <c r="E25" s="161"/>
      <c r="F25" s="161"/>
      <c r="G25" s="3"/>
      <c r="H25" s="3"/>
      <c r="I25" s="3"/>
      <c r="J25" s="13">
        <f t="shared" si="0"/>
        <v>0</v>
      </c>
    </row>
    <row r="26" spans="1:10">
      <c r="A26" s="12">
        <v>24</v>
      </c>
      <c r="B26" s="161"/>
      <c r="C26" s="161"/>
      <c r="D26" s="161"/>
      <c r="E26" s="161"/>
      <c r="F26" s="161"/>
      <c r="G26" s="3"/>
      <c r="H26" s="3"/>
      <c r="I26" s="3"/>
      <c r="J26" s="13">
        <f t="shared" si="0"/>
        <v>0</v>
      </c>
    </row>
    <row r="27" spans="1:10">
      <c r="A27" s="12">
        <v>25</v>
      </c>
      <c r="B27" s="161"/>
      <c r="C27" s="161"/>
      <c r="D27" s="161"/>
      <c r="E27" s="161"/>
      <c r="F27" s="161"/>
      <c r="G27" s="3"/>
      <c r="H27" s="3"/>
      <c r="I27" s="3"/>
      <c r="J27" s="13">
        <f t="shared" si="0"/>
        <v>0</v>
      </c>
    </row>
    <row r="28" spans="1:10">
      <c r="A28" s="12">
        <v>26</v>
      </c>
      <c r="B28" s="161"/>
      <c r="C28" s="161"/>
      <c r="D28" s="161"/>
      <c r="E28" s="161"/>
      <c r="F28" s="161"/>
      <c r="G28" s="3"/>
      <c r="H28" s="3"/>
      <c r="I28" s="3"/>
      <c r="J28" s="13">
        <f t="shared" si="0"/>
        <v>0</v>
      </c>
    </row>
    <row r="29" spans="1:10">
      <c r="A29" s="12">
        <v>27</v>
      </c>
      <c r="B29" s="161"/>
      <c r="C29" s="161"/>
      <c r="D29" s="161"/>
      <c r="E29" s="161"/>
      <c r="F29" s="161"/>
      <c r="G29" s="3"/>
      <c r="H29" s="3"/>
      <c r="I29" s="3"/>
      <c r="J29" s="13">
        <f t="shared" si="0"/>
        <v>0</v>
      </c>
    </row>
    <row r="30" spans="1:10">
      <c r="A30" s="12">
        <v>28</v>
      </c>
      <c r="B30" s="161"/>
      <c r="C30" s="161"/>
      <c r="D30" s="161"/>
      <c r="E30" s="161"/>
      <c r="F30" s="161"/>
      <c r="G30" s="3"/>
      <c r="H30" s="3"/>
      <c r="I30" s="3"/>
      <c r="J30" s="13">
        <f t="shared" si="0"/>
        <v>0</v>
      </c>
    </row>
    <row r="31" spans="1:10">
      <c r="A31" s="12">
        <v>29</v>
      </c>
      <c r="B31" s="161"/>
      <c r="C31" s="161"/>
      <c r="D31" s="161"/>
      <c r="E31" s="161"/>
      <c r="F31" s="161"/>
      <c r="G31" s="3"/>
      <c r="H31" s="3"/>
      <c r="I31" s="3"/>
      <c r="J31" s="13">
        <f t="shared" si="0"/>
        <v>0</v>
      </c>
    </row>
    <row r="32" spans="1:10">
      <c r="A32" s="12">
        <v>30</v>
      </c>
      <c r="B32" s="161"/>
      <c r="C32" s="161"/>
      <c r="D32" s="161"/>
      <c r="E32" s="161"/>
      <c r="F32" s="161"/>
      <c r="G32" s="3"/>
      <c r="H32" s="3"/>
      <c r="I32" s="3"/>
      <c r="J32" s="13">
        <f t="shared" si="0"/>
        <v>0</v>
      </c>
    </row>
    <row r="33" spans="1:10">
      <c r="A33" s="12">
        <v>31</v>
      </c>
      <c r="B33" s="161"/>
      <c r="C33" s="161"/>
      <c r="D33" s="161"/>
      <c r="E33" s="161"/>
      <c r="F33" s="161"/>
      <c r="G33" s="3"/>
      <c r="H33" s="3"/>
      <c r="I33" s="3"/>
      <c r="J33" s="13">
        <f t="shared" si="0"/>
        <v>0</v>
      </c>
    </row>
    <row r="34" spans="1:10">
      <c r="A34" s="12">
        <v>32</v>
      </c>
      <c r="B34" s="161"/>
      <c r="C34" s="161"/>
      <c r="D34" s="161"/>
      <c r="E34" s="161"/>
      <c r="F34" s="161"/>
      <c r="G34" s="3"/>
      <c r="H34" s="3"/>
      <c r="I34" s="3"/>
      <c r="J34" s="13">
        <f t="shared" si="0"/>
        <v>0</v>
      </c>
    </row>
    <row r="35" spans="1:10">
      <c r="A35" s="12">
        <v>33</v>
      </c>
      <c r="B35" s="161"/>
      <c r="C35" s="161"/>
      <c r="D35" s="161"/>
      <c r="E35" s="161"/>
      <c r="F35" s="161"/>
      <c r="G35" s="3"/>
      <c r="H35" s="3"/>
      <c r="I35" s="3"/>
      <c r="J35" s="13">
        <f t="shared" si="0"/>
        <v>0</v>
      </c>
    </row>
    <row r="36" spans="1:10">
      <c r="A36" s="12">
        <v>34</v>
      </c>
      <c r="B36" s="161"/>
      <c r="C36" s="161"/>
      <c r="D36" s="161"/>
      <c r="E36" s="161"/>
      <c r="F36" s="161"/>
      <c r="G36" s="3"/>
      <c r="H36" s="3"/>
      <c r="I36" s="3"/>
      <c r="J36" s="13">
        <f t="shared" si="0"/>
        <v>0</v>
      </c>
    </row>
    <row r="37" spans="1:10">
      <c r="A37" s="12">
        <v>35</v>
      </c>
      <c r="B37" s="161"/>
      <c r="C37" s="161"/>
      <c r="D37" s="161"/>
      <c r="E37" s="161"/>
      <c r="F37" s="161"/>
      <c r="G37" s="3"/>
      <c r="H37" s="3"/>
      <c r="I37" s="3"/>
      <c r="J37" s="13">
        <f t="shared" si="0"/>
        <v>0</v>
      </c>
    </row>
    <row r="38" spans="1:10">
      <c r="A38" s="12">
        <v>36</v>
      </c>
      <c r="B38" s="161"/>
      <c r="C38" s="161"/>
      <c r="D38" s="161"/>
      <c r="E38" s="161"/>
      <c r="F38" s="161"/>
      <c r="G38" s="3"/>
      <c r="H38" s="3"/>
      <c r="I38" s="3"/>
      <c r="J38" s="13">
        <f t="shared" si="0"/>
        <v>0</v>
      </c>
    </row>
    <row r="39" spans="1:10">
      <c r="A39" s="12">
        <v>37</v>
      </c>
      <c r="B39" s="161"/>
      <c r="C39" s="161"/>
      <c r="D39" s="161"/>
      <c r="E39" s="161"/>
      <c r="F39" s="161"/>
      <c r="G39" s="3"/>
      <c r="H39" s="3"/>
      <c r="I39" s="3"/>
      <c r="J39" s="13">
        <f t="shared" si="0"/>
        <v>0</v>
      </c>
    </row>
    <row r="40" spans="1:10">
      <c r="A40" s="12">
        <v>38</v>
      </c>
      <c r="B40" s="161"/>
      <c r="C40" s="161"/>
      <c r="D40" s="161"/>
      <c r="E40" s="161"/>
      <c r="F40" s="161"/>
      <c r="G40" s="3"/>
      <c r="H40" s="3"/>
      <c r="I40" s="3"/>
      <c r="J40" s="13">
        <f t="shared" si="0"/>
        <v>0</v>
      </c>
    </row>
    <row r="41" spans="1:10">
      <c r="A41" s="12">
        <v>39</v>
      </c>
      <c r="B41" s="161"/>
      <c r="C41" s="161"/>
      <c r="D41" s="161"/>
      <c r="E41" s="161"/>
      <c r="F41" s="161"/>
      <c r="G41" s="3"/>
      <c r="H41" s="3"/>
      <c r="I41" s="3"/>
      <c r="J41" s="13">
        <f t="shared" si="0"/>
        <v>0</v>
      </c>
    </row>
    <row r="42" spans="1:10">
      <c r="A42" s="12">
        <v>40</v>
      </c>
      <c r="B42" s="161"/>
      <c r="C42" s="161"/>
      <c r="D42" s="161"/>
      <c r="E42" s="161"/>
      <c r="F42" s="161"/>
      <c r="G42" s="3"/>
      <c r="H42" s="3"/>
      <c r="I42" s="3"/>
      <c r="J42" s="13">
        <f t="shared" si="0"/>
        <v>0</v>
      </c>
    </row>
    <row r="43" spans="1:10">
      <c r="A43" s="12">
        <v>43</v>
      </c>
      <c r="B43" s="161"/>
      <c r="C43" s="161"/>
      <c r="D43" s="161"/>
      <c r="E43" s="161"/>
      <c r="F43" s="161"/>
      <c r="G43" s="3"/>
      <c r="H43" s="3"/>
      <c r="I43" s="3"/>
      <c r="J43" s="13">
        <f t="shared" si="0"/>
        <v>0</v>
      </c>
    </row>
    <row r="44" spans="1:10">
      <c r="A44" s="12">
        <v>44</v>
      </c>
      <c r="B44" s="161"/>
      <c r="C44" s="161"/>
      <c r="D44" s="161"/>
      <c r="E44" s="161"/>
      <c r="F44" s="161"/>
      <c r="G44" s="3"/>
      <c r="H44" s="3"/>
      <c r="I44" s="3"/>
      <c r="J44" s="13">
        <f t="shared" si="0"/>
        <v>0</v>
      </c>
    </row>
    <row r="45" spans="1:10">
      <c r="A45" s="12">
        <v>45</v>
      </c>
      <c r="B45" s="161"/>
      <c r="C45" s="161"/>
      <c r="D45" s="161"/>
      <c r="E45" s="161"/>
      <c r="F45" s="161"/>
      <c r="G45" s="3"/>
      <c r="H45" s="3"/>
      <c r="I45" s="3"/>
      <c r="J45" s="13">
        <f t="shared" si="0"/>
        <v>0</v>
      </c>
    </row>
    <row r="46" spans="1:10" ht="16.5" thickBot="1">
      <c r="A46" s="140" t="s">
        <v>16</v>
      </c>
      <c r="B46" s="141"/>
      <c r="C46" s="141"/>
      <c r="D46" s="141"/>
      <c r="E46" s="141"/>
      <c r="F46" s="141"/>
      <c r="G46" s="141"/>
      <c r="H46" s="154">
        <f>SUM(J3:J45)</f>
        <v>0</v>
      </c>
      <c r="I46" s="154"/>
      <c r="J46" s="155"/>
    </row>
    <row r="47" spans="1:10" ht="16.5" thickTop="1"/>
  </sheetData>
  <mergeCells count="47">
    <mergeCell ref="B6:F6"/>
    <mergeCell ref="A1:J1"/>
    <mergeCell ref="B2:F2"/>
    <mergeCell ref="B3:F3"/>
    <mergeCell ref="B4:F4"/>
    <mergeCell ref="B5:F5"/>
    <mergeCell ref="B18:F18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30:F30"/>
    <mergeCell ref="B19:F19"/>
    <mergeCell ref="B20:F20"/>
    <mergeCell ref="B21:F21"/>
    <mergeCell ref="B22:F22"/>
    <mergeCell ref="B23:F23"/>
    <mergeCell ref="B24:F24"/>
    <mergeCell ref="B25:F25"/>
    <mergeCell ref="B26:F26"/>
    <mergeCell ref="B27:F27"/>
    <mergeCell ref="B28:F28"/>
    <mergeCell ref="B29:F29"/>
    <mergeCell ref="B42:F42"/>
    <mergeCell ref="B31:F31"/>
    <mergeCell ref="B32:F32"/>
    <mergeCell ref="B33:F33"/>
    <mergeCell ref="B34:F34"/>
    <mergeCell ref="B35:F35"/>
    <mergeCell ref="B36:F36"/>
    <mergeCell ref="B37:F37"/>
    <mergeCell ref="B38:F38"/>
    <mergeCell ref="B39:F39"/>
    <mergeCell ref="B40:F40"/>
    <mergeCell ref="B41:F41"/>
    <mergeCell ref="B43:F43"/>
    <mergeCell ref="B44:F44"/>
    <mergeCell ref="B45:F45"/>
    <mergeCell ref="A46:G46"/>
    <mergeCell ref="H46:J46"/>
  </mergeCells>
  <pageMargins left="0.7" right="0.48958333333333331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67ce368-6225-454a-acdf-592565f0f5b0" xsi:nil="true"/>
    <lcf76f155ced4ddcb4097134ff3c332f xmlns="50fa5654-f867-425f-bea0-9f70b19556b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A827202C0D654A98B41A12CF51E2F8" ma:contentTypeVersion="13" ma:contentTypeDescription="Create a new document." ma:contentTypeScope="" ma:versionID="5bd5ceb264215a769c14d04c9385030a">
  <xsd:schema xmlns:xsd="http://www.w3.org/2001/XMLSchema" xmlns:xs="http://www.w3.org/2001/XMLSchema" xmlns:p="http://schemas.microsoft.com/office/2006/metadata/properties" xmlns:ns2="50fa5654-f867-425f-bea0-9f70b19556bd" xmlns:ns3="767ce368-6225-454a-acdf-592565f0f5b0" targetNamespace="http://schemas.microsoft.com/office/2006/metadata/properties" ma:root="true" ma:fieldsID="efa524314a06c03f338b6fc546b35584" ns2:_="" ns3:_="">
    <xsd:import namespace="50fa5654-f867-425f-bea0-9f70b19556bd"/>
    <xsd:import namespace="767ce368-6225-454a-acdf-592565f0f5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fa5654-f867-425f-bea0-9f70b19556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d71d22ac-ff1b-4a3a-b284-2285478540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7ce368-6225-454a-acdf-592565f0f5b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c0834354-fedd-446e-ab7d-48becdadefb2}" ma:internalName="TaxCatchAll" ma:showField="CatchAllData" ma:web="767ce368-6225-454a-acdf-592565f0f5b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B43E54-160D-497B-AD15-739A870D8B39}"/>
</file>

<file path=customXml/itemProps2.xml><?xml version="1.0" encoding="utf-8"?>
<ds:datastoreItem xmlns:ds="http://schemas.openxmlformats.org/officeDocument/2006/customXml" ds:itemID="{1D49B1C8-E7CA-4A14-AAC5-663621FE361B}"/>
</file>

<file path=customXml/itemProps3.xml><?xml version="1.0" encoding="utf-8"?>
<ds:datastoreItem xmlns:ds="http://schemas.openxmlformats.org/officeDocument/2006/customXml" ds:itemID="{BCA5EE60-03D2-4537-BD73-41C827AC9E4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cp:keywords/>
  <dc:description/>
  <cp:lastModifiedBy>Ahmed Ismail ( PRIZM ENERGY )</cp:lastModifiedBy>
  <cp:revision/>
  <dcterms:created xsi:type="dcterms:W3CDTF">2022-09-11T05:42:38Z</dcterms:created>
  <dcterms:modified xsi:type="dcterms:W3CDTF">2023-05-02T05:29:05Z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0x0101007AA827202C0D654A98B41A12CF51E2F8</vt:lpwstr>
  </property>
  <property fmtid="{D5CDD505-2E9C-101B-9397-08002B2CF9AE}" pid="3" name="MediaServiceImageTags">
    <vt:lpwstr/>
  </property>
</Properties>
</file>