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<sst xmlns="http://schemas.openxmlformats.org/spreadsheetml/2006/main" count="2243" uniqueCount="1411">
  <si>
    <t>Date</t>
  </si>
  <si>
    <t>SenderName</t>
  </si>
  <si>
    <t>SenderEmail</t>
  </si>
  <si>
    <t>Recipient</t>
  </si>
  <si>
    <t>Subject</t>
  </si>
  <si>
    <t>Body</t>
  </si>
  <si>
    <t>Attachment</t>
  </si>
  <si>
    <t>Attachment Text</t>
  </si>
  <si>
    <t>Text</t>
  </si>
  <si>
    <t>preprocessed_text</t>
  </si>
  <si>
    <t>Language</t>
  </si>
  <si>
    <t>emails</t>
  </si>
  <si>
    <t>urls</t>
  </si>
  <si>
    <t>phone_numbers</t>
  </si>
  <si>
    <t>Skills</t>
  </si>
  <si>
    <t>Wed, 6 Sep 2023 18:08:11 +0200</t>
  </si>
  <si>
    <t>Wed, 6 Sep 2023 18:02:38 +0200</t>
  </si>
  <si>
    <t>Wed, 7 Jun 2023 19:34:38 +0100</t>
  </si>
  <si>
    <t>Wed, 7 Jun 2023 15:23:21 +0200</t>
  </si>
  <si>
    <t>Sun, 4 Jun 2023 16:00:00 +0100</t>
  </si>
  <si>
    <t>Fri, 2 Jun 2023 14:30:02 +0200</t>
  </si>
  <si>
    <t>Fri, 2 Jun 2023 08:00:00 +0100</t>
  </si>
  <si>
    <t>Thu, 1 Jun 2023 09:06:19 +0200</t>
  </si>
  <si>
    <t>Thu, 1 Jun 2023 08:55:08 +0200</t>
  </si>
  <si>
    <t>Thu, 1 Jun 2023 06:51:57 +0200</t>
  </si>
  <si>
    <t>Thu, 1 Jun 2023 06:34:38 +0200</t>
  </si>
  <si>
    <t>Thu, 1 Jun 2023 06:30:22 +0200</t>
  </si>
  <si>
    <t>Wed, 31 May 2023 11:40:50 +0100</t>
  </si>
  <si>
    <t>Wed, 31 May 2023 10:52:50 +0100</t>
  </si>
  <si>
    <t>Thu, 25 May 2023 20:00:00 +0100</t>
  </si>
  <si>
    <t>Thu, 25 May 2023 15:38:26 +0100</t>
  </si>
  <si>
    <t>Fri, 12 May 2023 17:36:34 +0100</t>
  </si>
  <si>
    <t>Fri, 12 May 2023 11:40:27 +0100</t>
  </si>
  <si>
    <t>Fri, 12 May 2023 09:06:53 +0100</t>
  </si>
  <si>
    <t>Thu, 11 May 2023 13:50:50 +0100</t>
  </si>
  <si>
    <t>Thu, 11 May 2023 13:42:30 +0100</t>
  </si>
  <si>
    <t>Thu, 11 May 2023 12:28:34 +0100</t>
  </si>
  <si>
    <t>Thu, 11 May 2023 12:25:36 +0100</t>
  </si>
  <si>
    <t>Wed, 19 Apr 2023 13:00:00 +0100</t>
  </si>
  <si>
    <t>Wed, 19 Apr 2023 00:12:53 +0200</t>
  </si>
  <si>
    <t>Wed, 19 Apr 2023 00:08:54 +0200</t>
  </si>
  <si>
    <t>Mon, 10 Apr 2023 10:08:49 +0100</t>
  </si>
  <si>
    <t>Mon, 3 Apr 2023 15:12:39 +0200</t>
  </si>
  <si>
    <t>Thu, 30 Mar 2023 11:44:33 +0100</t>
  </si>
  <si>
    <t>Wed, 29 Mar 2023 10:05:59 +0100</t>
  </si>
  <si>
    <t>Tue, 28 Mar 2023 10:52:19 +0200</t>
  </si>
  <si>
    <t>Sun, 26 Mar 2023 22:52:34 +0100</t>
  </si>
  <si>
    <t>Sat, 11 Mar 2023 11:43:09 +0100</t>
  </si>
  <si>
    <t>Wed, 8 Mar 2023 14:03:03 +0100</t>
  </si>
  <si>
    <t>Thu, 2 Mar 2023 10:52:57 +0100</t>
  </si>
  <si>
    <t>Fri, 24 Feb 2023 00:55:35 +0000 (UTC)</t>
  </si>
  <si>
    <t>Sat, 18 Feb 2023 21:09:48 +0100</t>
  </si>
  <si>
    <t>Wed, 08 Feb 2023 23:43:09 +0000 (UTC)</t>
  </si>
  <si>
    <t>Tue, 7 Feb 2023 22:15:24 +0100</t>
  </si>
  <si>
    <t>Tue, 31 Jan 2023 20:14:37 +0000</t>
  </si>
  <si>
    <t>Mon, 30 Jan 2023 14:03:38 +0100</t>
  </si>
  <si>
    <t>Sat, 28 Jan 2023 12:30:44 +0100</t>
  </si>
  <si>
    <t>Fri, 27 Jan 2023 10:43:20 +0100</t>
  </si>
  <si>
    <t>Tue, 17 Jan 2023 10:20:59 +0100</t>
  </si>
  <si>
    <t>Thu, 22 Dec 2022 11:45:16 +0100</t>
  </si>
  <si>
    <t>Thu, 22 Dec 2022 11:32:49 +0100</t>
  </si>
  <si>
    <t>Thu, 22 Dec 2022 10:58:48 +0100</t>
  </si>
  <si>
    <t>Mon, 19 Dec 2022 16:25:22 +0000</t>
  </si>
  <si>
    <t>Thu, 8 Dec 2022 10:51:13 +0100</t>
  </si>
  <si>
    <t>Wed, 7 Dec 2022 16:22:23 +0100</t>
  </si>
  <si>
    <t>Thu, 1 Dec 2022 22:10:34 +0100</t>
  </si>
  <si>
    <t>Wed, 30 Nov 2022 15:10:37 +0100</t>
  </si>
  <si>
    <t>Fri, 18 Nov 2022 18:53:15 +0100</t>
  </si>
  <si>
    <t>Wed, 16 Nov 2022 18:37:12 +0100</t>
  </si>
  <si>
    <t>Sat, 29 Oct 2022 20:00:22 +0100</t>
  </si>
  <si>
    <t>Fri, 28 Oct 2022 12:08:38 +0100</t>
  </si>
  <si>
    <t>Thu, 20 Oct 2022 10:57:39 +0200</t>
  </si>
  <si>
    <t>Mon, 17 Oct 2022 14:54:18 +0100</t>
  </si>
  <si>
    <t>Sun, 16 Oct 2022 22:32:57 +0000</t>
  </si>
  <si>
    <t>Sun, 16 Oct 2022 22:59:26 +0200</t>
  </si>
  <si>
    <t>Sun, 09 Oct 2022 12:34:12 +0000</t>
  </si>
  <si>
    <t>Thu, 6 Oct 2022 09:21:21 +0200</t>
  </si>
  <si>
    <t>Tue, 4 Oct 2022 19:05:01 +0100</t>
  </si>
  <si>
    <t>Fri, 30 Sep 2022 15:49:53 +0000</t>
  </si>
  <si>
    <t>Fri, 30 Sep 2022 16:44:16 +0200</t>
  </si>
  <si>
    <t>Sun, 11 Sep 2022 16:22:41 +0100</t>
  </si>
  <si>
    <t>Wed, 24 Aug 2022 09:50:46 +0100</t>
  </si>
  <si>
    <t>Sat, 2 Jul 2022 20:20:14 +0100</t>
  </si>
  <si>
    <t>Fri, 1 Jul 2022 17:08:35 +0100</t>
  </si>
  <si>
    <t>Fri, 17 Jun 2022 18:33:42 +0200</t>
  </si>
  <si>
    <t>Wed, 8 Jun 2022 12:30:33 +0100</t>
  </si>
  <si>
    <t>Sun, 5 Jun 2022 00:44:05 +0100</t>
  </si>
  <si>
    <t>Thu, 2 Jun 2022 19:05:19 +0200</t>
  </si>
  <si>
    <t>Thu, 2 Jun 2022 18:20:49 +0200</t>
  </si>
  <si>
    <t>Thu, 2 Jun 2022 15:55:46 +0100</t>
  </si>
  <si>
    <t>Tue, 31 May 2022 21:04:28 +0100</t>
  </si>
  <si>
    <t>Tue, 31 May 2022 12:59:57 +0100</t>
  </si>
  <si>
    <t>Tue, 31 May 2022 12:56:24 +0100</t>
  </si>
  <si>
    <t>Tue, 24 May 2022 15:58:20 +0100</t>
  </si>
  <si>
    <t>Mon, 23 May 2022 13:36:16 +0100</t>
  </si>
  <si>
    <t>Mon, 23 May 2022 11:16:15 +0100</t>
  </si>
  <si>
    <t>Mon, 23 May 2022 07:45:10 +0200</t>
  </si>
  <si>
    <t>Fri, 20 May 2022 09:00:58 +0100</t>
  </si>
  <si>
    <t>Thu, 19 May 2022 18:41:37 +0100</t>
  </si>
  <si>
    <t>Thu, 19 May 2022 17:47:29 +0100</t>
  </si>
  <si>
    <t>Wed, 18 May 2022 22:07:06 +0100</t>
  </si>
  <si>
    <t>Wed, 27 Apr 2022 11:22:59 +0200</t>
  </si>
  <si>
    <t>Tue, 26 Apr 2022 15:51:44 +0200</t>
  </si>
  <si>
    <t>Tue, 26 Apr 2022 13:06:46 +0200</t>
  </si>
  <si>
    <t>Thu, 21 Apr 2022 13:14:16 +0200</t>
  </si>
  <si>
    <t>Mon, 11 Apr 2022 00:29:56 +0200</t>
  </si>
  <si>
    <t>Mon, 4 Apr 2022 21:58:09 +0200</t>
  </si>
  <si>
    <t>Thu, 3 Mar 2022 15:22:11 +0000</t>
  </si>
  <si>
    <t>Fri, 11 Feb 2022 10:29:14 +0100</t>
  </si>
  <si>
    <t>Sat, 5 Feb 2022 00:05:30 +0300</t>
  </si>
  <si>
    <t>Tue, 25 Jan 2022 17:34:19 +0100</t>
  </si>
  <si>
    <t>Mon, 24 Jan 2022 21:40:16 +0100</t>
  </si>
  <si>
    <t>Sat, 22 Jan 2022 10:47:27 +0100</t>
  </si>
  <si>
    <t>Thu, 20 Jan 2022 10:19:41 +0000</t>
  </si>
  <si>
    <t>Sun, 16 Jan 2022 18:40:42 +0100</t>
  </si>
  <si>
    <t>Fri, 14 Jan 2022 13:48:43 +0000</t>
  </si>
  <si>
    <t>Wed, 5 Jan 2022 14:50:15 +0100</t>
  </si>
  <si>
    <t>Sun, 19 Dec 2021 14:26:08 +0100</t>
  </si>
  <si>
    <t>Thu, 9 Dec 2021 16:35:53 +0100</t>
  </si>
  <si>
    <t>Sun, 24 Oct 2021 12:21:18 +0100</t>
  </si>
  <si>
    <t>Sun, 24 Oct 2021 12:19:27 +0100</t>
  </si>
  <si>
    <t>Tue, 12 Oct 2021 11:09:41 +0100</t>
  </si>
  <si>
    <t>Sat, 9 Oct 2021 12:04:14 +0200</t>
  </si>
  <si>
    <t>Sun, 26 Sep 2021 15:51:22 +0000</t>
  </si>
  <si>
    <t>Mon, 20 Sep 2021 13:14:59 +0100</t>
  </si>
  <si>
    <t>Mon, 20 Sep 2021 13:06:31 +0100</t>
  </si>
  <si>
    <t>Fri, 17 Sep 2021 00:44:43 +0100</t>
  </si>
  <si>
    <t>Fri, 17 Sep 2021 00:41:37 +0100</t>
  </si>
  <si>
    <t>Fri, 17 Sep 2021 00:31:32 +0100</t>
  </si>
  <si>
    <t>Sun, 18 Jul 2021 14:46:39 +0100</t>
  </si>
  <si>
    <t>Sun, 18 Jul 2021 14:40:53 +0100</t>
  </si>
  <si>
    <t>Tue, 13 Jul 2021 12:22:09 +0200</t>
  </si>
  <si>
    <t>Mon, 12 Jul 2021 10:16:24 +0200</t>
  </si>
  <si>
    <t>Mon, 12 Jul 2021 10:14:24 +0200</t>
  </si>
  <si>
    <t>Sat, 3 Jul 2021 01:29:30 +0100</t>
  </si>
  <si>
    <t>Sat, 3 Jul 2021 00:54:18 +0100</t>
  </si>
  <si>
    <t>Fri, 2 Jul 2021 15:15:49 +0100</t>
  </si>
  <si>
    <t>Fri, 2 Jul 2021 14:43:54 +0100</t>
  </si>
  <si>
    <t>Fri, 2 Jul 2021 14:22:11 +0100</t>
  </si>
  <si>
    <t>Fri, 2 Jul 2021 14:19:34 +0100</t>
  </si>
  <si>
    <t>Fri, 2 Jul 2021 10:46:27 +0100</t>
  </si>
  <si>
    <t>Thu, 1 Jul 2021 23:25:39 +0200</t>
  </si>
  <si>
    <t>Thu, 1 Jul 2021 21:12:39 +0200</t>
  </si>
  <si>
    <t>Thu, 1 Jul 2021 10:32:12 +0200</t>
  </si>
  <si>
    <t>Wed, 23 Jun 2021 17:50:10 +0200</t>
  </si>
  <si>
    <t>Wed, 23 Jun 2021 17:30:50 +0200</t>
  </si>
  <si>
    <t>Wed, 23 Jun 2021 17:18:35 +0200</t>
  </si>
  <si>
    <t>Tue, 22 Jun 2021 11:05:59 +0100</t>
  </si>
  <si>
    <t>Fri, 18 Jun 2021 01:06:57 +0100</t>
  </si>
  <si>
    <t>Wed, 16 Jun 2021 22:23:38 +0200</t>
  </si>
  <si>
    <t>Wed, 16 Jun 2021 21:30:28 +0200</t>
  </si>
  <si>
    <t>Wed, 16 Jun 2021 15:04:14 +0200</t>
  </si>
  <si>
    <t>Wed, 16 Jun 2021 13:02:38 +0200</t>
  </si>
  <si>
    <t>Wed, 16 Jun 2021 13:00:07 +0200</t>
  </si>
  <si>
    <t>Sun, 13 Jun 2021 22:52:49 +0200</t>
  </si>
  <si>
    <t>Fri, 11 Jun 2021 13:48:49 +0200</t>
  </si>
  <si>
    <t>Wed, 9 Jun 2021 17:02:10 +0100</t>
  </si>
  <si>
    <t>Tue, 8 Jun 2021 23:03:08 +0200</t>
  </si>
  <si>
    <t>Thu, 3 Jun 2021 20:06:15 +0200</t>
  </si>
  <si>
    <t>Mon, 31 May 2021 12:17:48 +0200</t>
  </si>
  <si>
    <t>Mon, 31 May 2021 12:15:05 +0200</t>
  </si>
  <si>
    <t>Mon, 31 May 2021 12:10:04 +0200</t>
  </si>
  <si>
    <t>Mon, 17 May 2021 12:46:53 +0100</t>
  </si>
  <si>
    <t>Sun, 21 Mar 2021 18:55:29 +0100</t>
  </si>
  <si>
    <t>Thu, 18 Mar 2021 11:12:26 +0100</t>
  </si>
  <si>
    <t>Thu, 11 Mar 2021 06:04:57 +0000</t>
  </si>
  <si>
    <t>Wed, 24 Feb 2021 13:52:15 +0000</t>
  </si>
  <si>
    <t>Thu, 11 Feb 2021 08:02:28 +0100</t>
  </si>
  <si>
    <t>Wed, 3 Feb 2021 14:06:26 +0100</t>
  </si>
  <si>
    <t>Mon, 18 Jan 2021 18:27:55 +0100</t>
  </si>
  <si>
    <t>Tue, 22 Dec 2020 16:58:45 +0100</t>
  </si>
  <si>
    <t>Thu, 08 Oct 2020 08:22:13 -0700</t>
  </si>
  <si>
    <t>Tue, 6 Oct 2020 11:01:21 +0100</t>
  </si>
  <si>
    <t>Fri, 18 Sep 2020 21:20:46 +0100</t>
  </si>
  <si>
    <t>Sat, 5 Sep 2020 21:47:38 +0100</t>
  </si>
  <si>
    <t>Wed, 29 Jul 2020 12:21:10 +0100</t>
  </si>
  <si>
    <t>Wed, 29 Jul 2020 12:15:50 +0100</t>
  </si>
  <si>
    <t>Tue, 7 Jul 2020 16:47:54 +0200</t>
  </si>
  <si>
    <t>Sat, 4 Jul 2020 12:43:31 -0700</t>
  </si>
  <si>
    <t>Fri, 3 Jul 2020 10:23:44 -0700</t>
  </si>
  <si>
    <t>Thu, 2 Jul 2020 14:53:12 +0200</t>
  </si>
  <si>
    <t>Sun, 31 May 2020 16:55:01 +0100</t>
  </si>
  <si>
    <t>Sun, 31 May 2020 16:32:13 +0100</t>
  </si>
  <si>
    <t>Mon, 18 May 2020 10:41:56 +0100</t>
  </si>
  <si>
    <t>Thu, 23 Apr 2020 13:55:18 +0100</t>
  </si>
  <si>
    <t>Wed, 15 Apr 2020 13:25:20 +0100</t>
  </si>
  <si>
    <t>Wed, 11 Mar 2020 10:00:00 +0100</t>
  </si>
  <si>
    <t>Tue, 10 Mar 2020 08:58:10 +0100</t>
  </si>
  <si>
    <t>Mon, 2 Mar 2020 18:01:54 +0100</t>
  </si>
  <si>
    <t>Sat, 15 Feb 2020 09:21:34 +0100</t>
  </si>
  <si>
    <t>Sat, 15 Feb 2020 09:12:40 +0100</t>
  </si>
  <si>
    <t>Sat, 15 Feb 2020 09:12:13 +0100</t>
  </si>
  <si>
    <t>Sat, 15 Feb 2020 09:05:38 +0100</t>
  </si>
  <si>
    <t>Thu, 6 Feb 2020 12:02:30 +0100</t>
  </si>
  <si>
    <t>Mon, 3 Feb 2020 12:56:20 +0100</t>
  </si>
  <si>
    <t>Sun, 2 Feb 2020 17:05:04 +0000</t>
  </si>
  <si>
    <t>Mon, 27 Jan 2020 22:55:58 +0100</t>
  </si>
  <si>
    <t>Thu, 23 Jan 2020 09:31:01 +0100</t>
  </si>
  <si>
    <t>Wed, 22 Jan 2020 09:26:24 +0100</t>
  </si>
  <si>
    <t>Fri, 17 Jan 2020 14:19:52 +0100</t>
  </si>
  <si>
    <t>Fri, 17 Jan 2020 14:19:00 +0100</t>
  </si>
  <si>
    <t>Sun, 5 Jan 2020 18:23:00 +0100</t>
  </si>
  <si>
    <t>Mon, 30 Dec 2019 21:21:02 +0100</t>
  </si>
  <si>
    <t>Wed, 18 Dec 2019 19:33:13 +0100</t>
  </si>
  <si>
    <t>Sun, 15 Dec 2019 19:08:38 +0100</t>
  </si>
  <si>
    <t>Sat, 14 Dec 2019 10:53:51 +0100</t>
  </si>
  <si>
    <t>Fri, 6 Dec 2019 17:47:31 +0100</t>
  </si>
  <si>
    <t>Sun, 1 Dec 2019 15:49:18 +0100</t>
  </si>
  <si>
    <t>Sat, 23 Nov 2019 12:13:57 +0100</t>
  </si>
  <si>
    <t>Fri, 22 Nov 2019 18:25:39 +0100</t>
  </si>
  <si>
    <t>Fri, 22 Nov 2019 11:36:10 +0100</t>
  </si>
  <si>
    <t>Sat, 16 Nov 2019 18:03:35 +0100</t>
  </si>
  <si>
    <t>Wed, 13 Nov 2019 13:35:08 +0100</t>
  </si>
  <si>
    <t>Sat, 9 Nov 2019 11:28:05 +0100</t>
  </si>
  <si>
    <t>Fri, 8 Nov 2019 18:48:02 +0100</t>
  </si>
  <si>
    <t>Fri, 8 Nov 2019 13:17:31 +0100</t>
  </si>
  <si>
    <t>Thu, 7 Nov 2019 15:55:52 +0100</t>
  </si>
  <si>
    <t>Sun, 3 Nov 2019 15:07:05 +0100</t>
  </si>
  <si>
    <t>Thu, 31 Oct 2019 18:08:46 +0100</t>
  </si>
  <si>
    <t>Sun, 20 Oct 2019 23:13:57 +0100</t>
  </si>
  <si>
    <t>Fri, 18 Oct 2019 11:25:10 +0100</t>
  </si>
  <si>
    <t>Wed, 16 Oct 2019 14:59:13 +0200</t>
  </si>
  <si>
    <t>Salah BOUSBIA</t>
  </si>
  <si>
    <t>Amira Bedhiafi</t>
  </si>
  <si>
    <t>ESPRO Junior Entreprise</t>
  </si>
  <si>
    <t>Azer JOMNI</t>
  </si>
  <si>
    <t>Hamidi Oussama</t>
  </si>
  <si>
    <t>Mustapha BERSELLOU</t>
  </si>
  <si>
    <t>AIESEC BARDO</t>
  </si>
  <si>
    <t>Majdi Gharbi</t>
  </si>
  <si>
    <t>departement stage</t>
  </si>
  <si>
    <t>JOUINI Siwar</t>
  </si>
  <si>
    <t>ESPRIT Club ABL</t>
  </si>
  <si>
    <t>Amine Zinelabidine</t>
  </si>
  <si>
    <t>Jihed BACCOUCHE</t>
  </si>
  <si>
    <t>Team Twilio</t>
  </si>
  <si>
    <t>Mouheb Mhamdi</t>
  </si>
  <si>
    <t>Youssef BRINSI</t>
  </si>
  <si>
    <t>MedAmine Douiri</t>
  </si>
  <si>
    <t>eya benabdallah</t>
  </si>
  <si>
    <t>Youssef RAKROUKI</t>
  </si>
  <si>
    <t>Yahya mlaouhi</t>
  </si>
  <si>
    <t>Amine MISSAOUI</t>
  </si>
  <si>
    <t>Hichem NASRI</t>
  </si>
  <si>
    <t>Rafika Ayari</t>
  </si>
  <si>
    <t>Syrine KAROUI</t>
  </si>
  <si>
    <t>Wiem Aouadi</t>
  </si>
  <si>
    <t>Hammam Ben Younes</t>
  </si>
  <si>
    <t>Malek HADDAR</t>
  </si>
  <si>
    <t>HAJJI MohamedChakib</t>
  </si>
  <si>
    <t>Khalil SAYHI</t>
  </si>
  <si>
    <t>Ghassen Meherzi</t>
  </si>
  <si>
    <t>Contact Stage</t>
  </si>
  <si>
    <t>chayma dhahri</t>
  </si>
  <si>
    <t>Maroua AYARI</t>
  </si>
  <si>
    <t>Amir Benmoussa</t>
  </si>
  <si>
    <t>IACES Tunisia</t>
  </si>
  <si>
    <t>Yassine YOUNES</t>
  </si>
  <si>
    <t>Karim DALI</t>
  </si>
  <si>
    <t>Ben Jemaa Malek</t>
  </si>
  <si>
    <t>Jawhar Sidhom</t>
  </si>
  <si>
    <t>INCEPTUM Junior Entreprise</t>
  </si>
  <si>
    <t>Sywar LARBI</t>
  </si>
  <si>
    <t>Kaouther Allani</t>
  </si>
  <si>
    <t>fares zakraoui</t>
  </si>
  <si>
    <t>Wissem HAJJI</t>
  </si>
  <si>
    <t>MESSAOUD MohamedAmin</t>
  </si>
  <si>
    <t>Amine AZRI</t>
  </si>
  <si>
    <t>Sofien KHALIFA</t>
  </si>
  <si>
    <t>imed kharrat</t>
  </si>
  <si>
    <t>Firas JERBI</t>
  </si>
  <si>
    <t>KhalilAssef CHETTAOUI</t>
  </si>
  <si>
    <t>SaifEddine FAIDI</t>
  </si>
  <si>
    <t>MCHAREK Hidaya</t>
  </si>
  <si>
    <t>SAIDI Ahmed</t>
  </si>
  <si>
    <t>Mouhib HAMROUNI</t>
  </si>
  <si>
    <t>Thouraya MAZLOUT</t>
  </si>
  <si>
    <t>BAAZAOUI Hamza</t>
  </si>
  <si>
    <t>Achraf MENSI</t>
  </si>
  <si>
    <t>Melek SOUAI</t>
  </si>
  <si>
    <t>Chiheb BOUBAKRI</t>
  </si>
  <si>
    <t>ramla benouirane</t>
  </si>
  <si>
    <t>jrebi mehdi</t>
  </si>
  <si>
    <t>Maryam Khlif</t>
  </si>
  <si>
    <t>Dorra KALLEL</t>
  </si>
  <si>
    <t>GUERFALI Bechir</t>
  </si>
  <si>
    <t>BEN FLEH Youssef</t>
  </si>
  <si>
    <t>Chahnez Sardouk</t>
  </si>
  <si>
    <t>LAOUINI Sofiene</t>
  </si>
  <si>
    <t>Mejri Asma (Classroom)</t>
  </si>
  <si>
    <t>BOUSSEMA Alaeddine</t>
  </si>
  <si>
    <t>BOUJNAH Amine</t>
  </si>
  <si>
    <t>Khaoula ARFAOUI</t>
  </si>
  <si>
    <t>Emna BENNASR</t>
  </si>
  <si>
    <t>JEMAA Mouadh</t>
  </si>
  <si>
    <t>RABHI Takwa</t>
  </si>
  <si>
    <t>BOUSSELMI Bessem</t>
  </si>
  <si>
    <t>ZEMZEMI Tarek</t>
  </si>
  <si>
    <t>moderateur m</t>
  </si>
  <si>
    <t>y aymen</t>
  </si>
  <si>
    <t>Med Karim Sbai</t>
  </si>
  <si>
    <t>BOUZAIANE Yassine</t>
  </si>
  <si>
    <t>Houssem Ben salem</t>
  </si>
  <si>
    <t>IBNELHAJ Ahmed</t>
  </si>
  <si>
    <t>Mohamed Khadhr</t>
  </si>
  <si>
    <t>MohamedKhaled Gdoura</t>
  </si>
  <si>
    <t>ALOUI Mohamed Khalil</t>
  </si>
  <si>
    <t>Haroun GAZZAH</t>
  </si>
  <si>
    <t>MAIZA Bahaedinne</t>
  </si>
  <si>
    <t>Mohamed MARROUCHI</t>
  </si>
  <si>
    <t>Mohamed Riadh Zrig</t>
  </si>
  <si>
    <t>Aymen BAGHOULI</t>
  </si>
  <si>
    <t>Ghofrane JDIDI</t>
  </si>
  <si>
    <t>Omar Frikha</t>
  </si>
  <si>
    <t>Wifek OUERGHEMMI</t>
  </si>
  <si>
    <t>Feres Rahmouni</t>
  </si>
  <si>
    <t>Khaled HAFAIEDH</t>
  </si>
  <si>
    <t>salah.bousbia@esprit.tn</t>
  </si>
  <si>
    <t>amira.bedhiafi@esprit.tn</t>
  </si>
  <si>
    <t>mobilite-internationale@esprit.tn</t>
  </si>
  <si>
    <t>junior-entreprisegcem@esprit.tn</t>
  </si>
  <si>
    <t>azer.jomni@esprit.tn</t>
  </si>
  <si>
    <t>oussama.hamidi@esprit.tn</t>
  </si>
  <si>
    <t>pole-employabilite-esprit@esprit.tn</t>
  </si>
  <si>
    <t>mustapha.bersellou@esprit.tn</t>
  </si>
  <si>
    <t>esprit-aiesec@esprit.tn</t>
  </si>
  <si>
    <t>majdi.gharbi@esprit.tn</t>
  </si>
  <si>
    <t>departement.stage@esprit.tn</t>
  </si>
  <si>
    <t>siwar.jouini@esprit.tn</t>
  </si>
  <si>
    <t>esprit-club-abl@esprit.tn</t>
  </si>
  <si>
    <t>amine.zinelabidine@esprit.tn</t>
  </si>
  <si>
    <t>jihed.baccouche@esprit.tn</t>
  </si>
  <si>
    <t>teamtwilio@team.twilio.com</t>
  </si>
  <si>
    <t>mhamdi.mouheb@esprit.tn</t>
  </si>
  <si>
    <t>youssef.brinsi@esprit.tn</t>
  </si>
  <si>
    <t>medamine.douiri@esprit.tn</t>
  </si>
  <si>
    <t>eya.benabdallah@esprit.tn</t>
  </si>
  <si>
    <t>youssef.rakrouki@esprit.tn</t>
  </si>
  <si>
    <t>yahya.mlaouhi@esprit.tn</t>
  </si>
  <si>
    <t>amine.missaoui@esprit.tn</t>
  </si>
  <si>
    <t>hichem.nasri@esprit.tn</t>
  </si>
  <si>
    <t>forms-receipts-noreply@google.com</t>
  </si>
  <si>
    <t>ayarirafika.ra@gmail.com</t>
  </si>
  <si>
    <t>contact.stage@esprit.tn</t>
  </si>
  <si>
    <t>syrine.karoui@esprit.tn</t>
  </si>
  <si>
    <t>wiem.aouadi@esprit.tn</t>
  </si>
  <si>
    <t>hammambenyounes@gmail.com</t>
  </si>
  <si>
    <t>malek.haddar1@esprit.tn</t>
  </si>
  <si>
    <t>mohamedchakib.hajji@esprit.tn</t>
  </si>
  <si>
    <t>khalil.sayhi1@esprit.tn</t>
  </si>
  <si>
    <t>ghassen.meherzi@esprit.tn</t>
  </si>
  <si>
    <t>chayma.dhahri@esprit.tn</t>
  </si>
  <si>
    <t>maroua.ayari@esprit.tn</t>
  </si>
  <si>
    <t>amir.benmoussa@esprit.tn</t>
  </si>
  <si>
    <t>iaces.tunisia@esprit.tn</t>
  </si>
  <si>
    <t>yassine.younes@esprit.tn</t>
  </si>
  <si>
    <t>karim.dali1@esprit.tn</t>
  </si>
  <si>
    <t>malek.benjemaa@esprit.tn</t>
  </si>
  <si>
    <t>jawhar.sidhom@esprit.tn</t>
  </si>
  <si>
    <t>junior-entreprisetic@esprit.tn</t>
  </si>
  <si>
    <t>sywar.larbi@esprit.tn</t>
  </si>
  <si>
    <t>kaouther.allani@esprit.tn</t>
  </si>
  <si>
    <t>fares.zakraoui@esprit.tn</t>
  </si>
  <si>
    <t>wissem.hajji@esprit.tn</t>
  </si>
  <si>
    <t>mohamedamin.messaoud@esprit.tn</t>
  </si>
  <si>
    <t>drive-shares-dm-noreply@google.com</t>
  </si>
  <si>
    <t>amine.azri@esprit.tn</t>
  </si>
  <si>
    <t>sofien.khalifa@esprit.tn</t>
  </si>
  <si>
    <t>imed.kharrat@esprit.tn</t>
  </si>
  <si>
    <t>firas.jerbi@esprit.tn</t>
  </si>
  <si>
    <t>khalilassef.chettaoui@esprit.tn</t>
  </si>
  <si>
    <t>saifeddine.faidi@esprit.tn</t>
  </si>
  <si>
    <t>hidaya.mcharek@esprit.tn</t>
  </si>
  <si>
    <t>ahmed.saidi@esprit.tn</t>
  </si>
  <si>
    <t>mouhib.hamrouni@esprit.tn</t>
  </si>
  <si>
    <t>thouraya.mazlout@esprit.tn</t>
  </si>
  <si>
    <t>hamza.baazaoui@esprit.tn</t>
  </si>
  <si>
    <t>achraf.mensi@esprit.tn</t>
  </si>
  <si>
    <t>melek.souai1@esprit.tn</t>
  </si>
  <si>
    <t>chiheb.boubakri@esprit.tn</t>
  </si>
  <si>
    <t>ramla.benouirane@esprit.tn</t>
  </si>
  <si>
    <t>mehdi.jrebi@esprit.tn</t>
  </si>
  <si>
    <t>maryam.khlif@esprit.tn</t>
  </si>
  <si>
    <t>dorra.kallel@esprit.tn</t>
  </si>
  <si>
    <t>bechir.guerfali@esprit.tn</t>
  </si>
  <si>
    <t>romuald.motchehokamguia@esprit.tn</t>
  </si>
  <si>
    <t>youssef.benfleh@esprit.tn</t>
  </si>
  <si>
    <t>chahnez.sardouk@esprit.tn</t>
  </si>
  <si>
    <t>sofiene.laouini@esprit.tn</t>
  </si>
  <si>
    <t>no-reply+83e0628e@classroom.google.com</t>
  </si>
  <si>
    <t>alaeddine.boussema@esprit.tn</t>
  </si>
  <si>
    <t>amine.boujnah@esprit.tn</t>
  </si>
  <si>
    <t>khaoula.arfaoui@esprit.tn</t>
  </si>
  <si>
    <t>emna.bennasr@esprit.tn</t>
  </si>
  <si>
    <t>mouadh.jemaa@esprit.tn</t>
  </si>
  <si>
    <t>takwa.rabhi@esprit.tn</t>
  </si>
  <si>
    <t>bessem.bousselmi@esprit.tn</t>
  </si>
  <si>
    <t>tarek.zemzemi@esprit.tn</t>
  </si>
  <si>
    <t>moderateur@esprit.tn</t>
  </si>
  <si>
    <t>medaymen.yahmadi@esprit.tn</t>
  </si>
  <si>
    <t>medkarim.sbai@esprit.tn</t>
  </si>
  <si>
    <t>yassine.bouzaiane@esprit.tn</t>
  </si>
  <si>
    <t>houssem.bensalem@esprit.tn</t>
  </si>
  <si>
    <t>ahmed.ibnelhaj@esprit.tn</t>
  </si>
  <si>
    <t>mohamed.khadhr@esprit.tn</t>
  </si>
  <si>
    <t>mohamedkhaled.gdoura@esprit.tn</t>
  </si>
  <si>
    <t>mohamedkhalil.aloui@esprit.tn</t>
  </si>
  <si>
    <t>haroun.gazzah@esprit.tn</t>
  </si>
  <si>
    <t>bahaedinne.maiza@esprit.tn</t>
  </si>
  <si>
    <t>mohamed.marrouchi@esprit.tn</t>
  </si>
  <si>
    <t>mohamedriadh.zrig@esprit.tn</t>
  </si>
  <si>
    <t>aymen.baghouli@esprit.tn</t>
  </si>
  <si>
    <t>ghofrane.jdidi@esprit.tn</t>
  </si>
  <si>
    <t>omar.frikha@esprit.tn</t>
  </si>
  <si>
    <t>wifek.ouerghemmi@esprit.tn</t>
  </si>
  <si>
    <t>fares.rahmouni@esprit.tn</t>
  </si>
  <si>
    <t>khaled.hafaiedh@esprit.tn</t>
  </si>
  <si>
    <t>undisclosed-recipients:;</t>
  </si>
  <si>
    <t>Esprit2223-4TIC &lt;Esprit2223-4TIC@esprit.tn&gt;, Esprit2223-4OGI &lt;Esprit2223-4OGI@esprit.tn&gt;, _x000D_
	Esprit2223-4MecaT &lt;Esprit2223-4MecaT@esprit.tn&gt;</t>
  </si>
  <si>
    <t>Esprit1920-2A &lt;Esprit1920-2A@esprit.tn&gt;, Esprit2021-3A13 &lt;Esprit2021-3A13@esprit.tn&gt;, _x000D_
	Vie Etudiante ESPRIT &lt;vie.etudiante@esprit.tn&gt;, ESPRIT1415-3EME1 &lt;ESPRIT1415-3EME1@esprit.tn&gt;, _x000D_
	Esprit2223-etudiants@esprit.tn</t>
  </si>
  <si>
    <t>Esprit2223-etudiants@esprit.tn, ESB-2223-Etudiants@esprit.tn</t>
  </si>
  <si>
    <t>esprit1617-1-4TIC &lt;esprit1617-1-4TIC@esprit.tn&gt;, _x000D_
	ESPRIT1718-4TIC &lt;ESPRIT1718-4TIC@esprit.tn&gt;, ESPRIT1516-4TIC &lt;esprit1516-4tic@esprit.tn&gt;, _x000D_
	Esprit2122-4ALINFO1 &lt;Esprit2122-4ALINFO1@esprit.tn&gt;, _x000D_
	Esprit2122-4ALINFO2 &lt;Esprit2122-4ALINFO2@esprit.tn&gt;, stage DSI &lt;stage_dsi@esprit.tn&gt;, _x000D_
	old-std-tic@esprit.tn</t>
  </si>
  <si>
    <t>ESB-2122-Etudiants &lt;ESB-2122-Etudiants@esprit.tn&gt;, _x000D_
	ESB-2223-Etudiants &lt;ESB-2223-Etudiants@esprit.tn&gt;, _x000D_
	Esprit2223-etudiants &lt;Esprit2223-etudiants@esprit.tn&gt;, Esprit2122-etudiants@esprit.tn</t>
  </si>
  <si>
    <t>SMU CAREER CENTER &lt;careercenter@smu.tn&gt;, _x000D_
	"esprit2223-etudiants@esprit.tn" &lt;esprit2223-etudiants@esprit.tn&gt;, _x000D_
	ESB1718-Etudiants &lt;ESB1718-Etudiants@esprit.tn&gt;, C S ESPRIT &lt;cours.dusoir@esprit.tn&gt;, _x000D_
	ESB1819-Etudiants &lt;ESB1819-Etudiants@esprit.tn&gt;, _x000D_
	Old Students ESPRIT GC EM &lt;old-std-gcem@esprit.tn&gt;, "ESB 2016/2017" &lt;esb1617@esprit.tn&gt;, _x000D_
	ESB-2223-Etudiants &lt;ESB-2223-Etudiants@esprit.tn&gt;, _x000D_
	"Track old-std-tic@esprit.tn" &lt;old-std-tic@esprit.tn&gt;, Enseignant &lt;professeurs@esprit.tn&gt;, _x000D_
	enseignant1- emba &lt;enseignant1-emba@esprit.tn&gt;, enseignant2- emba &lt;enseignant2-emba@esprit.tn&gt;, _x000D_
	ESB-Enseignants &lt;ESB-Enseignants@esprit.tn&gt;</t>
  </si>
  <si>
    <t>Old Students ESPRIT &lt;old-std-tic@esprit.tn&gt;</t>
  </si>
  <si>
    <t>SMU CAREER CENTER &lt;careercenter@smu.tn&gt;, _x000D_
	"esprit2223-etudiants@esprit.tn" &lt;esprit2223-etudiants@esprit.tn&gt;, _x000D_
	ESB1718-Etudiants &lt;ESB1718-Etudiants@esprit.tn&gt;, C S ESPRIT &lt;cours.dusoir@esprit.tn&gt;, _x000D_
	ESB1819-Etudiants &lt;ESB1819-Etudiants@esprit.tn&gt;, _x000D_
	Old Students ESPRIT GC EM &lt;old-std-gcem@esprit.tn&gt;, "ESB 2016/2017" &lt;esb1617@esprit.tn&gt;, _x000D_
	ESB-2223-Etudiants &lt;ESB-2223-Etudiants@esprit.tn&gt;, _x000D_
	"Track old-std-tic@esprit.tn" &lt;old-std-tic@esprit.tn&gt;, Enseignant &lt;professeurs@esprit.tn&gt;, _x000D_
	Enseignant Prepa &lt;Enseignant-Prepa@esprit.tn&gt;, enseignant1- emba &lt;enseignant1-emba@esprit.tn&gt;, _x000D_
	enseignant2- emba &lt;enseignant2-emba@esprit.tn&gt;, ESB-Enseignants &lt;ESB-Enseignants@esprit.tn&gt;</t>
  </si>
  <si>
    <t>Esprit2122-5Tic@esprit.tn, Old Students ESPRIT &lt;old-std-tic@esprit.tn&gt;</t>
  </si>
  <si>
    <t>Esprit2223-4OGI &lt;Esprit2223-4OGI@esprit.tn&gt;, _x000D_
	Esprit2223-4MecaT &lt;Esprit2223-4MecaT@esprit.tn&gt;, Esprit2223-4GC &lt;Esprit2223-4GC@esprit.tn&gt;, _x000D_
	Esprit2223-4TIC &lt;Esprit2223-4TIC@esprit.tn&gt;</t>
  </si>
  <si>
    <t>Esprit2223-etudiants@esprit.tn, _x000D_
	=?UTF-8?Q?=C3=A9tudiants_internationaux?= &lt;etudiants-internationaux@esprit.tn&gt;</t>
  </si>
  <si>
    <t>ESB-2122-E-1BA-2 &lt;ESB-2122-E-1BA-2@esprit.tn&gt;, _x000D_
	ESB-2122-Etudiants &lt;ESB-2122-Etudiants@esprit.tn&gt;, ESB-2223-1-LBC-IC-1@esprit.tn, _x000D_
	ESB-2223-1-LBC-IC-2@esprit.tn, ESB-2223-1BA-1@esprit.tn, _x000D_
	ESB-2223-1BA-2@esprit.tn, ESB-2223-1BA-3@esprit.tn, ESB-2223-1BA-4@esprit.tn, _x000D_
	ESB-2223-1BA-5@esprit.tn, ESB-2223-1CCA-1@esprit.tn, _x000D_
	ESB-2223-E-1BA-1@esprit.tn, ESB-2223-E-1MDSI-2 &lt;ESB-2223-E-1MDSI-2@esprit.tn&gt;, _x000D_
	ESB-2223-E-1MKD-1 &lt;ESB-2223-E-1MKD-1@esprit.tn&gt;, ESB-2223-E-2MDSI &lt;ESB-2223-E-2MDSI@esprit.tn&gt;, _x000D_
	ESB-2223-E-2MDSI-2 &lt;ESB-2223-E-2MDSI-2@esprit.tn&gt;, Esprit2021-1A &lt;Esprit2021-1A@esprit.tn&gt;, _x000D_
	Esprit2021-2A &lt;esprit2021-2A@esprit.tn&gt;, Esprit2021-2P1 &lt;Esprit2021-2P1@esprit.tn&gt;, _x000D_
	Esprit2021-2P2 &lt;Esprit2021-2P2@esprit.tn&gt;, Esprit2021-3A &lt;Esprit2021-3A@esprit.tn&gt;, _x000D_
	Esprit2021-3B &lt;Esprit2021-3B@esprit.tn&gt;, Esprit2021-3EM &lt;Esprit2021-3EM@esprit.tn&gt;, _x000D_
	Esprit2021-3GC &lt;Esprit2021-3GC@esprit.tn&gt;, _x000D_
	Esprit2021-4ARCTIC &lt;Esprit2021-4ARCTIC@esprit.tn&gt;, Esprit2021-4DS &lt;Esprit2021-4DS@esprit.tn&gt;, _x000D_
	Esprit2021-4ERP-BI &lt;Esprit2021-4ERP-BI@esprit.tn&gt;, Esprit2021-4GC &lt;Esprit2021-4GC@esprit.tn&gt;, _x000D_
	Esprit2021-4INFINI &lt;Esprit2021-4INFINI@esprit.tn&gt;, _x000D_
	Esprit2021-4IoSyS &lt;Esprit2021-4IoSyS@esprit.tn&gt;, _x000D_
	Esprit2021-4MecaT &lt;Esprit2021-4MecaT@esprit.tn&gt;, _x000D_
	Esprit2021-4NIDS1 &lt;Esprit2021-4NIDS1@esprit.tn&gt;, Esprit2021-4OGI &lt;Esprit2021-4OGI@esprit.tn&gt;, _x000D_
	Esprit2021-4SAE &lt;Esprit2021-4SAE@esprit.tn&gt;, Esprit2021-4SE &lt;Esprit2021-4SE@esprit.tn&gt;, _x000D_
	Esprit2021-4SIM &lt;Esprit2021-4SIM@esprit.tn&gt;, Esprit2021-4SLEAM &lt;Esprit2021-4SLEAM@esprit.tn&gt;, _x000D_
	Esprit2021-4TWIN &lt;Esprit2021-4TWIN@esprit.tn&gt;, Esprit2021-4WIN &lt;Esprit2021-4WIN@esprit.tn&gt;, _x000D_
	Esprit2223-etudiants@esprit.tn, esb-2223-etudiants@esprit.tn, _x000D_
	esb2021-etudiants &lt;esb2021-etudiants@esprit.tn&gt;</t>
  </si>
  <si>
    <t>ESB-2223-Etudiants &lt;ESB-2223-Etudiants@esprit.tn&gt;, _x000D_
	Esprit2223-etudiants &lt;Esprit2223-etudiants@esprit.tn&gt;, _x000D_
	ESB-2122-Etudiants &lt;ESB-2122-Etudiants@esprit.tn&gt;, Esprit2122-etudiants@esprit.tn</t>
  </si>
  <si>
    <t>Esprit2223-4TIC &lt;Esprit2223-4TIC@esprit.tn&gt;, Esprit2223-4EM &lt;Esprit2223-4EM@esprit.tn&gt;</t>
  </si>
  <si>
    <t>esprit2223-etudiants@esprit.tn</t>
  </si>
  <si>
    <t>khalil.trabelsi@esprit.tn</t>
  </si>
  <si>
    <t>Esprit2223-etudiants@esprit.tn</t>
  </si>
  <si>
    <t>Esprit2223-4DS1 &lt;Esprit2223-4DS1@esprit.tn&gt;, Esprit2223-4DS2 &lt;Esprit2223-4DS2@esprit.tn&gt;, _x000D_
	Esprit2223-4DS3 &lt;Esprit2223-4DS3@esprit.tn&gt;, Esprit2223-4DS4 &lt;Esprit2223-4DS4@esprit.tn&gt;, _x000D_
	Esprit2223-4DS5 &lt;Esprit2223-4DS5@esprit.tn&gt;, Esprit2223-4DS6 &lt;Esprit2223-4DS6@esprit.tn&gt;, _x000D_
	Esprit2223-4DS7 &lt;Esprit2223-4DS7@esprit.tn&gt;, Esprit2223-4DS8 &lt;Esprit2223-4DS8@esprit.tn&gt;, _x000D_
	Esprit2223-4DS9 &lt;Esprit2223-4DS9@esprit.tn&gt;</t>
  </si>
  <si>
    <t>Esprit2223-etudiants &lt;Esprit2223-etudiants@esprit.tn&gt;</t>
  </si>
  <si>
    <t>Esprit2122-etudiants@esprit.tn, esprit2223-etudiants@esprit.tn</t>
  </si>
  <si>
    <t>Esprit2122-etudiants &lt;Esprit2122-etudiants@esprit.tn&gt;</t>
  </si>
  <si>
    <t>old-std-esb &lt;old-std-esb@esprit.tn&gt;, Old Students ESPRIT &lt;old-std-tic@esprit.tn&gt;, _x000D_
	Old Students ESPRIT GC EM &lt;old-std-gcem@esprit.tn&gt;, _x000D_
	Esprit2122-etudiants &lt;Esprit2122-etudiants@esprit.tn&gt;, _x000D_
	ESB-2122-Etudiants &lt;ESB-2122-Etudiants@esprit.tn&gt;, _x000D_
	ESB-2223-Etudiants &lt;ESB-2223-Etudiants@esprit.tn&gt;, _x000D_
	Esprit2223-etudiants &lt;Esprit2223-etudiants@esprit.tn&gt;</t>
  </si>
  <si>
    <t>Esprit2122-etudiants@esprit.tn, Esprit2122-5Tic@esprit.tn, _x000D_
	Esprit2122-4CINFO-Arc@esprit.tn, Esprit2122-4CINFO-GL1@esprit.tn, _x000D_
	Esprit2122-4CINFO-GL2@esprit.tn</t>
  </si>
  <si>
    <t>Esprit2122-Etudiants-CS &lt;Esprit2122-etudiants-CS@esprit.tn&gt;, Esprit2122-etudiants@esprit.tn, _x000D_
	Sami SIFI &lt;sami.sifi@esprit.tn&gt;</t>
  </si>
  <si>
    <t>Salma Benaoun &lt;salma.benaoun@esprit.tn&gt;</t>
  </si>
  <si>
    <t>Esprit2223-4DS7 &lt;Esprit2223-4DS7@esprit.tn&gt;, Esprit2223-4DS8 &lt;Esprit2223-4DS8@esprit.tn&gt;, _x000D_
	Esprit2223-4DS4 &lt;Esprit2223-4DS4@esprit.tn&gt;</t>
  </si>
  <si>
    <t>yosr belaam &lt;yosr.belaam@esprit.tn&gt;</t>
  </si>
  <si>
    <t>Khalil TRABELSI &lt;khalil.trabelsi@esprit.tn&gt;</t>
  </si>
  <si>
    <t>esprit2223-4ds@esprit.tn</t>
  </si>
  <si>
    <t>Esprit2223-3IA &lt;Esprit2223-3IA@esprit.tn&gt;, Esprit2223-4IA &lt;Esprit2223-4IA@esprit.tn&gt;, _x000D_
	Esprit2223-4SAE &lt;Esprit2223-4SAE@esprit.tn&gt;, Esprit2223-4SE &lt;Esprit2223-4SE@esprit.tn&gt;, _x000D_
	Esprit2223-4ERP-BI &lt;Esprit2223-4ERP-BI@esprit.tn&gt;, Esprit2223-4DS &lt;Esprit2223-4DS@esprit.tn&gt;, _x000D_
	Esprit2223-4TWIN &lt;Esprit2223-4TWIN@esprit.tn&gt;, _x000D_
	Esprit2223-4INFINI &lt;Esprit2223-4INFINI@esprit.tn&gt;</t>
  </si>
  <si>
    <t>Esprit2122-etudiants &lt;Esprit2122-etudiants@esprit.tn&gt;, _x000D_
	ESB-2122-Etudiants &lt;ESB-2122-Etudiants@esprit.tn&gt;</t>
  </si>
  <si>
    <t>Khalil SAYHI &lt;khalil.sayhi1@esprit.tn&gt;</t>
  </si>
  <si>
    <t>Ghassen Meherzi &lt;ghassen.meherzi@esprit.tn&gt;</t>
  </si>
  <si>
    <t>Esprit2122-etudiants@esprit.tn</t>
  </si>
  <si>
    <t>Esprit2122-4INFINI &lt;Esprit2122-4INFINI@esprit.tn&gt;, _x000D_
	Esprit2122-4SAE &lt;Esprit2122-4SAE@esprit.tn&gt;, Esprit2122-3A &lt;Esprit2122-3A@esprit.tn&gt;</t>
  </si>
  <si>
    <t>Maroua AYARI &lt;maroua.ayari@esprit.tn&gt;</t>
  </si>
  <si>
    <t>Rachah SKANDER &lt;rachah.skander@esprit.tn&gt;, =?UTF-8?Q?SCOLARIT=C3=89_ESPRIT?= &lt;scolarite@esprit.tn&gt;, _x000D_
	Esprit2122-3A &lt;Esprit2122-3A@esprit.tn&gt;</t>
  </si>
  <si>
    <t>Esprit2122-4tic &lt;Esprit2122-4tic@esprit.tn&gt;, Esprit2122-3A &lt;Esprit2122-3A@esprit.tn&gt;, _x000D_
	Esprit2122-3B &lt;Esprit2122-3B@esprit.tn&gt;</t>
  </si>
  <si>
    <t>Old Students ESPRIT &lt;old-std-tic@esprit.tn&gt;, old-std-esb &lt;old-std-esb@esprit.tn&gt;, _x000D_
	ESB-2122-Etudiants &lt;ESB-2122-Etudiants@esprit.tn&gt;, _x000D_
	Esprit2122-etudiants &lt;Esprit2122-etudiants@esprit.tn&gt;</t>
  </si>
  <si>
    <t>ESB-2122-Etudiants &lt;ESB-2122-Etudiants@esprit.tn&gt;, _x000D_
	Esprit2122-5INFINI &lt;Esprit2122-5INFINI@esprit.tn&gt;, _x000D_
	Esprit2122-etudiants &lt;Esprit2122-etudiants@esprit.tn&gt;</t>
  </si>
  <si>
    <t>SMU CAREER CENTER &lt;careercenter@smu.tn&gt;, _x000D_
	Esprit2122-etudiants &lt;Esprit2122-etudiants@esprit.tn&gt;, _x000D_
	ESB-2122-Etudiants &lt;ESB-2122-Etudiants@esprit.tn&gt;</t>
  </si>
  <si>
    <t>Esprit1920-etudiants &lt;esprit1920-etudiants@esprit.tn&gt;, old-std-tic@esprit.tn, _x000D_
	Esprit2021-etudiants@esprit.tn, _x000D_
	ESPRIT1819-Etudiants &lt;ESPRIT1819-Etudiants@esprit.tn&gt;</t>
  </si>
  <si>
    <t>Esprit2122-etudiants@esprit.tn, esprit2122-5tic@esprit.tn</t>
  </si>
  <si>
    <t>Esprit2021-etudiants &lt;Esprit2021-etudiants@esprit.tn&gt;, _x000D_
	esprit2021-5erp-bi1 &lt;esprit2021-5erp-bi1@esprit.tn&gt;, _x000D_
	esprit2021-5erp-bi2 &lt;esprit2021-5erp-bi2@esprit.tn&gt;, _x000D_
	esprit2021-5erp-bi3 &lt;esprit2021-5erp-bi3@esprit.tn&gt;, _x000D_
	Esprit2021-5erp-bi4 &lt;Esprit2021-5erp-bi4@esprit.tn&gt;, _x000D_
	Esprit2021-5TWIN1 &lt;Esprit2021-5TWIN1@esprit.tn&gt;, _x000D_
	Esprit2021-5TWIN2 &lt;Esprit2021-5TWIN2@esprit.tn&gt;, Esprit2021-5Tic &lt;Esprit2021-5Tic@esprit.tn&gt;, _x000D_
	Esprit2021-5infob1 &lt;Esprit2021-5infob1@esprit.tn&gt;, _x000D_
	Esprit2021-5infob2 &lt;Esprit2021-5infob2@esprit.tn&gt;, _x000D_
	Esprit2021-5infob3 &lt;Esprit2021-5infob3@esprit.tn&gt;, Esprit2021-5DS1 &lt;Esprit2021-5DS1@esprit.tn&gt;, _x000D_
	Esprit2021-5DS2 &lt;Esprit2021-5DS2@esprit.tn&gt;, Esprit2021-5GL1 &lt;Esprit2021-5GL1@esprit.tn&gt;, _x000D_
	Esprit2021-5GL2 &lt;Esprit2021-5GL2@esprit.tn&gt;, Esprit2021-5GL3 &lt;Esprit2021-5GL3@esprit.tn&gt;, _x000D_
	Esprit2021-5GL4 &lt;Esprit2021-5GL4@esprit.tn&gt;</t>
  </si>
  <si>
    <t>Esprit2122-etudiants &lt;Esprit2122-etudiants@esprit.tn&gt;, _x000D_
	Esprit2122-Etudiants-CS &lt;Esprit2122-etudiants-CS@esprit.tn&gt;</t>
  </si>
  <si>
    <t>esprit2122-etudiants@esprit.tn</t>
  </si>
  <si>
    <t>Wissem HAJJI &lt;wissem.hajji@esprit.tn&gt;</t>
  </si>
  <si>
    <t>Esprit2021-etudiants &lt;Esprit2021-etudiants@esprit.tn&gt;</t>
  </si>
  <si>
    <t>Sofien KHALIFA &lt;sofien.khalifa@esprit.tn&gt;</t>
  </si>
  <si>
    <t>esb1920-etudiants &lt;esb1920-etudiants@esprit.tn&gt;, _x000D_
	esb2021-etudiants &lt;esb2021-etudiants@esprit.tn&gt;, _x000D_
	ESB1819-Etudiants &lt;ESB1819-Etudiants@esprit.tn&gt;, _x000D_
	Esprit1920-etudiants &lt;Esprit1920-etudiants@esprit.tn&gt;, _x000D_
	esprit1920-etudiants-cs &lt;esprit1920-etudiants-cs@esprit.tn&gt;, _x000D_
	Old Students ESPRIT &lt;old-std-tic@esprit.tn&gt;</t>
  </si>
  <si>
    <t>esb1920-etudiants &lt;esb1920-etudiants@esprit.tn&gt;, _x000D_
	esb2021-etudiants &lt;esb2021-etudiants@esprit.tn&gt;, _x000D_
	ESB1819-Etudiants &lt;ESB1819-Etudiants@esprit.tn&gt;, _x000D_
	Esprit2021-etudiants &lt;Esprit2021-etudiants@esprit.tn&gt;, _x000D_
	Esprit1920-etudiants &lt;Esprit1920-etudiants@esprit.tn&gt;, _x000D_
	esprit1920-etudiants-cs &lt;esprit1920-etudiants-cs@esprit.tn&gt;, _x000D_
	ESPRIT1819-Etudiants &lt;ESPRIT1819-Etudiants@esprit.tn&gt;, _x000D_
	ESPRIT1718-Etudiants &lt;ESPRIT1718-Etudiants@esprit.tn&gt;, _x000D_
	Old Students ESPRIT &lt;old-std-tic@esprit.tn&gt;</t>
  </si>
  <si>
    <t>esb1920-etudiants &lt;esb1920-etudiants@esprit.tn&gt;, _x000D_
	esb2021-etudiants &lt;esb2021-etudiants@esprit.tn&gt;, _x000D_
	ESB1819-Etudiants &lt;ESB1819-Etudiants@esprit.tn&gt;, _x000D_
	Esprit2021-etudiants &lt;Esprit2021-etudiants@esprit.tn&gt;, _x000D_
	Esprit2021-etudiants-cs &lt;esprit2021-etudiants-cs@esprit.tn&gt;, _x000D_
	Esprit1920-etudiants &lt;Esprit1920-etudiants@esprit.tn&gt;, _x000D_
	esprit1920-etudiants-cs &lt;esprit1920-etudiants-cs@esprit.tn&gt;, _x000D_
	ESPRIT1819-Etudiants &lt;ESPRIT1819-Etudiants@esprit.tn&gt;, _x000D_
	ESPRIT1819-ETUDIANTS-CS &lt;ESPRIT1819-ETUDIANTS-CS@esprit.tn&gt;, _x000D_
	ESPRIT1718-Etudiants CS &lt;ESPRIT1718-EtudiantsCS@esprit.tn&gt;, _x000D_
	ESPRIT1718-Etudiants &lt;ESPRIT1718-Etudiants@esprit.tn&gt;, _x000D_
	Old Students ESPRIT &lt;old-std-tic@esprit.tn&gt;</t>
  </si>
  <si>
    <t>KhalilAssef CHETTAOUI &lt;khalilassef.chettaoui@esprit.tn&gt;</t>
  </si>
  <si>
    <t>Safa Ayari &lt;safa.ayari@esprit.tn&gt;</t>
  </si>
  <si>
    <t>SMU CAREER CENTER &lt;careercenter@smu.tn&gt;, esb2021-etudiants &lt;esb2021-etudiants@esprit.tn&gt;, _x000D_
	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Esprit2021-4SAE@esprit.tn</t>
  </si>
  <si>
    <t>SMU CAREER CENTER &lt;careercenter@smu.tn&gt;, esb2021-etudiants &lt;esb2021-etudiants@esprit.tn&gt;, _x000D_
	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Esprit2021-4SAE@esprit.tn, Esprit2021-3EM &lt;Esprit2021-3EM@esprit.tn&gt;, _x000D_
	Esprit2021-2EM &lt;Esprit2021-2EM@esprit.tn&gt;, Esprit2021-1EM &lt;Esprit2021-1EM@esprit.tn&gt;</t>
  </si>
  <si>
    <t>MCHAREK Hidaya &lt;hidaya.mcharek@esprit.tn&gt;, Contact Stage &lt;contact.stage@esprit.tn&gt;</t>
  </si>
  <si>
    <t>SAIDI Ahmed &lt;ahmed.saidi@esprit.tn&gt;</t>
  </si>
  <si>
    <t>Mouhib HAMROUNI &lt;mouhib.hamrouni@esprit.tn&gt;</t>
  </si>
  <si>
    <t>Thouraya MAZLOUT &lt;thouraya.mazlout@esprit.tn&gt;</t>
  </si>
  <si>
    <t>BAAZAOUI Hamza &lt;hamza.baazaoui@esprit.tn&gt;</t>
  </si>
  <si>
    <t>Achraf MENSI &lt;achraf.mensi@esprit.tn&gt;</t>
  </si>
  <si>
    <t>ramla benouirane &lt;ramla.benouirane@esprit.tn&gt;</t>
  </si>
  <si>
    <t>Esprit2021-1A &lt;Esprit2021-1A@esprit.tn&gt;, Esprit2021-2A &lt;esprit2021-2A@esprit.tn&gt;, _x000D_
	SMU CAREER CENTER &lt;careercenter@smu.tn&gt;</t>
  </si>
  <si>
    <t>esb2021-etudiants &lt;esb2021-etudiants@esprit.tn&gt;, Esprit2021-1A &lt;Esprit2021-1A@esprit.tn&gt;, _x000D_
	Esprit2021-2A &lt;esprit2021-2A@esprit.tn&gt;, Esprit2021-3A &lt;Esprit2021-3A@esprit.tn&gt;, _x000D_
	Esprit2021-3B &lt;Esprit2021-3B@esprit.tn&gt;,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t>
  </si>
  <si>
    <t>Iheb MBARKI &lt;iheb.mbarki@esprit.tn&gt;, "Esprit2021-etudiants@esprit.tn"_x000D_
 &lt;Esprit2021-etudiants@esprit.tn&gt;</t>
  </si>
  <si>
    <t>esprit2021-etudiants@esprit.tn</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</si>
  <si>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</si>
  <si>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Esprit2021-4SE@esprit.tn, _x000D_
	SMU CAREER CENTER &lt;careercenter@smu.tn&gt;, esb2021-etudiants &lt;esb2021-etudiants@esprit.tn&gt;, _x000D_
	Esprit2021-4OGI &lt;Esprit2021-4OGI@esprit.tn&gt;, Esprit2021-4GC &lt;Esprit2021-4GC@esprit.tn&gt;</t>
  </si>
  <si>
    <t>esprit2021-etudiants &lt;esprit2021-etudiants@esprit.tn&gt;, ESPRIT1819-Etudiants@esprit.tn, _x000D_
	Esprit1920-etudiants &lt;Esprit1920-etudiants@esprit.tn&gt;, ESPRIT1617-Etudiants@esprit.tn</t>
  </si>
  <si>
    <t>Esprit2021-1A &lt;Esprit2021-1A@esprit.tn&gt;, Esprit2021-2A &lt;esprit2021-2A@esprit.tn&gt;, _x000D_
	Esprit2021-3A &lt;Esprit2021-3A@esprit.tn&gt;, Esprit2021-3B &lt;Esprit2021-3B@esprit.tn&gt;, _x000D_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SMU CAREER CENTER &lt;careercenter@smu.tn&gt;</t>
  </si>
  <si>
    <t>esb2021-etudiants &lt;esb2021-etudiants@esprit.tn&gt;, Esprit2021-1A &lt;Esprit2021-1A@esprit.tn&gt;, _x000D_
	Esprit2021-2A &lt;esprit2021-2A@esprit.tn&gt;, Esprit2021-3A &lt;Esprit2021-3A@esprit.tn&gt;, _x000D_
	Esprit2021-3B &lt;Esprit2021-3B@esprit.tn&gt;, Esprit2021-4DS &lt;Esprit2021-4DS@esprit.tn&gt;, _x000D_
	Esprit2021-4ERP-BI &lt;Esprit2021-4ERP-BI@esprit.tn&gt;, _x000D_
	Esprit2021-4INFINI &lt;Esprit2021-4INFINI@esprit.tn&gt;, _x000D_
	Esprit2021-4NIDS1 &lt;Esprit2021-4NIDS1@esprit.tn&gt;, Esprit2021-4SIM &lt;Esprit2021-4SIM@esprit.tn&gt;, _x000D_
	Esprit2021-4ARCTIC &lt;Esprit2021-4ARCTIC@esprit.tn&gt;, _x000D_
	Esprit2021-4TWIN &lt;Esprit2021-4TWIN@esprit.tn&gt;, _x000D_
	Esprit2021-4SLEAM &lt;Esprit2021-4SLEAM@esprit.tn&gt;, _x000D_
	Esprit2021-3CINFO-GL1 &lt;Esprit2021-3CINFO-GL1@esprit.tn&gt;, SMU CAREER CENTER &lt;careercenter@smu.tn&gt;</t>
  </si>
  <si>
    <t>esprit2021-etudiants &lt;esprit2021-etudiants@esprit.tn&gt;, _x000D_
	esb2021-etudiants &lt;esb2021-etudiants@esprit.tn&gt;</t>
  </si>
  <si>
    <t>Esprit1920-etudiants &lt;Esprit1920-etudiants@esprit.tn&gt;</t>
  </si>
  <si>
    <t>ramla benouirane &lt;ramla.benouirane@esprit.tn&gt;, Esprit1920-pfe-Tic@esprit.tn, _x000D_
	Esprit1920-etudiants@esprit.tn</t>
  </si>
  <si>
    <t>Esprit1920-etudiants &lt;Esprit1920-etudiants@esprit.tn&gt;, ESPRIT1819-Etudiants@esprit.tn</t>
  </si>
  <si>
    <t>Esprit1920-etudiants &lt;Esprit1920-etudiants@esprit.tn&gt;, _x000D_
	esprit2021-etudiants &lt;esprit2021-etudiants@esprit.tn&gt;</t>
  </si>
  <si>
    <t>Esprit1920-etudiants &lt;Esprit1920-etudiants@esprit.tn&gt;, Student PFE &lt;student-pfe@esprit.tn&gt;, _x000D_
	Old Students ESPRIT &lt;old-std-tic@esprit.tn&gt;, _x000D_
	esprit2021-etudiants &lt;esprit2021-etudiants@esprit.tn&gt;</t>
  </si>
  <si>
    <t>Esprit1920-etudiants &lt;Esprit1920-etudiants@esprit.tn&gt;, student-pfe@esprit.tn, _x000D_
	old-std-tic@esprit.tn</t>
  </si>
  <si>
    <t>Esprit1920-etudiants@esprit.tn</t>
  </si>
  <si>
    <t>Esprit1920-etudiants &lt;ESPRIT1920-Etudiants@esprit.tn&gt;</t>
  </si>
  <si>
    <t>ESPRIT1920-Etudiants@esprit.tn</t>
  </si>
  <si>
    <t>ESPRIT1617-CS-STUDENTS@esprit.tn, old-std-tic@esprit.tn, _x000D_
	ESPRIT1819-1A@esprit.tn, Esprit1920-1A@esprit.tn, _x000D_
	sprit1213-allstudents@esprit.tn</t>
  </si>
  <si>
    <t>y aymen &lt;medaymen.yahmadi@esprit.tn&gt;</t>
  </si>
  <si>
    <t>Esprit1920-1A &lt;Esprit1920-1A@esprit.tn&gt;, Esprit1920-2A &lt;Esprit1920-2A@esprit.tn&gt;</t>
  </si>
  <si>
    <t>esprit1920-etudiants@esprit.tn</t>
  </si>
  <si>
    <t>Esprit1920-etudiants@esprit.tn, ESPRIT1718-Etudiants@esprit.tn, _x000D_
	ESPRIT1819-Etudiants &lt;ESPRIT1819-Etudiants@esprit.tn&gt;, _x000D_
	esprit1920-etudiants-cs &lt;esprit1920-etudiants-cs@esprit.tn&gt;, _x000D_
	ESPRIT1819-ETUDIANTS-CS &lt;ESPRIT1819-ETUDIANTS-CS@esprit.tn&gt;, _x000D_
	esb1920-etudiants &lt;esb1920-etudiants@esprit.tn&gt;</t>
  </si>
  <si>
    <t>ESPRIT1819-Etudiants@esprit.tn, ESPRIT1718-Etudiants@esprit.tn, _x000D_
	Esprit1920-etudiants@esprit.tn</t>
  </si>
  <si>
    <t>ESPRIT1819-Etudiants &lt;ESPRIT1819-Etudiants@esprit.tn&gt;, _x000D_
	ESPRIT1718-Etudiants &lt;ESPRIT1718-Etudiants@esprit.tn&gt;, Esprit1920-etudiants@esprit.tn</t>
  </si>
  <si>
    <t>Esprit1920-etudiants &lt;ESPRIT1920-Etudiants@esprit.tn&gt;, _x000D_
	"Track old-std-tic@esprit.tn" &lt;old-std-tic@esprit.tn&gt;</t>
  </si>
  <si>
    <t>ESB1819-etudiants@esprit.tn, ESPRIT1718-Etudiants@esprit.tn, _x000D_
	ESPRIT1819-Etudiants@esprit.tn, Esprit1920-etudiants@esprit.tn, _x000D_
	esb1920-etudiants@esprit.tn</t>
  </si>
  <si>
    <t>esprit1920-etudiants@esprit.tn, esb1920-etudiants@esprit.tn, _x000D_
	ESPRIT1819-Etudiants &lt;ESPRIT1819-Etudiants@esprit.tn&gt;, ESPRIT1718-Etudiants@esprit.tn, _x000D_
	ESPRIT1617-Etudiants &lt;ESPRIT1617-Etudiants@esprit.tn&gt;, ESPRIT1516-Etudiants@esprit.tn, _x000D_
	ESPRIT1415-Etudiants@esprit.tn, _x000D_
	ESPRIT1314-Etudiants &lt;esprit1314-etudiants@esprit.tn&gt;, ESPRIT1213-Etudiants@esprit.tn, _x000D_
	ESB1819-Etudiants &lt;ESB1819-Etudiants@esprit.tn&gt;</t>
  </si>
  <si>
    <t>Esprit1920-etudiants &lt;Esprit1920-etudiants@esprit.tn&gt;, Enseignant &lt;professeurs@esprit.tn&gt;</t>
  </si>
  <si>
    <t>Summer internship - IP Label</t>
  </si>
  <si>
    <t>Marque Delice formulaire</t>
  </si>
  <si>
    <t>Catalogue des stages WashApp</t>
  </si>
  <si>
    <t>Offre d'emploi-Mateco-Luxembourg-Business Intelligence Technical_x000D_
 Expert (F/M)</t>
  </si>
  <si>
    <t>**Schneider Global Student Experience is coming soon...**</t>
  </si>
  <si>
    <t>Internship Opportunities Brandee 2022 2023</t>
  </si>
  <si>
    <t>Farkito Internship Opportunities in Python Development, and Mobile_x000D_
 Application Development</t>
  </si>
  <si>
    <t>Re: [VALOMNIA] Stages PFE en entreprise</t>
  </si>
  <si>
    <t>[Updated] 1 internship material shared = 1 TND donated to SOS_x000D_
 Villages d'Enfants en Tunisie</t>
  </si>
  <si>
    <t>Offres d'emploi GC/BI</t>
  </si>
  <si>
    <t>Fwd: Fwd: Demande d'alternance</t>
  </si>
  <si>
    <t>[Updated Link] 1 internship material shared = 1 TND donated to SOS_x000D_
 Villages d'Enfants en Tunisie</t>
  </si>
  <si>
    <t>1 internship material shared = 1 TND donated to SOS Villages_x000D_
 d'Enfants en Tunisie</t>
  </si>
  <si>
    <t>Stages Obligatoires</t>
  </si>
  <si>
    <t>Offres d'emploi-OSSIA Conseil</t>
  </si>
  <si>
    <t>Stage</t>
  </si>
  <si>
    <t>Analyse des avis des clients sur la reservation de vidange en ligne_x000D_
 sur le site www.mavidange.tn</t>
  </si>
  <si>
    <t>full stack js Intern</t>
  </si>
  <si>
    <t>Offre de stage</t>
  </si>
  <si>
    <t>3 reasons to attend CDP Live: How to Future-Proof your Business</t>
  </si>
  <si>
    <t>[Recrutement des stagiaires PFE]</t>
  </si>
  <si>
    <t>Fwd: Offre de stage PFE</t>
  </si>
  <si>
    <t>Full stack developer intern</t>
  </si>
  <si>
    <t>Attestation d'inscription</t>
  </si>
  <si>
    <t>PFE Book-Leoni</t>
  </si>
  <si>
    <t>Fwd: Offre de stage PFE 2023</t>
  </si>
  <si>
    <t>Orange Developer Center recrute des stagiaires</t>
  </si>
  <si>
    <t>PFE Book | PwC TAC Tunisia</t>
  </si>
  <si>
    <t>Farkito is Hirring</t>
  </si>
  <si>
    <t>PFE Internships (DATA / CYBER / DEVOPS)</t>
  </si>
  <si>
    <t>Note CC</t>
  </si>
  <si>
    <t>Catalogue PFE 2022-2023/ SAFRAN TUNISIA</t>
  </si>
  <si>
    <t>Test 2 PL</t>
  </si>
  <si>
    <t>Fwd: Huawei ICT Competition Tunisia 2022-2023</t>
  </si>
  <si>
    <t>Save Your Wardrobe - PFE</t>
  </si>
  <si>
    <t>Validation de stage d'immersion en entreprise</t>
  </si>
  <si>
    <t>Spam et Mails</t>
  </si>
  <si>
    <t>Summer internship</t>
  </si>
  <si>
    <t>Tips and tricks to find your summer/final graduation internship</t>
  </si>
  <si>
    <t>Re: Question</t>
  </si>
  <si>
    <t>Question</t>
  </si>
  <si>
    <t>Organisation d'une visite Entreprise</t>
  </si>
  <si>
    <t>Re: Repassage de l'examen SGBD</t>
  </si>
  <si>
    <t>Orange Summer Challenge 2022 Tech4good-stage intensif</t>
  </si>
  <si>
    <t>[Updated] SYMMETRYK - Mobile Developement Internship</t>
  </si>
  <si>
    <t>Proposition de stage-fullstack-WAKAHAW</t>
  </si>
  <si>
    <t>MachineTalks summer internships booklet</t>
  </si>
  <si>
    <t>ATS summer internships 2022</t>
  </si>
  <si>
    <t>INTERNSHIP ALERT : Back &amp; Front-End Dev: 2 Interns</t>
  </si>
  <si>
    <t>National Pen is recruiting interns</t>
  </si>
  <si>
    <t>CMS &amp; ReactJs Web Development Internship Offer</t>
  </si>
  <si>
    <t>Offre de stage PFE</t>
  </si>
  <si>
    <t>Offre de stage PFE chez AGENA3000</t>
  </si>
  <si>
    <t>Fwd: Offre de stage PFE 2022</t>
  </si>
  <si>
    <t>QODEXIA | OFFRE STAGE PFE</t>
  </si>
  <si>
    <t>Fwd: Internship proposals</t>
  </si>
  <si>
    <t>Fwd: TALAN TUNSIA MR/ER internship</t>
  </si>
  <si>
    <t>Fwd: Offre de stage entreprise et PFE</t>
  </si>
  <si>
    <t>Paid Internship Opportunities</t>
  </si>
  <si>
    <t>Re: Stage Infographie</t>
  </si>
  <si>
    <t>Stage Infographie</t>
  </si>
  <si>
    <t>FRONT END UI/UX ANGULAR INTERNSHIP</t>
  </si>
  <si>
    <t>Documents de stages</t>
  </si>
  <si>
    <t>Re: Offre de stages</t>
  </si>
  <si>
    <t>Alternance Clevergence</t>
  </si>
  <si>
    <t>[Important] Xtensus summer internships booklet</t>
  </si>
  <si>
    <t>[Important] Seabot summer internships booklet</t>
  </si>
  <si>
    <t>Re: IMPORTANT : Documents de Stages en ligne</t>
  </si>
  <si>
    <t>Stages en Suisse avec le programme Perspectives</t>
  </si>
  <si>
    <t>Avidea recrute</t>
  </si>
  <si>
    <t>[Important] Wevioo summer internships booklet</t>
  </si>
  <si>
    <t>[Important] Cynoia summer internships booklet</t>
  </si>
  <si>
    <t>[SUMMER INTERNSHIP]</t>
  </si>
  <si>
    <t>IMPORTANT : Documents de Stages en ligne</t>
  </si>
  <si>
    <t>[Important] Data science summer internship by Acredius Tunisia</t>
  </si>
  <si>
    <t>[Important] Amplifon Records Graduate Program</t>
  </si>
  <si>
    <t>[Important] Sofrecom recrute des stagiaires</t>
  </si>
  <si>
    <t>Voguel Consulting Recrute</t>
  </si>
  <si>
    <t>[Important] Focus recrute des stagiaires</t>
  </si>
  <si>
    <t>[Important] Soyhuce recrute un stagiaire CDI - France</t>
  </si>
  <si>
    <t>[Importat] Ghazela Technology summer internship</t>
  </si>
  <si>
    <t>[Important] FIDNESS recrute des stagiaires</t>
  </si>
  <si>
    <t>INTERNSHIP - social media intern</t>
  </si>
  <si>
    <t>Offre de stage Too'chou</t>
  </si>
  <si>
    <t>Sondage sur le Cloud</t>
  </si>
  <si>
    <t>Offres d'emploi / stage - Voguel Consulting</t>
  </si>
  <si>
    <t>MADAR Consulting PFE 2021</t>
  </si>
  <si>
    <t>Liberrex is recruiting - Internship</t>
  </si>
  <si>
    <t>Fwd: Proposition De Sujet de Stage PFE (OGI)</t>
  </si>
  <si>
    <t>Stage Full Stack Developer (Node / React / Serverless) chez Socle-Software</t>
  </si>
  <si>
    <t>Part - Time Internship Opportunity</t>
  </si>
  <si>
    <t>Re: Covid-19</t>
  </si>
  <si>
    <t>Fwd: Covid-19</t>
  </si>
  <si>
    <t>AIESEC Barbo | Intern Internationally with Global Talent</t>
  </si>
  <si>
    <t>Vallourec Stage BI</t>
  </si>
  <si>
    <t>ADACTIM (Groupe Wevioo)</t>
  </si>
  <si>
    <t>[MADKUDU RECRUTE] Front-End &amp; Back-End</t>
  </si>
  <si>
    <t>AIESEC Bardo is Coming !</t>
  </si>
  <si>
    <t>Stage Design graphique</t>
  </si>
  <si>
    <t>Fwd: FW: PFE</t>
  </si>
  <si>
    <t>SAP_BO Stage PFE</t>
  </si>
  <si>
    <t>PFE 2020 Streamlink</t>
  </si>
  <si>
    <t>offre de stage PFE [NodeJS,ReactJS]</t>
  </si>
  <si>
    <t>Sook.tn PFE 2020</t>
  </si>
  <si>
    <t>Galatech Studio PFE 2020</t>
  </si>
  <si>
    <t>PFE BI ABSHORE 2020</t>
  </si>
  <si>
    <t>[PFE AZURE 2020]</t>
  </si>
  <si>
    <t>MentorNations PFE 2020</t>
  </si>
  <si>
    <t>PFE WEVIOO 2020 Booklet</t>
  </si>
  <si>
    <t>Expensya PFE 2020</t>
  </si>
  <si>
    <t>Android developper- Remote Internship - Inspect</t>
  </si>
  <si>
    <t>PFE - FInal Year Internship</t>
  </si>
  <si>
    <t>Startup Career Jam 2.0</t>
  </si>
  <si>
    <t>Offre de stage et d'emploi</t>
  </si>
  <si>
    <t>Offre de stage pfe</t>
  </si>
  <si>
    <t>Startup Career Jam</t>
  </si>
  <si>
    <t>Le Salon National Des Junior-Entreprises - JET'xpo</t>
  </si>
  <si>
    <t xml:space="preserve">*Date limite : vendredi 08-08-2023 à 12h*_x000D_
_x000D_
---------- Forwarded message ---------_x000D_
De : Salah BOUSBIA &lt;salah.bousbia@esprit.tn&gt;_x000D_
Date: mer. 6 sept. 2023 à 18:02_x000D_
Subject: Important 5-Stages d'été-DRE (Direction des Relations Externes) et_x000D_
Equipe RDI INOBI (Industrial eNgineering fOr a Better lIfe)_x000D_
To:_x000D_
_x000D_
_x000D_
Bonjour,_x000D_
J'espère que vous allez bien._x000D_
_x000D_
*Merci de ne pas tenir compte de ce mail pour ceux qui se sont désistés ou_x000D_
qui ont trouvé un stage ailleurs.*_x000D_
Pour les autres, veuillez trouver:_x000D_
_x000D_
   - Tous les enregistrements/documents relatifs aux 8 sujets : lien_x000D_
   &lt;https://drive.google.com/drive/folders/12VuAqFkFmghZMOyZ-gb3b65CmYBw7eq3?usp=sharing&gt;_x000D_
   - Remplir ce formulaire_x000D_
   &lt;https://docs.google.com/forms/d/e/1FAIpQLSdbN_Ac94lbQFowV4DVCsnDMWoPdJ02X46HKhiXbQWW9LHeag/viewform&gt;_x000D_
pour_x000D_
   le 6ème rapport de l'état d'avancement (travaux réalisés durant la période_x000D_
   qui s'étale du 30-08 au 06-08) en y déposant le fichier joint bien_x000D_
rempli  *Date_x000D_
   limite : vendredi 30-08-2023 à 12h.* Même si vous travaillez en équipe,_x000D_
   chaque membre de l'équipe doit remplir *individuellement* ce formulaire._x000D_
   - La prochaine réunion de suivi a eu lieu le *mercredi 06-08-2023* sauf_x000D_
   pour l'équipe 8 qui aura lieu demain jeudi._x000D_
_x000D_
NB: Il y aura en tout 8 visioconférences (trois déjà faites) et 8 rapports_x000D_
d'avancement à rendre dans les délais fixés. *2 absences aux visios (Google_x000D_
Meet) + un rapport non rendu dans les délais engendrent systématiquement_x000D_
l'annulation du stage. Dans ce cas, aucun document ne sera fourni à la fin_x000D_
de ce stage.*_x000D_
Je reste à votre disposition pour toute information complémentaire._x000D_
Bien cordialement._x000D_
_x000D_
_x000D_
-- _x000D_
-- _x000D_
Cordialement / Best Regards_x000D_
***********************************_x000D_
Mr. Salah Bousbia, PhD, Maître Technologue_x000D_
Director of External Relations_x000D_
Head of the Employability Pole, Esprit Group_x000D_
Office B 111_x000D_
Mobile: +216 94 597 894_x000D_
Fax     : +216 70 685 454_x000D_
Adress : Z.I. Chotrana II - B.P. 160 - 2083 Pôle Technologique - El_x000D_
Ghazala, Tunis, Tunisia_x000D_
Google Maps: 36.899327, 10.189464_x000D_
&lt;https://www.google.tn/maps/place/36%C2%B053'57.6%22N+10%C2%B011'22.1%22E/@36.899327,10.189464,17z/data=!3m1!4b1!4m5!3m4!1s0x0:0x0!8m2!3d36.899327!4d10.189464&gt;_x000D_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06/09/23_x000D_
17:55:35_x000D_
[image: image.gif]_x000D_
_x000D_
_x000D_
-- _x000D_
-- _x000D_
Cordialement / Best Regards_x000D_
***********************************_x000D_
Mr. Salah Bousbia, PhD, Maître Technologue_x000D_
Director of External Relations_x000D_
Head of the Employability Pole, Esprit Group_x000D_
Office B 111_x000D_
Mobile: +216 94 597 894_x000D_
Fax     : +216 70 685 454_x000D_
Adress : Z.I. Chotrana II - B.P. 160 - 2083 Pôle Technologique - El_x000D_
Ghazala, Tunis, Tunisia_x000D_
Google Maps: 36.899327, 10.189464_x000D_
&lt;https://www.google.tn/maps/place/36%C2%B053'57.6%22N+10%C2%B011'22.1%22E/@36.899327,10.189464,17z/data=!3m1!4b1!4m5!3m4!1s0x0:0x0!8m2!3d36.899327!4d10.189464&gt;_x000D_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06/09/23_x000D_
18:05:53_x000D_
</t>
  </si>
  <si>
    <t xml:space="preserve">Bonjour,_x000D_
J'espère que vous allez bien._x000D_
_x000D_
*Merci de ne pas tenir compte de ce mail pour ceux qui se sont désistés ou_x000D_
qui ont trouvé un stage ailleurs.*_x000D_
Pour les autres, veuillez trouver:_x000D_
_x000D_
   - Tous les enregistrements/documents relatifs aux 8 sujets : lien_x000D_
   &lt;https://drive.google.com/drive/folders/12VuAqFkFmghZMOyZ-gb3b65CmYBw7eq3?usp=sharing&gt;_x000D_
   - Remplir ce formulaire_x000D_
   &lt;https://docs.google.com/forms/d/e/1FAIpQLSdbN_Ac94lbQFowV4DVCsnDMWoPdJ02X46HKhiXbQWW9LHeag/viewform&gt;_x000D_
pour_x000D_
   le 6ème rapport de l'état d'avancement (travaux réalisés durant la période_x000D_
   qui s'étale du 30-08 au 06-08) en y déposant le fichier joint bien_x000D_
rempli  *Date_x000D_
   limite : vendredi 30-08-2023 à 12h.* Même si vous travaillez en équipe,_x000D_
   chaque membre de l'équipe doit remplir *individuellement* ce formulaire._x000D_
   - La prochaine réunion de suivi a eu lieu le *mercredi 06-08-2023* sauf_x000D_
   pour l'équipe 8 qui aura lieu demain jeudi._x000D_
_x000D_
NB: Il y aura en tout 8 visioconférences (trois déjà faites) et 8 rapports_x000D_
d'avancement à rendre dans les délais fixés. *2 absences aux visios (Google_x000D_
Meet) + un rapport non rendu dans les délais engendrent systématiquement_x000D_
l'annulation du stage. Dans ce cas, aucun document ne sera fourni à la fin_x000D_
de ce stage.*_x000D_
Je reste à votre disposition pour toute information complémentaire._x000D_
Bien cordialement._x000D_
_x000D_
_x000D_
-- _x000D_
-- _x000D_
Cordialement / Best Regards_x000D_
***********************************_x000D_
Mr. Salah Bousbia, PhD, Maître Technologue_x000D_
Director of External Relations_x000D_
Head of the Employability Pole, Esprit Group_x000D_
Office B 111_x000D_
Mobile: +216 94 597 894_x000D_
Fax     : +216 70 685 454_x000D_
Adress : Z.I. Chotrana II - B.P. 160 - 2083 Pôle Technologique - El_x000D_
Ghazala, Tunis, Tunisia_x000D_
Google Maps: 36.899327, 10.189464_x000D_
&lt;https://www.google.tn/maps/place/36%C2%B053'57.6%22N+10%C2%B011'22.1%22E/@36.899327,10.189464,17z/data=!3m1!4b1!4m5!3m4!1s0x0:0x0!8m2!3d36.899327!4d10.189464&gt;_x000D_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06/09/23_x000D_
17:55:35_x000D_
</t>
  </si>
  <si>
    <t xml:space="preserve">Looking for summer internships!_x000D_
_x000D_
Here is a selection of summer internship catalogs from several companies._x000D_
The content of the folder will be updated weekly!_x000D_
_x000D_
Apply today !_x000D_
&lt;https://www.linkedin.com/posts/amira-bedhiafi_summer-internships-2023-google-drive-activity-7072278778210598913-onU9?utm_source=share&amp;utm_medium=member_desktop&gt;_x000D_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07/06/23,_x000D_
19:33:59_x000D_
</t>
  </si>
  <si>
    <t xml:space="preserve">Bonjour,_x000D_
La THM vient de nous accorder des places supplémentaires: si vous êtes_x000D_
intéressés et si vous n'êtes pas affectés chez un autre partenaire, merci_x000D_
de *remplir de nouveau* le même lien ci-dessous avant *demain midi* délai_x000D_
de rigueur._x000D_
Bien cordialement._x000D_
_x000D_
---------- Forwarded message ---------_x000D_
From: Mobilité Internationale &lt;mobilite-internationale@esprit.tn&gt;_x000D_
Date: Wed, Apr 19, 2023 at 8:53 AM_x000D_
Subject: Opportunité de mobilité-Semestre d'échange-THM-Allemagne-Septembre_x000D_
2023_x000D_
To: Esprit2223-4TIC &lt;Esprit2223-4TIC@esprit.tn&gt;, Esprit2223-4OGI &lt;_x000D_
Esprit2223-4OGI@esprit.tn&gt;, Esprit2223-4MecaT &lt;Esprit2223-4MecaT@esprit.tn&gt;_x000D_
Cc: Nejla REJEB &lt;nejla.rejeb@esprit.tn&gt;, Syrine KAROUI &lt;_x000D_
syrine.karoui@esprit.tn&gt;, Yosr GHOZZI &lt;yosr.ghozzi@esprit.tn&gt;_x000D_
_x000D_
_x000D_
Bonjour,_x000D_
Dans le cadre de notre partenariat avec la THM (Technische Hochschule_x000D_
Mittelhessen, https://www.thm.de/site/en/, une excellente université_x000D_
allemande), nos étudiants actuellement en 4ème (Info, Télécom, &amp; EM)_x000D_
pourraient postuler pour une mobilité (semestre d'échange non bi-diplômant,_x000D_
le semestre S9= le premier semestre de la 5ème année):_x000D_
_x000D_
   - Programme: M.Sc Control, Computer and Communications Engineering lien_x000D_
   &lt;https://www.thm.de/site/en/studies/our-degree-courses/control-computer-and-communications-engineering-en-master-msc-iem-friedberg.html&gt;_x000D_
_x000D_
Merci de consulter *tous les liens* afin de déposer votre candidature. La_x000D_
date limite de dépôt des candidatures: *Mardi 25 Avril 2023 à midi, délai_x000D_
de rigueur.*_x000D_
_x000D_
   - Comme les cours sont en anglais: niveau d'anglais minimum = B2_x000D_
   - Informations générales relatives au programme d'échange: lien_x000D_
   &lt;https://www.thm.de/site/en/studies/our-degree-courses/control-computer-and-communications-engineering-en-master-msc-iem-friedberg.html&gt;_x000D_
   - Guide pour les étudiants internationaux: lien_x000D_
   &lt;https://www.thm.de/site/images/stories/International/Incoming/international-students-THM.pdf&gt;_x000D_
   - Lien du formulaire de candidature à utiliser *obligatoirement*: lien_x000D_
   &lt;https://docs.google.com/forms/d/e/1FAIpQLSe6fuK-Cbw-xHj79Kx7c9qYw6eURUWY2qblt3SSr0HS4pIFtw/viewform&gt;_x000D_
   - Informations générales: voir fichier joint._x000D_
   - Ceux qui seront sélectionnés payeront uniquement les frais_x000D_
   d'inscription à Esprit (5ème année)._x000D_
   - Logement possible sur le campus THM._x000D_
   - Avant la nomination finale, votre *seul* vis-à-vis est Esprit, merci_x000D_
   d'éviter de contacter directement cette école._x000D_
_x000D_
Une pré-sélection se fera au niveau d'Esprit._x000D_
Bon courage._x000D_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_x000D_
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</si>
  <si>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*LE PHARE DE L’ENTREPRENEURIAT À TUNIS EST DE RETOUR À THE DOT !_x000D_
&lt;https://www.eventbrite.com/e/billets-le-phare-de-lentrepreneuriat-a-tunis-edition-2023-638819043957&gt;*_x000D_
_x000D_
Nous avons le plaisir de vous inviter à cette nouvelle édition qui se veut_x000D_
jeune, innovante et impactante 🔥_x000D_
_x000D_
_x000D_
[image: image001.png]_x000D_
_x000D_
_x000D_
_x000D_
🗓️ L’événement tremplin de l’entrepreneuriat étudiant en Tunisie vous_x000D_
donne rendez-vous *mercredi 7 juin prochain* pour une journée riche en_x000D_
innovation._x000D_
_x000D_
_x000D_
_x000D_
🌍  Construit par des étudiants des deux rives, française et tunisienne_x000D_
pour un rendez-vous *international* et *inspirant*._x000D_
_x000D_
_x000D_
_x000D_
🤝 Venez rencontrer pour une journée l’écosystème startup local._x000D_
_x000D_
_x000D_
_x000D_
Le Phare sera rythmé en 2 phases :_x000D_
_x000D_
_x000D_
_x000D_
*HACKING ENTREPRENEURSHIP *_x000D_
_x000D_
   - 💡 PANEL n°1 : *« De l’early stage au growth : quelles sont les_x000D_
   meilleures pratiques et les acteurs pour se faire financer et accompagner ?_x000D_
   »*_x000D_
   - 💡 PANEL n°2 : *« Entrepreneuriat jeune et étudiant dans les villes et_x000D_
   régions, quels avantages et quels axes d'amélioration ? »*_x000D_
_x000D_
_x000D_
_x000D_
   - 💬 Workshop : « Vous rêvez d'internationalisation ? Quels sont les_x000D_
   interlocuteurs pour préparer son départ (ou non) ? »_x000D_
   - 💬 Workshop : « Tout savoir sur la levée de fonds »_x000D_
_x000D_
_x000D_
_x000D_
   - *🤝*  Connect’Up : rendez-vous one-to-one_x000D_
_x000D_
_x000D_
_x000D_
   - 🎙️ Start Me Up – le podcast_x000D_
_x000D_
_x000D_
_x000D_
*START’UP NIGHT*_x000D_
_x000D_
   - 🏆 Concours de pitch 1 : « Entrepreneuriat à Impact - Binit NS »_x000D_
   - 🏆 Concours de pitch 2 : « Entrepreneuriat Jeune et Étudiant -_x000D_
   Africalink »_x000D_
   - 🏆 Concours de pitch 3 : « Innovation et Technologies - Meet Africa 2 »_x000D_
_x000D_
_x000D_
_x000D_
Pour plus d’informations consultez le programme_x000D_
&lt;https://www.linkedin.com/posts/accedeinternationale_programme-du-phare-de-lentrepreneuriat-activity-7069706818075144192-dhWV?utm_source=share&amp;utm_medium=member_desktop&gt;_x000D_
!_x000D_
_x000D_
_x000D_
_x000D_
Au-delà de ces derniers éléments, à travers les Phares de_x000D_
l’Entrepreneuriat, Accede Internationale montre qu’une collaboration entre_x000D_
jeunes de deux_x000D_
_x000D_
continents est possible et que ces mêmes jeunes veulent *être* *acteurs de_x000D_
leur avenir* pour changer les choses en allant toujours vers ce qu’il y a_x000D_
de_x000D_
meilleur. 🚀_x000D_
_x000D_
_x000D_
_x000D_
🗓 Rendez-vous le mercredi 7 juin 2023 à The Dot_x000D_
&lt;https://www.linkedin.com/company/the-dot-tn/&gt;, différents billets sont_x000D_
disponibles pour cette journée. Vous trouverez les modalités sur la_x000D_
billetterie_x000D_
&lt;https://www.eventbrite.com/e/billets-le-phare-de-lentrepreneuriat-a-tunis-edition-2023-638819043957&gt;_x000D_
._x000D_
_x000D_
_x000D_
_x000D_
_x000D_
_x000D_
*Événement soutenu par Meet Africa 2_x000D_
&lt;https://www.linkedin.com/company/meet-africa-2/&gt;, KEDGE Business School_x000D_
&lt;https://www.linkedin.com/company/kedge-business-school/&gt;, Fondation_x000D_
Tunisie pour le Développement_x000D_
&lt;https://www.linkedin.com/company/ftpd/&gt;, Binit Nearshore Services(BinitNS)_x000D_
&lt;https://www.linkedin.com/company/binit-nearshore-services/&gt;, *_x000D_
_x000D_
*Africalink &lt;https://www.linkedin.com/company/africalink1/&gt;, **EMERGING_x000D_
Valley &lt;https://www.linkedin.com/company/emergingvalley/&gt;, AUF - Afrique du_x000D_
Nord &lt;https://www.linkedin.com/company/auf-afrique-du-nord/&gt;, Lab'ess_x000D_
&lt;https://www.linkedin.com/company/laboratoire-de-l'economie-sociale-et-solidaire/&gt;,_x000D_
PRESSBOOK_x000D_
Agency &lt;https://www.linkedin.com/company/pressbook-agency/&gt;, AXIO_x000D_
&lt;https://www.linkedin.com/company/axioventurecapital/&gt;, Blue Fish_x000D_
Consulting_x000D_
&lt;https://www.linkedin.com/company/blue-fish-consulting/&gt;, PROXIWEB_x000D_
&lt;https://www.linkedin.com/company/proxiweb/&gt;, TheNextWomenTunisie_x000D_
&lt;https://www.linkedin.com/company/the-next-women-tunisia/&gt;, AFRICAN_x000D_
&lt;https://www.linkedin.com/company/african-legal-factory/&gt; **LEGAL FACTORY_x000D_
&lt;https://www.linkedin.com/company/african-legal-factory/&gt;, Dar Ben Gacem_x000D_
&lt;https://www.linkedin.com/company/dar-ben-gacem/&gt;, Hydatis_x000D_
&lt;https://www.linkedin.com/company/hydatis/&gt;, CJD Grand Tunis_x000D_
&lt;https://www.linkedin.com/company/centre-des-jeunes-dirigeants-cjd-du-grand-tunis/&gt;,_x000D_
CEED_x000D_
Tunisia (Center for Entrepreneurship and Executive Development)_x000D_
&lt;https://www.linkedin.com/company/ceed-tunisia/&gt;*_x000D_
_x000D_
_x000D_
_x000D_
*“Le Phare c’est la promotion de l'entrepreneuriat jeune et innovant, mais_x000D_
également celle de l’inclusivité”*_x000D_
[image: image002.png]_x000D_
_x000D_
_x000D_
--_x000D_
*Yasmine BOUTARA,*_x000D_
*Secrétaire Générale,*_x000D_
_x000D_
ESPRO Junior Entreprise_x000D_
_x000D_
Make Change, Cross The Edge_x000D_
_x000D_
_x000D_
Mobile:  55833332 - 93615949_x000D_
_x000D_
Website: http://esproje.tn_x000D_
_x000D_
_x000D_
_x000D_
&lt;https://www.facebook.com/esprojuniorentreprise&gt;_x000D_
&lt;https://www.instagram.com/espro_je/&gt;_x000D_
&lt;https://www.linkedin.com/in/espro-junior-entreprise/&gt;_x000D_
_x000D_
ESPRO Junior Entreprise est un organisme à vocation économique et à but non_x000D_
lucratif, implanté au sein de l'Ecole Supérieure Privée d'Ingénierie et de_x000D_
Technologie ESPRIT département GCEM ayant pour finalité la promotion de la_x000D_
culture entrepreneuriale et l’esprit de leadership chez les élèves_x000D_
ingénieurs._x000D_
_x000D_
ESPRO compte 3 labels : Label meilleure junior initiative 2017, Label_x000D_
engagé 2018 et Prix d’excellence 2018._x000D_
_x000D_
S'IL VOUS PLAÎT, RÉFLÉCHISSEZ AVANT D'IMPRIMER - Économisez du papier si_x000D_
vous n'avez pas besoin d'imprimer cet e-mail._x000D_
</t>
  </si>
  <si>
    <t xml:space="preserve">Bonjour &lt;3_x000D_
J'aimerais solliciter votre précieuse aide en remplissant ce formulaire_x000D_
pour une étude de marché dans le cadre de mon stage de fin d'études. Je_x000D_
vous assure que cela ne vous prendra que quelques secondes de votre temps._x000D_
Je vous remercie sincèrement pour votre collaboration et votre_x000D_
contribution. Votre participation compte énormément pour moi !_x000D_
_x000D_
Fromage :_x000D_
https://docs.google.com/forms/d/e/1FAIpQLSdF7Zs8g8FVRfsagkUiYNCJ9LmSFSYstb5efQbve0DlXMp9Wg/viewform?usp=sf_link_x000D_
Boisson :_x000D_
https://docs.google.com/forms/d/e/1FAIpQLScEKt9j8pE9S7eZ-SkR48YvmPmbR4KMVoWx65_Z9zBuYztWtg/viewform?usp=sf_link_x000D_
Yaourt :_x000D_
https://docs.google.com/forms/d/e/1FAIpQLSc10xA7YqFFOhE1ZMZaLvO1VUSxPp4nfXHwHN7CPd2fjIAtDg/viewform?usp=sf_link_x000D_
Lait :_x000D_
https://docs.google.com/forms/d/e/1FAIpQLSf9wtRRJOm-hRmnnOeCT5hjGaMnOHYQl04k7S1s8oV9UGK8yA/viewform?usp=sf_link_x000D_
Eau :_x000D_
https://docs.google.com/forms/d/e/1FAIpQLSc6ZIj-JN6HBjQ9zo5vDv9XcuAUz4hm4jJAzK-Uzxumm_jhPg/viewform?usp=sf_link_x000D_
_x000D_
_x000D_
-- _x000D_
*Jomni Azer*_x000D_
Data Scientiste_x000D_
Président Rotaract Boumhel Bassatin_x000D_
</t>
  </si>
  <si>
    <t xml:space="preserve">Chers étudiants et étudiantes,_x000D_
_x000D_
WashApp recrute des stagiaires passionnés pour cet été. Si vous recherchez_x000D_
une expérience unique et stimulante au sein d'une entreprise en pleine_x000D_
croissance, ne cherchez plus ! Nous sommes ravis d'offrir des opportunités_x000D_
de stage dans divers domaines, où vous pourrez développer vos compétences,_x000D_
élargir votre réseau professionnel et contribuer à la réussite de notre_x000D_
startup._x000D_
Que vous soyez un(e) étudiant(e) en ingénierie, en marketing, en finance,_x000D_
en design, en développement web ou dans tout autre domaine connexe, nous_x000D_
avons des postes de stagiaires qui pourraient vous intéresser. Chez_x000D_
WashApp, nous croyons en l'apprentissage pratique et en la possibilité pour_x000D_
les étudiants de mettre en pratique leurs connaissances théoriques dans un_x000D_
environnement de travail réel._x000D_
Le processus de candidature est simple et se fait en ligne. Veuillez_x000D_
envoyer votre CV et votre lettre de motivation à l'adresse e-mail_x000D_
mentionnée dans le catalogue des stages._x000D_
Nous avons hâte de recevoir vos candidatures et de rencontrer les talents_x000D_
de notre université !_x000D_
_x000D_
Cordialement._x000D_
-- _x000D_
*Entrepreneur - **Telecommunications Engineer*_x000D_
*Phone :* (+216) 54 476 969 &lt;+21654476969&gt; // (+216) &lt;+21623694444&gt; 23 694_x000D_
444 &lt;+21623694444&gt;_x000D_
 [image: LinkedIn logo] &lt;https://www.linkedin.com/in/oussamahamidi/&gt; [image:_x000D_
Book a meeting] &lt;http://calendly.com/oussama-al-hamidi&gt;_x000D_
"Failure is a good option. If you are not failing, you are not trying hard_x000D_
enough." - Elon Musk_x000D_
_x000D_
The information transmitted is intended only for the person or entity to_x000D_
which it is addressed and may contain confidential and/or privileged_x000D_
material. Any review, retransmission, dissemination or other use of, or_x000D_
taking of any action in reliance upon, this information by persons or_x000D_
entities other than the intended recipient is prohibited. If you received_x000D_
this in error, please contact the sender and delete the material from any_x000D_
computer._x000D_
</t>
  </si>
  <si>
    <t xml:space="preserve">Pour information (fichiers joints)_x000D_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Bonsoir monsieur,_x000D_
Suite à notre conversation cet après midi, je vous envoie le catalogue des_x000D_
stages d'été que mon entreprise propose pour cette saison. Vous trouverez_x000D_
aussi une brève présentation préparée pour vous de la startup pour vous_x000D_
aider à mieux comprendre l'idée de l'entreprise._x000D_
J'espère entendre un retour positif de votre part._x000D_
Bien à vous._x000D_
Cdt._x000D_
</t>
  </si>
  <si>
    <t xml:space="preserve">Bonjour,_x000D_
Veuillez postuler uniquement via ce: lien_x000D_
&lt;https://docs.google.com/forms/d/e/1FAIpQLSdNcXvX4Edv4zW-TQktKVHOd68U8DGqxl9gZI_a6AsfdZDwlQ/viewform&gt;,_x000D_
voir fichier joint et message ci-dessous._x000D_
N'oubliez pas de vous inscrire sur https://espritconnect.com/ pour avoir_x000D_
toutes les offres (webinars, emplois, stages d'été, PFE, ...)._x000D_
Bien cordialement._x000D_
_x000D_
_x000D_
 *Pôle Employabilité ESPRIT*_x000D_
_x000D_
 Z. I. Chotrana II, B.P. : 160_x000D_
_x000D_
2083 Pôle Technologique El Ghazala – TUNISIE_x000D_
_x000D_
  &lt;https://espritconnect.com/&gt;_x000D_
_x000D_
---------- Forwarded message ---------_x000D_
_x000D_
J’espère que vous allez bien et que vous avez passé un bon weekend 😊_x000D_
_x000D_
Je vous remercie pour notre échange de la semaine dernière ainsi que pour_x000D_
l’ensemble des informations communiquées._x000D_
_x000D_
Nous espérons une collaboration fructueuse avec votre école et pouvoir_x000D_
mener à bien nos projets communs._x000D_
_x000D_
Je vous fais parvenir ci-joint comme discuté, notre descriptif de fonction_x000D_
pour le poste de BI Technical expert pour diffusion auprès de vos élèves._x000D_
_x000D_
N’hésitez pas à nous revenir en cas de question(s)._x000D_
_x000D_
Aussi, je n’ai pas pensé à évoquer ce sujet, mais serait-il envisageable de_x000D_
mettre en place des conventions de stage entre votre école et notre_x000D_
entreprise ?_x000D_
_x000D_
Des stages qui seraient réalisés à distance._x000D_
_x000D_
_x000D_
_x000D_
A disposition pour échanger là-dessus,_x000D_
</t>
  </si>
  <si>
    <t xml:space="preserve">Pour information._x000D_
N'oubliez pas de vous inscrire sur https://espritconnect.com/ pour avoir_x000D_
toutes les offres (webinars, emplois, stages d'été, PFE, ...)._x000D_
Bien cordialement._x000D_
 *Pôle Employabilité ESPRIT*_x000D_
_x000D_
 Z. I. Chotrana II, B.P. : 160_x000D_
_x000D_
2083 Pôle Technologique El Ghazala – TUNISIE_x000D_
_x000D_
&lt;https://espritconnect.com/&gt;_x000D_
_x000D_
_x000D_
Schneider Global Student Experience 2023_x000D_
_x000D_
_x000D_
_x000D_
STAY TUNED…_x000D_
_x000D_
*Les inscriptions seront ouvertes entre le 1er juin et le 16 juin sur ce_x000D_
lien :*_x000D_
https://student-se.icims.com/jobs/53071/schneider-global-student-experience-2023/job?mobile=false&amp;width=1579&amp;height=500&amp;bga=true&amp;needsRedirect=false&amp;jan1offset=-300&amp;jun1offset=-240_x000D_
</t>
  </si>
  <si>
    <t xml:space="preserve">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Nawres Mahmoudi &lt;nmahmoudi@getbrandee.com&gt;_x000D_
Date: mar. 30 mai 2023 à 11:42_x000D_
Subject: Internship Opportunities Brandee 2022 2023_x000D_
To: pole-employabilite-esprit@esprit.tn &lt;pole-employabilite-esprit@esprit.tn_x000D_
&gt;_x000D_
_x000D_
_x000D_
Bonjour,_x000D_
_x000D_
_x000D_
_x000D_
Nous sommes une startup basée à Tunis, filiale de Brandee Software en_x000D_
France, et nous recherchons des étudiants pour des stages au sein de notre_x000D_
équipe de recherche et développement. Serait-il possible de diffuser ces_x000D_
offres auprès de vos étudiants ?_x000D_
_x000D_
_x000D_
_x000D_
Nous vous remercions par avance pour votre collaboration._x000D_
_x000D_
Cordialement,_x000D_
_x000D_
_x000D_
_x000D_
[image: Email header]_x000D_
_x000D_
*Nawres Mahmoudi *_x000D_
_x000D_
*Project Manager - Brandee *_x000D_
_x000D_
[image: Phone]_x000D_
_x000D_
128 rue de la Boétie, 75008 Paris_x000D_
_x000D_
[image: Phone]_x000D_
_x000D_
*getbrandee.com* &lt;https://s1.sendassets.io/s2/i6i5oek9&gt;_x000D_
_x000D_
Department R&amp;D_x000D_
_x000D_
[image: Company logo] &lt;https://s1.sendassets.io/s2/y9t0tp1p&gt;_x000D_
_x000D_
[image: linkedin-in] &lt;https://s1.sendassets.io/s2/oyfiftsa&gt;_x000D_
_x000D_
*Made with Scribe * &lt;https://s1.sendassets.io/s2/w23lwata&gt;_x000D_
_x000D_
Please only print this email if necessary_x000D_
</t>
  </si>
  <si>
    <t xml:space="preserve">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Mustapha BERSELLOU &lt;mustapha.bersellou@esprit.tn&gt;_x000D_
Date: mer. 31 mai 2023 à 12:41_x000D_
Subject: Farkito Internship Opportunities in Python Development, and Mobile_x000D_
Application Development_x000D_
To: esprit1617-1-4TIC &lt;esprit1617-1-4TIC@esprit.tn&gt;, ESPRIT1718-4TIC &lt;_x000D_
ESPRIT1718-4TIC@esprit.tn&gt;, ESPRIT1516-4TIC &lt;esprit1516-4tic@esprit.tn&gt;,_x000D_
Esprit2122-4ALINFO1 &lt;Esprit2122-4ALINFO1@esprit.tn&gt;, Esprit2122-4ALINFO2 &lt;_x000D_
Esprit2122-4ALINFO2@esprit.tn&gt;, stage DSI &lt;stage_dsi@esprit.tn&gt;, &lt;_x000D_
old-std-tic@esprit.tn&gt;_x000D_
_x000D_
_x000D_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</si>
  <si>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</si>
  <si>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Flutter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soon._x000D_
</t>
  </si>
  <si>
    <t xml:space="preserve">AIESEC &lt;http://www.aiesec.org/&gt; AIESEC in Tunisia_x000D_
&lt;https://www.facebook.com/AIESEC.Tunisia&gt; AIESEC in Bardo_x000D_
&lt;https://www.facebook.com/AIESECinTunisia1&gt;_x000D_
*Hello ESPRIT students*_x000D_
_x000D_
[image: Person Taking Water Sample Photo]_x000D_
It's time for your summer internship *right *?_x000D_
_x000D_
*AIESEC Bardo is here for that.*_x000D_
AIESEC is a global platform for young people to develop their leadership_x000D_
potential through practical experiences of many kinds, including_x000D_
internships, volunteering opportunities, and more. Founded in 1948, AIESEC_x000D_
is a non-governmental and not-for-profit organization entirely run by youth_x000D_
for youth._x000D_
_x000D_
How can we offer you an internship?_x000D_
_x000D_
Through our exchange programs that vary from *Professional*(OGTa),_x000D_
*Volunteering*(OGV) and *Teaching*(OGTe) experiences. These opportunities_x000D_
are in different *countries* for a variety of backgrounds and skills._x000D_
_x000D_
_x000D_
If you are interested and eager to learn more about how AIESEC can support_x000D_
you in securing your next internship, we are here to provide you with all_x000D_
the necessary details. Simply fill out the form, and we will ensure that_x000D_
you receive the information you need._x000D_
_x000D_
_x000D_
*Click here and fill the form* &lt;https://forms.gle/gxHJajx3cM2Vy9qd9&gt;_x000D_
*After filling the form, someone from our team will contact you in the next_x000D_
48 hours*_x000D_
_x000D_
[image: Your Logo]_x000D_
_x000D_
*Leadership is for every young person.*_x000D_
[image: Facebook] &lt;https://www.facebook.com/AIESECinTunisia1&gt; [image:_x000D_
Linkedin] &lt;https://tn.linkedin.com/company/aiesec-tunisia&gt; [image:_x000D_
Instagram] &lt;https://www.instagram.com/aiesecintunisia/&gt;_x000D_
</t>
  </si>
  <si>
    <t xml:space="preserve">Bonjour,_x000D_
_x000D_
Ceux intéressés par ces offres, je vous invite à envoyer votre CV sur cette_x000D_
adresse:_x000D_
mohamed.sansa@valomnia.com_x000D_
_x000D_
Cordialement_x000D_
_x000D_
 *Pôle Employabilité ESPRIT*_x000D_
_x000D_
 Z. I. Chotrana II, B.P. : 160_x000D_
_x000D_
2083 Pôle Technologique El Ghazala – TUNISIE_x000D_
_x000D_
&lt;https://espritconnect.com/&gt;_x000D_
_x000D_
_x000D_
Le jeu. 25 mai 2023 à 13:15, Pôle employabilité- Groupe Esprit &lt;_x000D_
pole-employabilite-esprit@esprit.tn&gt; a écrit :_x000D_
_x000D_
&gt; Bonjour,_x000D_
&gt;_x000D_
&gt; J'ai eu votre contact lors de la soutenance d'un de vos élèves qui a_x000D_
&gt; effectué son stage de PFE au sein de notre société._x000D_
&gt;_x000D_
&gt; Valomnia opère dans le secteur de la vente embarquée depuis plus de 6ans._x000D_
&gt; Nous sommes intéressé par des profils qui s'intéressent à :_x000D_
&gt;_x000D_
&gt;    - *Le développement mobile*_x000D_
&gt;    - *L'analyse de la data*_x000D_
&gt;    - *L'automatisation des taches*_x000D_
&gt;_x000D_
&gt; Je reste disponible pour vous donner plus de détails sur notre société._x000D_
&gt;_x000D_
&gt; Cordialement_x000D_
&gt;  *Pôle Employabilité ESPRIT*_x000D_
&gt;_x000D_
&gt;  Z. I. Chotrana II, B.P. : 160_x000D_
&gt;_x000D_
&gt; 2083 Pôle Technologique El Ghazala – TUNISIE_x000D_
&gt;_x000D_
&gt; &lt;https://espritconnect.com/&gt;_x000D_
&gt;_x000D_
&gt;_x000D_
&gt;_x000D_
</t>
  </si>
  <si>
    <t xml:space="preserve">Bonjour,_x000D_
_x000D_
Pour votre information! (voir pièce jointe)_x000D_
_x000D_
*********************************************************************************************************_x000D_
Madame Monsieur,_x000D_
_x000D_
J'espère que ce mail vous trouvera en bonne santé._x000D_
_x000D_
Notre startup Bakourat est labellisée startup act dans le domaine de_x000D_
l'agritech._x000D_
_x000D_
Dans le cadre du développement et du lancement de notre prochain site web,_x000D_
nous avons pensé à offrir l'opportunité d'un stage d'été à l'un de vos_x000D_
étudiants._x000D_
_x000D_
Vous trouverez le descriptif de l'offre en attaché._x000D_
_x000D_
Il est préférable que l'étudiant habite à Tunis étant donné qu'il aura à se_x000D_
déplacer à l'école polytechnique de Tunis._x000D_
_x000D_
Nous vous prions de bien vouloir transférer ce mail à vos départements qui_x000D_
sont en mesure de nous recommander un profil correspondant aux termes de_x000D_
l'offre._x000D_
Nous restons à votre disposition pour toute autre collaboration que vous_x000D_
jugez utile._x000D_
_x000D_
Meilleures salutations_x000D_
</t>
  </si>
  <si>
    <t xml:space="preserve">Bonjour,_x000D_
_x000D_
Un nouveau lien est accessible pour ceux qui n'ont pas pu postuler!_x000D_
https://docs.google.com/forms/d/e/1FAIpQLSf9j4YPi4ST_yhqMesgLj_r3L1Vll-iXJBqr2vf391NdHnhVA/viewform_x000D_
_x000D_
Cordialement_x000D_
_x000D_
 *Pôle Employabilité ESPRIT*_x000D_
_x000D_
 Z. I. Chotrana II, B.P. : 160_x000D_
_x000D_
2083 Pôle Technologique El Ghazala – TUNISIE_x000D_
_x000D_
&lt;https://espritconnect.com/&gt;_x000D_
_x000D_
_x000D_
Le mar. 9 mai 2023 à 14:39, Pôle employabilité- Groupe Esprit &lt;_x000D_
pole-employabilite-esprit@esprit.tn&gt; a écrit :_x000D_
_x000D_
&gt; Bonjour,_x000D_
&gt;_x000D_
&gt;_x000D_
&gt; Pour votre information!_x000D_
&gt;_x000D_
&gt;_x000D_
&gt; *************************************************_x000D_
&gt;_x000D_
&gt; Veuillez trouver ci-dessous le lien vers notre formulaire pour les stages_x000D_
&gt; d'été:_x000D_
&gt;_x000D_
&gt;_x000D_
&gt;_x000D_
&gt; https://form.jotform.com/231234730162546_x000D_
&gt;_x000D_
&gt;_x000D_
&gt;_x000D_
&gt; Nous proposons des postes dans les disciplines suivantes:_x000D_
&gt;_x000D_
&gt; 1- AI and IoT_x000D_
&gt;_x000D_
&gt; 2- Web development_x000D_
&gt;_x000D_
&gt; 3- Business intelligence_x000D_
&gt;_x000D_
&gt; 4- Digital marketing_x000D_
&gt;_x000D_
&gt;_x000D_
&gt;_x000D_
&gt; Prière de diffuser l'information auprès de vos étudiants;_x000D_
&gt;_x000D_
&gt;_x000D_
&gt; Cordialement,_x000D_
&gt;_x000D_
&gt;_x000D_
&gt;  *Pôle Employabilité ESPRIT*_x000D_
&gt;_x000D_
&gt;  Z. I. Chotrana II, B.P. : 160_x000D_
&gt;_x000D_
&gt; 2083 Pôle Technologique El Ghazala – TUNISIE_x000D_
&gt;_x000D_
&gt; &lt;https://espritconnect.com/&gt;_x000D_
&gt;_x000D_
</t>
  </si>
  <si>
    <t xml:space="preserve">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_x000D_
Upload your material here !_x000D_
&lt;https://www.linkedin.com/posts/amira-bedhiafi_internships-materials-google-drive-activity-7062386385445429249-CECq?utm_source=share&amp;utm_medium=member_desktop&gt;_x000D_
_x000D_
The campaign is open for one week, it ends by Friday 19/05/2023 at 00:00_x000D_
UTC._x000D_
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12/05/23,_x000D_
09:05:42_x000D_
</t>
  </si>
  <si>
    <t xml:space="preserve">Bonjour,_x000D_
TNS TEAM  est un groupe Franco Tunisien, composé de 11 sociétés, basées au_x000D_
nord est de la France, qui cherche à recruter :_x000D_
_x000D_
   - Ingénieur Energétique (Bâtiment) Promotion 2022 et les futurs_x000D_
   ingénieurs pour 2023_x000D_
   - Ingénieur BI Promotion 2021 / 2022._x000D_
_x000D_
Veuillez envoyez votre candidature sur cette adresse :_x000D_
henda.dardoumi@tns-team.com_x000D_
_x000D_
-- _x000D_
Best Regards_x000D_
Majdi Gharbi_x000D_
Head of internship department_x000D_
[image: Esprit Group – Honoris United Universities]_x000D_
</t>
  </si>
  <si>
    <t xml:space="preserve">---------- Forwarded message ---------_x000D_
From: lamia &lt;lamia@tanis-tunisie.com&gt;_x000D_
Date: Thu, May 11, 2023 at 11:49 AM_x000D_
Subject: Re: Fwd: Demande d'alternance_x000D_
To: Majdi Gharbi &lt;majdi.gharbi@esprit.tn&gt;_x000D_
_x000D_
_x000D_
Bonjour Mr Gharbi,_x000D_
_x000D_
Je vous fait joindre l'annonce pour l’analyste des données._x000D_
_x000D_
Veillez me transférer les cv des candidats qui coïncident avec l'offre !_x000D_
_x000D_
Bonne fin de matinée_x000D_
_x000D_
Lamia_x000D_
Le 09/05/2023 à 17:59, Majdi Gharbi a écrit :_x000D_
_x000D_
Ci-joint le CV dont je vous ai parlé._x000D_
_x000D_
_x000D_
---------- Forwarded message ---------_x000D_
From: Eya Chhimi &lt;eyachhimi01@gmail.com&gt;_x000D_
Date: Sat, Apr 29, 2023 at 5:12 PM_x000D_
Subject: Demande d'alternance_x000D_
To: majdi.gharbi@esprit.tn &lt;majdi.gharbi@esprit.tn&gt;_x000D_
_x000D_
_x000D_
Bonjour Monsieur,_x000D_
Je suis Chhimi Aya, actuellement à la recherche d'une alternance dans le_x000D_
domaine Business Intelligence pour développer mes compétences et acquérir_x000D_
une expérience professionnelle concrète. Je tiens à préciser que je suis_x000D_
ouverte à toutes les opportunités d'alternance._x000D_
Je vous remercie par avance de l'attention que vous porterez à ma demande_x000D_
et je reste à votre disposition pour toute information complémentaire._x000D_
_x000D_
Dans l'attente de votre réponse, je vous prie d'agréer, Monsieur,_x000D_
l'expression de mes salutations distinguées._x000D_
_x000D_
Aya Chhimi_x000D_
_x000D_
_x000D_
-- _x000D_
Best Regards_x000D_
Majdi Gharbi_x000D_
Head of internship department_x000D_
[image: Esprit Group – Honoris United Universities]_x000D_
_x000D_
_x000D_
_x000D_
_x000D_
-- _x000D_
Best Regards_x000D_
Majdi Gharbi_x000D_
Head of internship department_x000D_
[image: Esprit Group – Honoris United Universities]_x000D_
</t>
  </si>
  <si>
    <t xml:space="preserve">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en_x000D_
Tunisie._x000D_
_x000D_
The campaign is open for one week, it ends by Friday 19/05/2023 at 00:00_x000D_
UTC._x000D_
_x000D_
Share your material today : Click here_x000D_
&lt;https://www.linkedin.com/posts/amira-bedhiafi_internships-materials-google-drive-activity-7062386385445429249-CECq?utm_source=share&amp;utm_medium=member_desktop&gt;_x000D_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12:27:14_x000D_
</t>
  </si>
  <si>
    <t xml:space="preserve">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The campaign is open for one week, it ends by Friday 19/05/2023 at 00:00_x000D_
UTC._x000D_
_x000D_
Share your material today :_x000D_
https://www.linkedin.com/posts/amira-bedhiafi_internships-materials-google-drive-activity-7062386385445429249-CECq?utm_source=share&amp;utm_medium=member_desktop_x000D_
&lt;http://click here&gt;_x000D_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12:23:12_x000D_
</t>
  </si>
  <si>
    <t xml:space="preserve">Chers étudiants,_x000D_
vous êtes appelés à accomplir un stage obligatoire durant cet été (voir_x000D_
pièce jointe)._x000D_
La note du stage sera comptabilisée dans les notes du 1er semestre de_x000D_
l'année universitaire 23-24._x000D_
la durée du stage varie selon les niveaux d'étude et elle est comme suit;_x000D_
_x000D_
   1. "*Stage de formation humaine et **sociale*" d'une durée de 4 semaines_x000D_
   ,durant l'été lors du passage de la 1ère à la 2ème année._x000D_
   2. "*Stage d'immersion en entreprise*" d'une durée de 6 semaines ,_x000D_
   pendant l'été lors du passage de la 3ème à la  4ème année._x000D_
   3. "*Stage **ingénieur*" d'une durée de 8 semaines, pendant l'été lors_x000D_
   du passage de la 4ème à la 5ème année._x000D_
_x000D_
Nous vous incitons à entamer la phase de recherche d'une opportunité de_x000D_
stage auprès des entreprises dès maintenant._x000D_
Les demandes de stage sont éditées directement à partir de votre espace_x000D_
intranet._x000D_
Le journal de stage fera l'objet d'un mail ultérieur._x000D_
Toutes demandes d'informations peuvent être adressées au service stages par_x000D_
courrier  ("contact.stage@esprit.tn") ou au bureau (1er étage Bloc B )._x000D_
</t>
  </si>
  <si>
    <t xml:space="preserve">Bonjour,_x000D_
Veuillez postuler uniquement via ce lien_x000D_
&lt;https://docs.google.com/forms/d/e/1FAIpQLSeGZ4qM2upwBP6z5o9ETt3XCeQAMQ0a1f8G29azpqaeKr-uyA/viewform&gt;,_x000D_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t>
  </si>
  <si>
    <t xml:space="preserve">Bonjour,_x000D_
Veuillez postuler uniquement via ce lien_x000D_
&lt;https://docs.google.com/forms/d/e/1FAIpQLSfiFUCk4O4U8q2V9U7-xUjcoi028Wqy3_9AmVZYTjjAgKGkDQ/viewform&gt;,_x000D_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t>
  </si>
  <si>
    <t xml:space="preserve">Bonjour à tous, j'espère que vous allez bien._x000D_
_x000D_
Je me présente, je suis Siwar Jouini, présidente de l'organisation JCI (La_x000D_
Jeune Chambre Économique Internationale) de Carthage._x000D_
_x000D_
_x000D_
Je me permets de vous contacter afin de vous proposer de participer à notre_x000D_
forum des stages d'été, que nous organisons au mois de mai prochain. Cet_x000D_
événement, dédié aux étudiants en quête d'un stage dans les domaines de_x000D_
l'informatique, de l'économie et de la gestion, se présente sous forme_x000D_
d'une journée porte ouverte._x000D_
_x000D_
Nous serions honorés de vous accueillir à notre événement et de vous_x000D_
fournir une table pour présenter votre entreprise et discuter avec les_x000D_
étudiants intéressés. Le forum des stages d'été est également une occasion_x000D_
pour passer vos *entretiens sur place avec les candidats présélectionnés.*_x000D_
_x000D_
Si vous êtes intéressé par cette invitation, veuillez nous contacter en_x000D_
répondant à cet email ou en remplissant ce formulaire avant le 14 avril:_x000D_
_x000D_
https://docs.google.com/forms/d/e/1FAIpQLScEeBWtKSql4OGlJK5jd8p3dyGQycyX_cQUDxIkG8LQi5XIwA/viewform?usp=pp_url_x000D_
&lt;https://docs.google.com/forms/d/e/1FAIpQLScEeBWtKSql4OGlJK5jd8p3dyGQycyX_cQUDxIkG8LQi5XIwA/viewform?usp=pp_url&gt;_x000D_
_x000D_
Nous espérons vous voir bientôt à notre événement._x000D_
_x000D_
*__*_x000D_
Cordialement,_x000D_
_x000D_
*Siwar Jouini*_x000D_
*Présidente JCI Carthage 2023*_x000D_
*Contact : **(+216) 52 435 675*_x000D_
_x000D_
Junior Chamber International_x000D_
_x000D_
Visit www.jci.cc to learn how young people are working to create positive_x000D_
change_x000D_
</t>
  </si>
  <si>
    <t xml:space="preserve">Bonjour_x000D_
Dans le cadre de notre partenariat avec l'EPF (https://www.epf.fr/) cette_x000D_
école offre quelques opportunités de mobilité non financée d'un semestre_x000D_
(S9: le 1er semestre de la 5ème année) qui commence en septembre 2023 comme_x000D_
détaillé dans leur message (voir ci-dessous + fichiers joints) :_x000D_
_x000D_
   - Étudiants concernés: Actuellement en 4ème TIC (info et télécom), GC &amp;_x000D_
   EM._x000D_
   - L'étudiant(e) sélectionné(e):_x000D_
      - Validera les modules qu'il/elle va étudier avec son responsable_x000D_
      d'option._x000D_
      - Payera uniquement les frais d'inscription à Esprit(5ème année)._x000D_
_x000D_
Merci de consulter tous les liens afin de déposer votre candidature._x000D_
La date limite de dépôt des candidatures: *lundi 10 avril 2023 à midi,_x000D_
délai de rigueur.*_x000D_
Une première sélection sera faite au niveau d'ESPRIT._x000D_
Lien du formulaire de candidature à utiliser *obligatoirement*: lien_x000D_
&lt;https://docs.google.com/forms/d/e/1FAIpQLScYrfmSgV_mGf5CU1AWB1ZbyCF_AWrR-deHqz83ycysY50evA/viewform&gt;_x000D_
Bon courage._x000D_
_x000D_
---------- Forwarded message ---------_x000D_
_x000D_
Dear partner,_x000D_
_x000D_
_x000D_
_x000D_
Greetings from Paris!_x000D_
_x000D_
_x000D_
_x000D_
Our recruitment campaign for the Fall semester 2023 is starting and we are_x000D_
ready to receive your nominations. Once we have them, we will contact the_x000D_
nominated students and will send them the link to complete our online form._x000D_
_x000D_
_x000D_
_x000D_
_x000D_
_x000D_
The deadline to apply for the fall semester is *May 1st * (the form will be_x000D_
closed after this date), thus it would be fine if you could nominate your_x000D_
students at least *before Mid-April*._x000D_
_x000D_
_x000D_
_x000D_
If you think you will have difficulties nominating students by this time,_x000D_
or if you have last minute applicants, do not hesitate to contact me._x000D_
_x000D_
_x000D_
_x000D_
_x000D_
Our 5th year programme starts *beginning of September 2023 until end of_x000D_
January 2024* and it is required that the students arrive at least one week_x000D_
before. Please note that we won’t be able to accept students after the_x000D_
beginning of the semester._x000D_
_x000D_
Your students can also apply for our 3rd year programme, which is entirely_x000D_
taught in English on our Troyes Campus._x000D_
_x000D_
_x000D_
_x000D_
I’m enclosing the list of courses offered during the Fall semester; it’s_x000D_
important to note that we have increased our number of programmes taught in_x000D_
English._x000D_
_x000D_
_x000D_
_x000D_
Before applying, students have to check the Campus where they will study_x000D_
(as we have 3 campuses open to exchanges): Cachan is close to Paris, Troyes_x000D_
is in Champagne region (1 h ½ from Paris) and Montpellier is South East of_x000D_
France (close to the Mediterranean sea)._x000D_
_x000D_
_x000D_
_x000D_
Selected students need to have a minimum level in English (if they take_x000D_
courses in English) or in French (if they selected courses taught in_x000D_
French). We request them to *provide official test results; *as we had bad_x000D_
surprises in the past, we do not accept certificates issued by professors_x000D_
anymore. Please note that students who do not meet these requirements_x000D_
cannot be admitted._x000D_
_x000D_
_x000D_
_x000D_
I’m forwarding you the additional documents as well as the explanations_x000D_
concerning the application process. As usual, the programme of courses_x000D_
might be subject to changes but shouldn’t change a lot._x000D_
_x000D_
_x000D_
_x000D_
Do not hesitate to contact me if you have further questions and please keep_x000D_
us informed in case your student decides to withdraw (or is not allowed to_x000D_
go)._x000D_
_x000D_
_x000D_
_x000D_
Looking forward to receiving your students!_x000D_
_x000D_
_x000D_
_x000D_
Best regards,_x000D_
_x000D_
_x000D_
_x000D_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</si>
  <si>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Vous êtes à la recherche d'un stage?! 🤔_x000D_
_x000D_
Bonne nouvelle !😊_x000D_
_x000D_
Le club ABL-ESPRIT vous aide à trouver un stage à la hauteur de vos_x000D_
attentes,_x000D_
_x000D_
Remplissez juste le formulaire via le lien:_x000D_
_x000D_
https://docs.google.com/forms/d/e/1FAIpQLSdVrxLgDUy2E4SBq8QxrjmXYSwwpNKc1jQym7rxqEsTpQ089g/viewform?usp=pp_url_x000D_
_x000D_
Et laissez nous vous aider!_x000D_
_x000D_
&lt;&lt;Ensemble, devenons les leaders de demain&gt;&gt;_x000D_
_x000D_
ABL-ESPRIT_x000D_
</t>
  </si>
  <si>
    <t xml:space="preserve">Bonjour,_x000D_
_x000D_
Dans le cadre de notre stage PFE nous voulons avoir une idée sur la_x000D_
reservation de vidange en ligne en Tunisie._x000D_
_x000D_
Nous vous serions reconnaissants de bien vouloir remplir le formulaire  ci_x000D_
dessous ._x000D_
_x000D_
_x000D_
https://docs.google.com/forms/d/e/1FAIpQLSd3vYb95rgcklT1e1iUnL5c_E5XfTM7BPhp4WKmLFKnan5sKg/viewform?usp=pp_url_x000D_
_x000D_
_x000D_
Cordialement._x000D_
</t>
  </si>
  <si>
    <t xml:space="preserve">Bonjour,_x000D_
J'espère que vous allez bien._x000D_
Veuillez trouver ci-dessous (+fichier attaché) les opportunités de mobilité_x000D_
à l'Université de Sherbrooke)._x000D_
Malheureusement, les bourses et les exonérations ne sont plus possibles_x000D_
(sauf pour les stages de recherche), donc le/la candidat(e) prendra tout en_x000D_
charge._x000D_
Si vous êtes intéressé, merci de remplir ce formulaire: lien_x000D_
&lt;https://docs.google.com/forms/d/e/1FAIpQLSege8KE131Zr4Ft_oNVxsd_Cp2H-353UBGPYXgkOgHssayhWA/viewform&gt;_x000D_
avant_x000D_
le *Mardi 11 Avril 2023 à midi, délai de rigueur.*_x000D_
Bien cordialement._x000D_
---------- Forwarded message ---------_x000D_
Bonjour,_x000D_
_x000D_
_x000D_
_x000D_
Suivant l’adoption de son nouveau Plan stratégique, ainsi que l’évolution_x000D_
des besoins des étudiantes et étudiants ainsi que des personnes_x000D_
professeures à l’Université de Sherbrooke depuis 2016, la Direction de la_x000D_
Faculté de génie a décidé de mettre fin au programme Impulsion dans sa_x000D_
forme initiale, et de le remplacer par d’autres options que nous croyons_x000D_
tout aussi porteuses. Conséquemment, l’entente signée prévoyant l’accueil_x000D_
de vos personnes étudiantes dans le programme passerelle ne sera pas_x000D_
renouvelée, et sera remplacée par les ententes requises selon les mobilités_x000D_
de vos étudiantes et étudiants à l’Université de Sherbrooke._x000D_
_x000D_
_x000D_
_x000D_
C’est donc avec plaisir que nous vous communiquons les nouvelles_x000D_
possibilités de séjours pour vos personnes étudiantes à la Faculté de génie_x000D_
de l’Université de Sherbrooke.   *Vous trouverez un résumé de ces_x000D_
possibilités dans le fichier joint.  *_x000D_
_x000D_
_x000D_
_x000D_
Plusieurs étudiantes et étudiants accueillis ayant démontré au cours des_x000D_
années un intérêt pour un programme de maîtrise, nous offrons la_x000D_
possibilité à vos personnes étudiantes de suivre une maîtrise complète en_x000D_
remplacement de leur M2 (parcours 1, 2 et 3 du tableau).  Ces programmes_x000D_
permettent d’accéder à un stage ou projet de fin d’études en entreprise ou_x000D_
dans un laboratoire de recherche.  Si ce n’est déjà fait, une entente_x000D_
pourra être signée avec votre école pour officialiser cette option, décrite_x000D_
comme une entente d’accueil diplomant permettant à vos étudiantes et_x000D_
étudiants d’obtenir deux diplômes._x000D_
_x000D_
_x000D_
_x000D_
Il est aussi possible de compléter un séjour de 4 ou 8 mois à la Faculté de_x000D_
génie (parcours 4 et 5) ou un stage de recherche dans un de nos_x000D_
laboratoires (parcours 6)._x000D_
_x000D_
_x000D_
_x000D_
À noter que les parcours 1, 2, et 6 permettent aux étudiantes et étudiants_x000D_
intéressés de passer directement au doctorat, alors qu’il est aussi_x000D_
possible d’y accéder directement après avoir diplômé dans votre_x000D_
établissement (parcours 7), et d’ainsi profiter dans tous les cas d’une_x000D_
exemption complète des frais majorés pendant le doctorat._x000D_
_x000D_
_x000D_
_x000D_
Ces options sont valides pour l’année 2023-2024, soit une entrée à_x000D_
l’automne 2023 à l’Université de Sherbrooke. Nous espérons qu’elles_x000D_
permettront de bien répondre aux besoins de mobilité de vos étudiants._x000D_
_x000D_
Une présentation par Teams des différentes possibilités pourra être_x000D_
organisée au moment qui vous conviendra._x000D_
_x000D_
*Nominations*_x000D_
_x000D_
Nous vous demandons de bien vouloir nominer les étudiantes et étudiants qui_x000D_
candidatent pour un séjour à la Faculté de génie en remplissant le tableau_x000D_
suivant._x000D_
_x000D_
Les personnes candidates doivent déposer leur candidature en suivant la_x000D_
procédure correspondant au programme visé.  Cette procédure est présentée_x000D_
sur le site web :_x000D_
_x000D_
https://www.usherbrooke.ca/genie/international/etudier-a-udes/programmes-en-mobilite_x000D_
&lt;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_x000D_
_x000D_
_x000D_
_x000D_
Nom, Prénom_x000D_
_x000D_
Adresse courriel_x000D_
_x000D_
Programme visé (ex.maîtrise en génie civil de type cours)_x000D_
_x000D_
Trimestre de début (ex. automne 2023)_x000D_
_x000D_
Années complétées avant le séjour_x000D_
_x000D_
(ex. bac+4)_x000D_
_x000D_
_x000D_
_x000D_
_x000D_
_x000D_
_x000D_
_x000D_
_x000D_
_x000D_
_x000D_
_x000D_
_x000D_
_x000D_
_x000D_
_x000D_
_x000D_
_x000D_
_x000D_
_x000D_
_x000D_
_x000D_
_x000D_
_x000D_
_x000D_
_x000D_
_x000D_
_x000D_
N’hésitez pas à communiquer avec nous si vous avez des questions._x000D_
_x000D_
_x000D_
_x000D_
Cordialement,_x000D_
_x000D_
_x000D_
_x000D_
 *Faculté de génie*_x000D_
_x000D_
*Université de Sherbrooke*_x000D_
_x000D_
_x000D_
_x000D_
*819-821-8000 poste 62190*_x000D_
_x000D_
https://www.usherbrooke.ca/genie/international_x000D_
_x000D_
_x000D_
_x000D_
*Local C1-3005-3*_x000D_
_x000D_
*2500, boulevard de l'Université*_x000D_
_x000D_
*Sherbrooke (Québec) *_x000D_
_x000D_
*J1K 2R1*_x000D_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</si>
  <si>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AIESEC &lt;http://www.aiesec.org/&gt; AIESEC in Tunisia_x000D_
&lt;https://www.facebook.com/AIESEC.Tunisia&gt; AIESEC in Bardo_x000D_
&lt;https://www.facebook.com/AIESECinTunisia1&gt;_x000D_
*Hello from AIESEC Bardo*_x000D_
_x000D_
[image: Person Taking Water Sample Photo]_x000D_
Did you hear about AIESEC before?_x000D_
_x000D_
AIESEC is a global platform for young people to develop their leadership_x000D_
potential through practical experiences of many kinds, including_x000D_
internships, volunteering opportunities, and more._x000D_
_x000D_
Founded in 1948, AIESEC is a non-governmental and not-for-profit_x000D_
organization entirely run by youth for youth._x000D_
_x000D_
_x000D_
_x000D_
_x000D_
_x000D_
But why are we contacting you?_x000D_
_x000D_
- AIESEC in Tunisia is one of the leading entities in the world, and that_x000D_
of course, includes AIESEC Bardo._x000D_
_x000D_
- Our focus is developing young leaders, as mentioned previously through_x000D_
different experiences. And we believe that YOU can be part of this._x000D_
How ?_x000D_
_x000D_
Through our exchange programs that vary from Professional, Volunteering and_x000D_
Teaching experiences. These opportunities are in different countries for a_x000D_
variety of backgrounds and skills._x000D_
_x000D_
Through our exchange programs that vary from Professional, Volunteering and_x000D_
Teaching experiences. These opportunities are in different countries for a_x000D_
variety of backgrounds and skills._x000D_
_x000D_
Through our exchange programs that vary from Professional, Volunteering and_x000D_
Teaching experiences._x000D_
_x000D_
These opportunities are in different countries for a variety of backgrounds_x000D_
and skills._x000D_
_x000D_
_x000D_
*                         THIS YOUR CHANGE SIGN UP NOW ON aiesec.org_x000D_
&lt;http://aiesec.org&gt;*_x000D_
*Booklet : how to sign up*_x000D_
&lt;https://drive.google.com/file/d/1Axq8UHWSXIP6OhNqWt4eIRwY3RyVpsxy/view?usp=share_link&gt;_x000D_
*After signing up, someone from our team will contact you in the next 48_x000D_
hours*_x000D_
_x000D_
[image: Your Logo]_x000D_
_x000D_
*Leadership is for every young person.*_x000D_
[image: Facebook] &lt;https://www.facebook.com/AIESECinTunisia1&gt; [image:_x000D_
Linkedin] &lt;https://tn.linkedin.com/company/aiesec-tunisia&gt; [image:_x000D_
Instagram] &lt;https://www.instagram.com/aiesecintunisia/&gt;_x000D_
</t>
  </si>
  <si>
    <t xml:space="preserve">Bonjour,_x000D_
Dans le cadre de notre partenariat avec TEM (Télécom Ecole de Management,_x000D_
https://www.imt-bs.eu/, voir présentations en fichier attaché), nos_x000D_
étudiants actuellement en 4ème année Informatique, Télécom et EM_x000D_
pourraient postuler pour mobilité bi-diplômante. La date limite de dépôt_x000D_
des candidatures: *Samedi 18 Mars 2023 à midi, délai de rigueur.*_x000D_
_x000D_
   - Lien du formulaire de candidature à utiliser *obligatoirement*: lien_x000D_
   &lt;https://docs.google.com/forms/d/e/1FAIpQLSfUXK2T1tNTuKKH_t7PqXUObtWeklKGT2m3HXICjMSmqn3Fqg/viewform&gt;_x000D_
   - Frais de scolarité/an: voir fichier joint._x000D_
   - Ceux qui seront sélectionnés payeront les frais d'inscription à Esprit_x000D_
   (5ème année)._x000D_
_x000D_
https://www.virtual-tour-360.online/visite-virtuelle/imt-bs/_x000D_
https://www.youtube.com/watch?v=OGAq40gm7Ns&amp;t=4s_x000D_
Bon courage._x000D_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</si>
  <si>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*Nom de l’entreprise : Tekru Technologies *_x000D_
Titre du poste : full stack developer intern_x000D_
Lieu de travail : Aouina, tunis_x000D_
A propos de l’entreprise :Tekru est une société de développement de_x000D_
solution informatique spécialisée dans le web. Avec une expertise d’équipe_x000D_
cumulée qui dépasse les 25 ans,_x000D_
Tekru est une société de développement de solution informatique spécialisée_x000D_
dans le web._x000D_
ekru se spécialise dans le domaine du web d’un simple site web d’entreprise_x000D_
à des solutions web complexes de gestion d’entreprise et de couche métier._x000D_
Profil requis : Etudiant en 5eme année à la recherche d'un PFE_x000D_
Sujet: développement d'une solution web pour le compte d'un client._x000D_
Besoin du poste:_x000D_
-React JS_x000D_
-Node JS_x000D_
Date du stage: ASAP_x000D_
Durée: 5 à 6 mois._x000D_
N'hésitez pas à me contacter pour toute information complémentaire_x000D_
Bonne journée._x000D_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08/03/23_x000D_
14:00:24_x000D_
</t>
  </si>
  <si>
    <t xml:space="preserve">Bonne réception (liens + fichiers joints)._x000D_
https://www.virtual-tour-360.online/visite-virtuelle/imt-bs/_x000D_
https://www.youtube.com/watch?v=OGAq40gm7Ns&amp;t=4s_x000D_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</si>
  <si>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Businesses today are under increased pressure to drive efficient growth. So unlocking data-first customer insights to reach them at the right time, through the right channels is more important than ever before._x000D_
_x000D_
With Twilio Engage and Twilio Segment’s Customer Data Platform, Vacasa, a leading vacation rental management platform, achieved 3x guest bookings by providing data-first, personalized emails._x000D_
_x000D_
During this webinar &l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we’ll show you how Vacasa unlocked their ability to understand their customers at every stage of the customer lifecycle and power engaging experiences that grow lifetime value._x000D_
_x000D_
Join us on March 1st &lt;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and learn how to: _x000D_
_x000D_
- Quickly craft multi-step, multi-channel customer journeys based on real-time customer behavior 	_x000D_
_x000D_
- Deliver unified, personalized experiences on native channels, like email and SMS 	_x000D_
_x000D_
- Unlock the power of your first-party customer data with Twilio Segment’s leading CDP_x000D_
_x000D_
SAVE YOUR SEAT&lt;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_x000D_
_x000D_
P.S. Even if you can’t join live, register &lt;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and we will send you the recording._x000D_
_x000D_
This email was sent to khalil.trabelsi@esprit.tn._x000D_
_x000D_
Don't want to receive emails from Twilio? Change your email preferences &lt;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_x000D_
_x000D_
If you have any questions or concerns, please contact us at &lt;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_x000D_
_x000D_
If you're having trouble reading this email, try the web version &lt;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_x000D_
</t>
  </si>
  <si>
    <t xml:space="preserve">La société *Wico d’Informatique *est à la recherche du profil suivant :_x000D_
_x000D_
_x000D_
*Stagiaire Full STACK JAVA / ANGULAR (H/F)*_x000D_
_x000D_
*Votre mission:*_x000D_
Le titulaire du poste a pour rôle principal de participer au_x000D_
développement des logiciels et applicatifs informatiques._x000D_
_x000D_
_x000D_
_x000D_
*Vos principales tâches seront:*_x000D_
·      Analyse des besoins et participation aux choix de solutions_x000D_
techniques ;_x000D_
_x000D_
· Participation aux développement des nouvelles fonctionnalités des_x000D_
applications ;_x000D_
_x000D_
·      Développement des spécifications de systèmes et modifications des_x000D_
programmes informatiques_x000D_
_x000D_
·      Appréhender des environnements techniques et fonctionnels de plus_x000D_
en plus complexes ;_x000D_
_x000D_
·      Collaboration avec les autres membres de l’équipe afin de livrer_x000D_
des solutions complètes et fonctionnelles à l’intérieur des échéanciers ;_x000D_
_x000D_
_x000D_
_x000D_
*Vos compétences*_x000D_
· Connaissance des frameworks de développement standards (Spring,_x000D_
Hibernate, Maven, Angular) ;_x000D_
_x000D_
·      Connaissance des Services REST et Swagger ;_x000D_
_x000D_
·      Connaissance des SGBD PostgreSQL, MySQL ;_x000D_
_x000D_
·      Connaissance de l’Intégration continue Jenkins, GIT ;_x000D_
_x000D_
·      Connaissance des architectures micro-services ;_x000D_
_x000D_
·      Bon usage des méthodes Agile._x000D_
_x000D_
_x000D_
_x000D_
_x000D_
*Vos aptitudes relationnelles*_x000D_
·      Autonomie, disponibilité, esprit d’initiative ;_x000D_
_x000D_
·      Polyvalence ;_x000D_
_x000D_
·      Motivation et implication ;_x000D_
_x000D_
·      Rigueur et sens du travail en équipe ;_x000D_
_x000D_
_x000D_
_x000D_
_x000D_
_x000D_
*Travail : Full RemoteRémunération : Stage Rémunéré*_x000D_
_x000D_
Pour postuler, merci d’envoyer votre Cv et une lettre de motivation qui_x000D_
expose votre motivation pour le poste, à l’adresse  suivante :_x000D_
_x000D_
internship@wico.tn_x000D_
</t>
  </si>
  <si>
    <t xml:space="preserve">Hi khalil,_x000D_
_x000D_
At  CDP Live: How to Future-Proof your Business &l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we’re bringing leaders to the virtual stage to share their secrets for increasing customer engagement across channels and driving ROI. _x000D_
_x000D_
These are the do-ers shaping what it means to win in a dynamic market by putting your customers first. We cannot wait to welcome special guests from Amazon, Box, AAA, The Trade Desk and more._x000D_
_x000D_
If that’s not enough to get you excited, here are 3 more reasons to attend CDP Live:_x000D_
_x000D_
- Leveraging Data Across the Entire Customer Lifecycle: Box CMO, Chris Koelher, is sharing techniques to remove buyer friction, leading to higher retention and revenue acceleration_x000D_
- How Businesses are Scaling Efficiently in 2023: An all-star panel from Amazon, The Trade Desk, Capgemini, and Databricks are discussing coping with a cookieless world_x000D_
- Emerging Trends in Customer Engagement: Learn the most effective strategies for building lasting relationships with your customer with Brian Ng, SVP of Marketing at AAA &amp; Katrina Wong, VP of Marketing at Twilio Segment_x000D_
_x000D_
Save your (virtual) seat &lt;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_x000D_
_x000D_
P.S. Pro-tip: If you can’t join live,  register &lt;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to receive the session recordings._x000D_
_x000D_
_x000D_
This email was sent to khalil.trabelsi@esprit.tn._x000D_
_x000D_
Don't want to receive emails from Twilio? Change your email preferences &lt;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_x000D_
_x000D_
If you have any questions or concerns, please contact us at &lt;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_x000D_
_x000D_
If you're having trouble reading this email, try the web version &lt;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_x000D_
</t>
  </si>
  <si>
    <t xml:space="preserve">Bonjour,_x000D_
Dans le cadre de notre partenariat avec l'Université Gustave Eiffel (_x000D_
https://www.univ-gustave-eiffel.fr/), nos étudiants actuellement en 4ème_x000D_
(DS) pourraient postuler pour une mobilité non financée (double diplôme:_x000D_
mastère-ingénieur):_x000D_
_x000D_
   - Master 2-Systèmes Intelligents et Applications (SIA), voir fichiers_x000D_
   joints._x000D_
_x000D_
Merci de consulter tous les documents et liens afin de déposer votre_x000D_
candidature. La date limite de dépôt des candidatures: *Vendredi 10 Février_x000D_
2023 à midi, délai de rigueur.*_x000D_
_x000D_
   - Coûts: voir extrait de la convention ci-dessous, plus d'informations_x000D_
   seront données par le responsable de ce mastère qui fera les entretiens en_x000D_
   ligne (ou en présentiel) le mercredi 15/02/2023._x000D_
   - la page Internet du Master : lien_x000D_
   &lt;https://formations.univ-gustave-eiffel.fr/index.php?id=1941&amp;tx_agof_brochure%5Bbrochure%5D=823&amp;tx_agof_brochure%5Bcontroller%5D=Brochure&amp;tx_agof_brochure%5Baction%5D=show&amp;cHash=3a1b21d9ba6bb525fea74b096005fa0e&gt;,_x000D_
   la formation est à 100% en anglais._x000D_
   - Lien du formulaire de candidature à utiliser *obligatoirement*: lien_x000D_
   &lt;https://docs.google.com/forms/d/e/1FAIpQLSdz2B1wadDi0hxSRToGepSR9n7m82jlUnQEm6LgkL_rvfnY2w/viewform&gt;_x000D_
   - Ceux qui seront sélectionnés payeront les frais d'inscription à Esprit_x000D_
   (5ème année)._x000D_
   - Une pré-sélection se fera au niveau d'Esprit._x000D_
   - Il y aura un 'quota' pour les étudiants de la 4DS9 puisqu'ils sont_x000D_
   concernés par un autre programme de double-diplôme. Ceux parmi eux qui_x000D_
   seront admis au Mans, auront un délai 'court' pour confirmer ou se désister._x000D_
_x000D_
Bon courage._x000D_
_x000D_
*******************************************************_x000D_
*Frais d’inscription et frais afférents au séjour *_x000D_
Chaque année académique, les étudiants payent à l’UPEM leurs droits_x000D_
d’inscription. Conformément aux dispositions prévues par l’arrêté du 19_x000D_
avril 2019 relatif aux droits d’inscriptions dans les établissements_x000D_
publics d'enseignement supérieur relevant du ministre chargé de_x000D_
l'enseignement supérieur, en vigueur au moment de la signature de la_x000D_
présente convention spécifique, les étudiants recrutés à l’UPEM dans le_x000D_
cadre de la présente convention bénéficient d'une exonération partielle des_x000D_
droits d'inscription différenciés s’appliquant aux étudiants_x000D_
extracommunautaires. Le montant des droits d'inscription dont ils_x000D_
s'acquittent correspond au montant applicable aux étudiants communautaires._x000D_
Les étudiants doivent également s'acquitter de la Contribution Vie_x000D_
Étudiante et de Campus (CVEC). Les étudiants ont à leur charge toutes_x000D_
dépenses liées à leur séjour, y compris l'hébergement, les repas, les frais_x000D_
de transports, les frais de visa, les frais de couverture sociale et tout_x000D_
autre frais associé._x000D_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</si>
  <si>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Les portes de Shazler ERP s'ouvrent à nouveaux pour les étudiants à la_x000D_
recherche d'un #stage #PFE en vue d'un #recrutement ._x000D_
_x000D_
_x000D_
_x000D_
- Nous cherchons actuellement des ingénieurs en informatique pour un stage_x000D_
PFE (Projet de fin d’études)_x000D_
_x000D_
_x000D_
_x000D_
- Stage pré-embauche (recrutement à la fin du stage si votre projet et_x000D_
profil sont concluants)._x000D_
_x000D_
_x000D_
_x000D_
Exigences :_x000D_
_x000D_
* Diplôme en informatique ou dans un domaine connexe_x000D_
_x000D_
* Maîtrise du langage python / Fullstack developer Angular , la_x000D_
connaissance de nodejs_x000D_
_x000D_
* Connaissance fonctionnelle d'Odoo est un plus_x000D_
_x000D_
* Connaissance des bases de données relationnelles , PostgreSQL_x000D_
_x000D_
* Bonne capacité à travailler en équipe et à communiquer efficacement_x000D_
_x000D_
_x000D_
_x000D_
- Pour les intéressés(e)s merci d’envoyer vos candidatures sur l’adresse_x000D_
email suivante : rh@shazler.com_x000D_
</t>
  </si>
  <si>
    <t xml:space="preserve">---------- Message transféré ---------_x000D_
De : BRYXIA CONSULTING &lt;bryxia.consulting@gmail.com&gt;_x000D_
Date : lun. 30 janv. 2023 à 14:00_x000D_
Objet : Offre de stage PFE_x000D_
À : youssef.brinsi@esprit.tn &lt;youssef.brinsi@esprit.tn&gt;_x000D_
_x000D_
_x000D_
_x000D_
Bonjour ,_x000D_
_x000D_
Suite à votre demande pour consulter notre offre de stage ,_x000D_
_x000D_
veuillez trouver ci-dessous une présentation du projet que nous proposons_x000D_
pour les étudiants qui sont à la recherche d'un stage de PFE:_x000D_
_x000D_
*Présentation:*_x000D_
 BRYXIA Consulting est une société de services spécialisée dans le conseil_x000D_
en architecture des systèmes d’information ainsi que dans la conception et_x000D_
l’élaboration de logiciels à forte valeur ajoutée._x000D_
_x000D_
*Sujet: *une plateforme de santé qui propose une gamme de services aux_x000D_
professionnels de santé et aux patients._x000D_
_x000D_
_x000D_
une plateforme en ligne qui aide les patients à trouver et prendre_x000D_
rendez-vous avec des professionnels de santé. Il fournit également des_x000D_
outils permettant aux professionnels de la santé de gérer leur pratique,_x000D_
tels que la prise de rendez-vous, la gestion des patients et les paiements_x000D_
en ligne._x000D_
_x000D_
_x000D_
*Travail à faire :*_x000D_
_x000D_
Le travail à réaliser se résume en 3 principales étapes:_x000D_
_x000D_
·Etude de l’existant et spécification du sujet._x000D_
_x000D_
·Conception et réalisation de la plateforme._x000D_
_x000D_
·Mise en place de la plateforme, test et livraison de l’exécutable._x000D_
_x000D_
*Technologies : *_x000D_
_x000D_
     - Spring Boot / Angular_x000D_
_x000D_
     - ASP.Net / Angular_x000D_
_x000D_
- Flutter / NodeJS_x000D_
_x000D_
_x000D_
L’envoi de candidature se fait sur l’adresse suivante :_x000D_
*bryxia.consulting@gmail.com_x000D_
&lt;bryxia.consulting@gmail.com&gt;*_x000D_
</t>
  </si>
  <si>
    <t xml:space="preserve">Nous recherchons un(e) stagiaire pour travailler sur l'ERP Oracle_x000D_
E-Business Suite. Le stagiaire devra avoir des connaissances en SQL et_x000D_
PL/SQL. Les technologies à utiliser seront Apex, Javascript, SQL PL/SQL,_x000D_
XML Publisher, Oracle Forms, OAF et Talend._x000D_
_x000D_
Le stage sera rémunéré avec la possibilité d'être embauché à la fin du_x000D_
stage. Le stage se déroulera en télétravail avec des déplacements ponctuels_x000D_
dans notre local à Manouba. Le stagiaire devra être autonome et motivé._x000D_
_x000D_
Si vous êtes intéressé(e), veuillez envoyer votre CV à l'adresse e-mail_x000D_
suivante : kdo.tech2021@gmail.com_x000D_
</t>
  </si>
  <si>
    <t xml:space="preserve">Nom de l’entreprise :  Tekru Technologies_x000D_
_x000D_
Titre du poste : full stack developer intern_x000D_
_x000D_
Lieu de travail : Aouina, tunis_x000D_
A propos de l’entreprise :Tekru est une société de développement de_x000D_
solution informatique spécialisée dans le web. Avec une expertise d’équipe_x000D_
cumulée qui dépasse les 25 ans, Tekru est une société de développement de_x000D_
solution informatique spécialisée dans le web._x000D_
Tekru se spécialise dans le domaine du web d’un simple site web_x000D_
d’entreprise à des solutions web complexes de gestion d’entreprise et de_x000D_
couche métier._x000D_
_x000D_
Profil requis :_x000D_
*Etudiant en 5eme année à la recherche d'un PFE*_x000D_
_x000D_
*Sujet**: développement d'une solution web pour le compte d'un client.*_x000D_
_x000D_
_x000D_
*Besoin du poste:*_x000D_
_x000D_
*-React JS*_x000D_
*-Node JS*_x000D_
*-Mongodb*_x000D_
_x000D_
*Date du stage: **ASAP*_x000D_
_x000D_
*Durée: **6 mois.*_x000D_
_x000D_
_x000D_
*n'hésitez pas à me contacter pour toute information complémentaire.*_x000D_
_x000D_
*Contact:*_x000D_
Jihed.baccouche@esprit.tn_x000D_
Jihed BACCOUCHE | LinkedIn &lt;https://www.linkedin.com/in/jihedbaccouche/&gt;_x000D_
_x000D_
_x000D_
_x000D_
_x000D_
_x000D_
_x000D_
_x000D_
_x000D_
_x000D_
_x000D_
_x000D_
_x000D_
_x000D_
_x000D_
_x000D_
_x000D_
_x000D_
_x000D_
_x000D_
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26/01/23_x000D_
23:29:04_x000D_
Remove_x000D_
</t>
  </si>
  <si>
    <t xml:space="preserve">Bonjour,_x000D_
Je suis eya ben abdallah une étudiante en 5ème année ERP-BI avec_x000D_
l'identifiant 204JFT1090_x000D_
Je suis en stage en France et j'ai besoin d'une attestation d'inscription_x000D_
en urgence en format numérique_x000D_
Si c'est possible que vous m'envoyez par mail_x000D_
Merci pour votre compréhension et bonne journée_x000D_
[image: Icône Erreur]_x000D_
Adresse introuvable_x000D_
Votre message n'est pas parvenu à *service.eleves@esprit.tn*, car l'adresse_x000D_
est introuvable ou ne peut pas recevoir de messages._x000D_
EN SAVOIR PLUS &lt;https://support.google.com/mail/?p=NoSuchUser&gt;_x000D_
La réponse était :_x000D_
_x000D_
550 5.1.1 The email account that you tried to reach does not exist. Please_x000D_
try double-checking the recipient's email address for typos or unnecessary_x000D_
spaces. Learn more at https://support.google.com/mail/?p=NoSuchUser_x000D_
17-20020a810111000000b004ed5cf9939bsor1705665ywb.101_x000D_
- gsmtp_x000D_
Afficher le texte des messages précédents_x000D_
</t>
  </si>
  <si>
    <t xml:space="preserve">Pour information_x000D_
lien &lt;https://drive.google.com/file/d/1dqUuDBnVLM869Oj_g1V3kTMMq0OkLl64/&gt;_x000D_
N'oubliez pas de vous inscrire sur https://espritconnect.com/ pour avoir_x000D_
toutes les offres (webinars, emplois, stages d'été, PFE, ...)._x000D_
Cordialement._x000D_
_x000D_
---------- Forwarded message ---------_x000D_
_x000D_
Bonjour;_x000D_
_x000D_
_x000D_
_x000D_
Par la présente annonce, nous mettons à votre entière disposition notre_x000D_
catalogue PFE 2022-2023_x000D_
_x000D_
_x000D_
_x000D_
Nous vous remercions d’informer nos chers étudiants de le consulter en_x000D_
scannant le code QR mentionné ci-dessous et de sélectionner le sujet_x000D_
approprié sans oublier la référence de ce dernier sachant que la date_x000D_
limite d’accepter les demandes est le *06/01/2023*_x000D_
_x000D_
_x000D_
_x000D_
NB : Seules les demandes par l’adresse e-mail suivante* Stage.Leoni.*_x000D_
*Tunisie@leoni.com* &lt;Tunisie@leoni.com&gt; seront prises en compte_x000D_
_x000D_
_x000D_
_x000D_
Nous serons toujours à votre disposition en cas de besoin_x000D_
_x000D_
 *Pôle Employabilité ESPRIT*_x000D_
_x000D_
 Z. I. Chotrana II, B.P. : 160_x000D_
_x000D_
2083 Pôle Technologique El Ghazala – TUNISIE_x000D_
_x000D_
&lt;https://espritconnect.com/&gt;_x000D_
</t>
  </si>
  <si>
    <t xml:space="preserve">---------- Forwarded message ---------_x000D_
De : Ste TechnoGM &lt;technogm.tn@gmail.com&gt;_x000D_
Date: jeu. 22 déc. 2022 à 08:00_x000D_
Subject: Offre de stage PFE 2023_x000D_
To: Youssef RAKROUKI &lt;Youssef.rakrouki@esprit.tn&gt;_x000D_
_x000D_
_x000D_
Bonjour cher candidat,_x000D_
_x000D_
J'espère que tu as bien réussi tes examens._x000D_
_x000D_
_x000D_
Suite à votre demande pour consulter nos offres de stage, nous mettons à_x000D_
votre disposition notre PFE Book pour l'année 2022-2023 pour les étudiants_x000D_
IT et marketing dans les domaines suivants :_x000D_
_x000D_
- *Developpeurs web* : ASP.Net 6 , MEAN , MERN_x000D_
_x000D_
- *Développeur mobile* : Flutter NodeJS_x000D_
_x000D_
- Ingénieurs en *DevOps*_x000D_
_x000D_
- *Marketing Digital*_x000D_
_x000D_
- *Business marketing*_x000D_
_x000D_
Merci de postuler avec la méthode incluse dans le document._x000D_
_x000D_
Bonne chance!_x000D_
</t>
  </si>
  <si>
    <t xml:space="preserve">Bonjour,_x000D_
Veuillez postuler *uniquement* via ce lien_x000D_
&lt;https://docs.google.com/forms/d/e/1FAIpQLScPgdqCcJpztuXnIWTNX5exgeNxp5EFvAkuBWASBCOwOuR5ww/viewform&gt;,_x000D_
voir ci-dessous._x000D_
N'oubliez pas de vous inscrire sur https://espritconnect.com/ pour avoir_x000D_
toutes les offres (webinars, emplois, stages d'été, PFE, ...)._x000D_
Cordialement._x000D_
_x000D_
_x000D_
*******************************************************_x000D_
_x000D_
J’espère que vous allez bien,_x000D_
_x000D_
Notre groupe, AfricInvest (www.africinvest.com), est à la recherche de_x000D_
jeunes subsahariens ayant un diplôme d’ingénieur de Esprit pour leur_x000D_
proposer des opportunités de stage dans nos bureaux en Afrique (Afrique de_x000D_
l’Ouest et Afrique de l’Est),_x000D_
_x000D_
Je serai donc preneur des profils que vous voudriez bien partager avec nous,_x000D_
_x000D_
En vous remerciant d’avance pour votre aide précieuse,_x000D_
_x000D_
Bien à vous,_x000D_
_x000D_
Anis_x000D_
_x000D_
 *Pôle Employabilité ESPRIT*_x000D_
_x000D_
 Z. I. Chotrana II, B.P. : 160_x000D_
_x000D_
2083 Pôle Technologique El Ghazala – TUNISIE_x000D_
_x000D_
&lt;https://espritconnect.com/&gt;_x000D_
</t>
  </si>
  <si>
    <t xml:space="preserve">Vous êtes étudiants et vous êtes à la recherche d’un stage PFE 👩‍🎓📄 ?_x000D_
This is for YOU 👉 bit.ly/3XClTY6_x000D_
#OrangeDeveloperCenter_x000D_
&lt;https://www.linkedin.com/feed/hashtag/?keywords=orangedevelopercenter&amp;highlightedUpdateUrns=urn%3Ali%3Aactivity%3A7008331135030063104&gt;_x000D_
et_x000D_
le #FablabSolidaire_x000D_
&lt;https://www.linkedin.com/feed/hashtag/?keywords=fablabsolidaire&amp;highlightedUpdateUrns=urn%3Ali%3Aactivity%3A7008331135030063104&gt;_x000D_
vous_x000D_
accordent une chance pour développer vos compétences #TECH_x000D_
&lt;https://www.linkedin.com/feed/hashtag/?keywords=tech&amp;highlightedUpdateUrns=urn%3Ali%3Aactivity%3A7008331135030063104&gt;_x000D_
💻🍀_x000D_
et effectuer un stage PFE à #OrangeDigitalCenter_x000D_
&lt;https://www.linkedin.com/feed/hashtag/?keywords=orangedigitalcenter&amp;highlightedUpdateUrns=urn%3Ali%3Aactivity%3A7008331135030063104&gt;_x000D_
🚀🤩 #stage_x000D_
&lt;https://www.linkedin.com/feed/hashtag/?keywords=stage&amp;highlightedUpdateUrns=urn%3Ali%3Aactivity%3A7008331135030063104&gt;_x000D_
 #pfe_x000D_
&lt;https://www.linkedin.com/feed/hashtag/?keywords=pfe&amp;highlightedUpdateUrns=urn%3Ali%3Aactivity%3A7008331135030063104&gt;_x000D_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19/12/22,_x000D_
16:22:53_x000D_
</t>
  </si>
  <si>
    <t xml:space="preserve">Pour information._x000D_
_x000D_
N'oubliez pas de vous inscrire sur https://espritconnect.com/ pour avoir_x000D_
toutes les offres (webinars, emplois, stages d'été, PFE, ...)._x000D_
_x000D_
 *Pôle Employabilité ESPRIT*_x000D_
_x000D_
 Z. I. Chotrana II, B.P. : 160_x000D_
_x000D_
2083 Pôle Technologique El Ghazala – TUNISIE_x000D_
_x000D_
&lt;https://espritconnect.com/&gt;_x000D_
_x000D_
_x000D_
---------- Forwarded message ---------_x000D_
Nous sommes une entreprise off-shore située au Lac 1, membre du réseau PwC_x000D_
France et Maghreb et nous sommes spécialisés dans le consulting IT. Nous_x000D_
travaillons avec des clients grands comptes situés dans toute l'Europe._x000D_
Nous nous spécialisons dans le consulting IT sur différentes nouvelles_x000D_
technologies et solutions innovantes (Salesforce, Guidewire, SAP,_x000D_
Microsoft, Data Analytics, Metaverse, IA, Devs... etc)_x000D_
_x000D_
Étant une unité en pleine expansion, PwC TAC Tunisia offre plusieurs sujets_x000D_
de stages en #Data_x000D_
&lt;https://www.linkedin.com/feed/hashtag/?keywords=data&amp;highlightedUpdateUrns=urn%3Ali%3Aactivity%3A7004716265600651264&gt;_x000D_
, #SalesForce_x000D_
&lt;https://www.linkedin.com/feed/hashtag/?keywords=salesforce&amp;highlightedUpdateUrns=urn%3Ali%3Aactivity%3A7004716265600651264&gt;_x000D_
, #Microsoft_x000D_
&lt;https://www.linkedin.com/feed/hashtag/?keywords=microsoft&amp;highlightedUpdateUrns=urn%3Ali%3Aactivity%3A7004716265600651264&gt;_x000D_
, #SAP_x000D_
&lt;https://www.linkedin.com/feed/hashtag/?keywords=sap&amp;highlightedUpdateUrns=urn%3Ali%3Aactivity%3A7004716265600651264&gt;_x000D_
, #Guidewire_x000D_
&lt;https://www.linkedin.com/feed/hashtag/?keywords=guidewire&amp;highlightedUpdateUrns=urn%3Ali%3Aactivity%3A7004716265600651264&gt;,_x000D_
et #Communication_x000D_
&lt;https://www.linkedin.com/feed/hashtag/?keywords=communication&amp;highlightedUpdateUrns=urn%3Ali%3Aactivity%3A7004716265600651264&gt;_x000D_
 !_x000D_
_x000D_
Je vous transfère notre PFE Book ci-joint pour que vous le communiquiez à_x000D_
vos élèves ingénieurs et Business._x000D_
_x000D_
Ils pourront postuler d'ici le *15 Décembre *sur l'adresse email :_x000D_
FR_TAC_recrutements@pwc.com_x000D_
_x000D_
Merci._x000D_
Cordialement,_x000D_
</t>
  </si>
  <si>
    <t xml:space="preserve">Bonne réception._x000D_
_x000D_
On Sat, Dec 3, 2022 at 11:58 AM Mobilité Internationale &lt;_x000D_
mobilite-internationale@esprit.tn&gt; wrote:_x000D_
_x000D_
&gt; Bonjour,_x000D_
&gt; J'espère que vous allez bien._x000D_
&gt; M. Edouard Toison, Conseiller Orientation et Communication, Campus France_x000D_
&gt; Tunisie sera parmi nous afin de présenter les différentes procédures:_x000D_
&gt;_x000D_
&gt;    - Date et heure: le mercredi 07 décembre 2022 de 14h-15h._x000D_
&gt;_x000D_
&gt; Si vous êtes intéressés, merci de notifier votre intérêt via ce lien_x000D_
&gt; &lt;https://docs.google.com/forms/d/e/1FAIpQLScX_8Xz04mHcDtQsvWGvLuKHIIyh5Mezf_eSFxIVo0HCxRGsQ/viewform&gt;._x000D_
&gt; La présentation se fera en présentiel (Esprit Ghazela), et le lieu vous_x000D_
&gt; sera communiqué ultérieurement (nombre de places limité)._x000D_
&gt; Bien à vous._x000D_
&gt;_x000D_
&gt; --_x000D_
&gt; --_x000D_
&gt; --_x000D_
&gt; Cordialement / Best Regards_x000D_
&gt; ***********************************_x000D_
&gt; Direction des relations extérieures_x000D_
&gt; Office B 111_x000D_
&gt; Mobile: +216 94 597 894_x000D_
&gt; Fax     : +216 70 685 454_x000D_
&gt; Adress : Z.I. Chotrana II - B.P. 160 - 2083 Pôle Technologique - El_x000D_
&gt; Ghazala, Tunis, Tunisia_x000D_
&gt;_x000D_
&gt;_x000D_
_x000D_
--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</si>
  <si>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Hello,_x000D_
_x000D_
For those who are looking for an internship pfe, our Startup Farkito offers_x000D_
many positions in this PFE_Book,_x000D_
_x000D_
I invite your resume on this email contact@farkito.tn to contact you._x000D_
</t>
  </si>
  <si>
    <t xml:space="preserve">Hello All,_x000D_
_x000D_
Please find below the list of PFE proposed by_x000D_
_x000D_
*VENARI SECURITY :Cyber security : *_x000D_
_x000D_
*Project title : *Automated malware analysis with Cuckoo sandbox_x000D_
*Description : *_x000D_
Automated malware analysis with Cuckoo sandboxToday, Transport Layer_x000D_
Security (TLS) is the de-facto standard to secure communications between_x000D_
applications. It ensures encryption, authentication, and integrity._x000D_
_x000D_
Threat actors are also adopting TLS for other reasons: to avoid detection_x000D_
by network security solutions and hide their malicious activity. According_x000D_
to recent statistics by F5 Labs, more than 70% of malware are communicating_x000D_
using TLS._x000D_
_x000D_
The goal of this project is to create a Cuckoo sandbox environment and_x000D_
automate network traffic analysis and IOCs extraction based on the captured_x000D_
PCAP file._x000D_
_x000D_
There will be a set of tasks that will be automated, like:_x000D_
• PCAP analysis with an IDS,_x000D_
• Labelled PCAP storage in our Data Lake_x000D_
• Reporting on TLS behaviour_x000D_
_x000D_
The generated data will help detect malware and mitigate their impact._x000D_
_x000D_
*Required skills : *Linux, bash scripting, python, CTI, network, security,_x000D_
git._x000D_
_x000D_
*Data science : *_x000D_
_x000D_
*Project title : *Machine Learning for Application identification in_x000D_
encrypted traffic_x000D_
*Description : *_x000D_
Traffic analysis is the process of monitoring network activities,_x000D_
discovering specific patterns, and gleaning valuable information from_x000D_
network traffic. It can be applied in various fields such as malware_x000D_
detection, device identification and anomaly detection. However, with the_x000D_
advent of network traffic encryption and due to the invisibility of packet_x000D_
payload, traditional rule-based traffic analysis methods are likely to lose_x000D_
efficacy. Therefore, machine learning has been emerging as a powerful tool_x000D_
to extract informative features without getting access to payload, and thus_x000D_
is widely employed in encrypted traffic analysis._x000D_
Identifying the type of a network flow or a specific application has many_x000D_
advantages, such as traffic engineering or detection of the organization’s_x000D_
security policy violation. In this project, and in collaboration with the_x000D_
data science team and cybersecurity team, you will investigate the problem_x000D_
of encrypted traffic classification for the purpose of application_x000D_
identification, and you will contribute to the development of a new_x000D_
approach to solve it._x000D_
_x000D_
*Responsibilities*_x000D_
_x000D_
• Review existing work in the field of encrypted traffic application_x000D_
identification_x000D_
• Design and implement an approach to solve the problem_x000D_
• Implement and evaluate cutting-edge machine learning algorithms over_x000D_
encrypted traffic data._x000D_
• Writing high-quality, maintainable, well-documented, and modular code to_x000D_
integrate to the DS library._x000D_
• Report and present development work clearly and effectively_x000D_
_x000D_
*Requirements*_x000D_
_x000D_
• Currently enrolled in a Computer Science, Mathematics or a related_x000D_
scientific field (End-of-studies internship)_x000D_
• Knowledge in ML and DL techniques_x000D_
• Experience in developing ML projects_x000D_
• Proficiency with Git workflow and development with best coding practices._x000D_
• Excellent communication skills in English._x000D_
_x000D_
*References*_x000D_
_x000D_
• Shapira, Tal, and Yuval Shavitt. "FlowPic: A generic representation for_x000D_
encrypted traffic classification and applications identification." IEEE_x000D_
Transactions on Network and Service Management 18.2 (2021): 1218-1232._x000D_
• Barut, Onur, et al. "TLS Encrypted Application Classification Using_x000D_
Machine Learning with Flow Feature Engineering." 2020 the 10th_x000D_
International Conference on Communication and Network Security. 2020._x000D_
• Muehlstein, Jonathan, Yehonatan Zion, Maor Bahumi, Itay Kirshenboim, Ran_x000D_
Dubin, Amit Dvir, and Ofir Pele. "Analyzing HTTPS encrypted traffic to_x000D_
identify the user's operating system, browser and application." 2017 14th_x000D_
IEEE Annual Consumer Communications &amp; Networking Conference (CCNC). IEEE,_x000D_
2017._x000D_
_x000D_
*DevOps : *_x000D_
_x000D_
*Project title : *Machine Learning for Application identification in_x000D_
encrypted traffic_x000D_
*Description : *_x000D_
• Create a multi-namespace helm chart from existing deployments and_x000D_
third-party helm charts._x000D_
• Use helm repo to deploy and update services on Kubernetes using Gitlab_CI_x000D_
• Archive the previous deployed versions_x000D_
• Add the possibility to rollback a deployment_x000D_
• Deploy helm repo (optional)_x000D_
• Replace existing running services with ones deployed with helm without_x000D_
impact (optional)_x000D_
_x000D_
*Required skills : *Kubernetes, gitlab_ci, helm, aws, eks, docker_x000D_
_x000D_
*For more informations please reach rami.belhaj@venarisecurity.com_x000D_
&lt;rami.belhaj@venarisecurity.com&gt;*_x000D_
_x000D_
Best_x000D_
Amine._x000D_
</t>
  </si>
  <si>
    <t xml:space="preserve">Bonjour Saloua,_x000D_
_x000D_
Veillez trouver les documents demandés._x000D_
_x000D_
Cordialement._x000D_
_x000D_
Hichem_x000D_
_x000D_
Le ven. 18 nov. 2022, 12:26, Salma Benaoun &lt;salma.benaoun@esprit.tn&gt; a_x000D_
écrit :_x000D_
_x000D_
&gt;_x000D_
&gt;_x000D_
&gt; ---------- Forwarded message ---------_x000D_
&gt; De : Salma Benaoun &lt;salma.benaoun@esprit.tn&gt;_x000D_
&gt; Date: dim. 13 nov. 2022 à 11:50_x000D_
&gt; Subject: Attestation pour l'obtention de Nationalité e étrangère_x000D_
&gt; To: Walid DOUAGI &lt;walid.douagi@esprit.tn&gt;, Ghazi KHODJET EL KHIL &lt;_x000D_
&gt; ghazi.khodjetelkhil@esprit.tn&gt;, Direction des Etudes &lt;_x000D_
&gt; direction.etudes@esprit.tn&gt;, Amel Ayari &lt;amel.ayari@esprit.tn&gt;, Darine_x000D_
&gt; Znagui &lt;darine.znagui@esprit.tn&gt;_x000D_
&gt;_x000D_
&gt;_x000D_
&gt; Bonjour madame monsieur,_x000D_
&gt; Pour des raisons administratives en France liées à ma Naturalisation j'ai_x000D_
&gt; urgemment besoin d'une attestation justifiant que mon diplôme de Génie_x000D_
&gt; logiciel délivré par votre établissement est équivalent à un diplôme Bac +_x000D_
&gt; 5 (ingénieur informatique ) dans les plus brefs délais._x000D_
&gt; N'hésitez pas à m'ecrire si vous avez besoin d' informations_x000D_
&gt; complémentaires_x000D_
&gt; Cordialement,_x000D_
&gt; Salma BEN AOUN_x000D_
&gt;_x000D_
</t>
  </si>
  <si>
    <t xml:space="preserve">Salam alaykom,_x000D_
Vos notes CC sont déjà calculées. Si vous acceptez je pourrai les partager_x000D_
avec vous dans un fichier Drive._x000D_
J'attends une confirmation de la part de vos délégués de classes._x000D_
Crdlt_x000D_
_x000D_
-- _x000D_
Best Regards_x000D_
Majdi Gharbi_x000D_
Head of internship department_x000D_
[image: Esprit Group – Honoris United Universities]_x000D_
</t>
  </si>
  <si>
    <t xml:space="preserve">Bon Courage._x000D_
_x000D_
On Sat, Oct 29, 2022 at 3:40 PM yosr belaam &lt;yosr.belaam@esprit.tn&gt; wrote:_x000D_
_x000D_
&gt; Bonjour Monsieur,_x000D_
&gt; Est ce que vous pouvez nous envoyer des examens corrigés ou bien des_x000D_
&gt; series d’exercices corrigés ainsi que la correction du devoir maison._x000D_
&gt; Merci beaucoup_x000D_
&gt; Bonne soirée_x000D_
&gt;_x000D_
_x000D_
_x000D_
-- _x000D_
Best Regards_x000D_
Majdi Gharbi_x000D_
Head of internship department_x000D_
[image: Esprit Group – Honoris United Universities]_x000D_
</t>
  </si>
  <si>
    <t xml:space="preserve">Bonjour,_x000D_
_x000D_
Veuillez trouver en pièce jointe le PFE book de Safran._x000D_
Veuillez postuler *uniquement* via ce lien_x000D_
&lt;https://docs.google.com/forms/d/e/1FAIpQLSd9zXrSghyQCDiYW7dJ5vh-rnbkPibMTL8Kwicq5VrkK9QRHQ/viewform&gt;_x000D_
_x000D_
PS: Merci d'indiquer dans la rubrique "Choix de l'offre de stage" la ou les_x000D_
références des sujets choisis (Maximum 3 sujets)._x000D_
_x000D_
N'oubliez pas de vous inscrire sur https://espritconnect.com/ pour avoir_x000D_
toutes les offres (webinars, emplois, stages d'été, PFE, ...)._x000D_
_x000D_
Cordialement._x000D_
_x000D_
_x000D_
_x000D_
_x000D_
 *Pôle Employabilité ESPRIT*_x000D_
_x000D_
 Z. I. Chotrana II, B.P. : 160_x000D_
_x000D_
2083 Pôle Technologique El Ghazala – TUNISIE_x000D_
_x000D_
&lt;https://espritconnect.com/&gt;_x000D_
</t>
  </si>
  <si>
    <t xml:space="preserve">Pour information._x000D_
_x000D_
Cher Monsieur, Chère Madame,_x000D_
_x000D_
_x000D_
IREX a le plaisir de vous annoncer l'ouverture de l'appel à candidature au_x000D_
programme de bourses d'études Thomas Jefferson 2023-2024. Le programme de_x000D_
bourses Thomas Jefferson est rendu possible grâce au généreux soutien du_x000D_
peuple Américain à travers le Département d'État des États-Unis et mis en_x000D_
œuvre par IREX._x000D_
_x000D_
_x000D_
La date limite de la réception des candidatures en ligne pour la_x000D_
bourse d’études_x000D_
Thomas Jefferson pour l’année académique 2023-2024 est le 30 Novembre 2022 à_x000D_
 17h._x000D_
_x000D_
_x000D_
Le programme de bourses Thomas Jefferson offre la possibilité aux étudiants_x000D_
du premier cycle universitaire inscrits dans des universités / instituts_x000D_
Tunisiens de suivre une année d'études non diplômantes dans des universités_x000D_
américaines accréditées. Les participants suivent des cours dans leurs_x000D_
domaines d'études ainsi que des cours de culture Américaine. Un large_x000D_
éventail de disciplines universitaires sont éligibles aux participants. Par_x000D_
ailleurs, les étudiants acquièrent une expérience pratique grâce à des_x000D_
projets de service communautaire et de stages professionnels._x000D_
_x000D_
_x000D_
Les formulaires de candidature et plus d’informations sont disponibles à_x000D_
partir de site web IREX_x000D_
https://www.irex.org/program/apply-thomas-jefferson-scholarship-program_x000D_
_x000D_
_x000D_
Les participants seront sélectionnés dans le cadre d'un concours ouvert_x000D_
fondé sur le mérite. Le programme de bourse Thomas Jefferson ne discrimine_x000D_
pas les candidats selon leur race, couleur, religion, sexe, âge, origine_x000D_
nationale, handicap ou toute autre caractéristique protégée et établie par_x000D_
la loi américaine._x000D_
_x000D_
_x000D_
Nous vous prions de diffuser l’information chez les étudiants de votre_x000D_
établissement_x000D_
et partager cette lettre avec le centre 4C._x000D_
_x000D_
_x000D_
Si vous êtes intéressé(e), nous pouvons organiser une session d'information_x000D_
avec vos étudiants pour mieux connaitre le programme et savoir comment_x000D_
postuler._x000D_
_x000D_
Veuillez trouver ci-dessous le lien de la publication Facebook à_x000D_
communiquer aux étudiants:_x000D_
_x000D_
_x000D_
https://www.facebook.com/photo/?fbid=543285627800831&amp;set=a.523824469746947_x000D_
_x000D_
_x000D_
_x000D_
Si vous avez d’autres questions, merci de nous contacter sur l’adresse email_x000D_
 suivante : thomasjeffersonscholars@irex.org ou nous appeler sur le 20 664_x000D_
367._x000D_
_x000D_
_x000D_
_x000D_
Cordialement,_x000D_
_x000D_
L’équipe IREX_x000D_
_x000D_
--_x000D_
-- _x000D_
-- _x000D_
Cordialement / Best Regards_x000D_
***********************************_x000D_
Direction des relations extérieures_x000D_
Office B 111_x000D_
Mobile: +216 94 597 894_x000D_
Fax     : +216 70 685 454_x000D_
Adress : Z.I. Chotrana II - B.P. 160 - 2083 Pôle Technologique - El_x000D_
Ghazala, Tunis, Tunisia_x000D_
</t>
  </si>
  <si>
    <t xml:space="preserve">Salam Alaykom,_x000D_
Je vous rappelle que votre deuxième test PL aura lieu cette semaine._x000D_
Les chapitres inclus sont Résolution Graphique et Algo Simplexe._x000D_
Crdlt_x000D_
_x000D_
-- _x000D_
Best Regards_x000D_
Majdi Gharbi_x000D_
Head of internship department_x000D_
[image: Esprit Group – Honoris United Universities]_x000D_
</t>
  </si>
  <si>
    <t xml:space="preserve">Google Forms_x000D_
_x000D_
_x000D_
Merci d'avoir rempli le formulaire Dépôt Stage d'Immersion En Entreprise_x000D_
Voici ce qui a été reçu._x000D_
_x000D_
_x000D_
Dépôt Stage d'Immersion En Entreprise_x000D_
_x000D_
_x000D_
Votre adresse e-mail (khalil.trabelsi@esprit.tn) a été enregistrée lorsque  _x000D_
vous avez envoyé ce formulaire._x000D_
_x000D_
_x000D_
Nom : *_x000D_
_x000D_
_x000D_
trabelsi_x000D_
_x000D_
_x000D_
Prénom :_x000D_
*_x000D_
_x000D_
_x000D_
khalil_x000D_
_x000D_
_x000D_
Identifiant: *_x000D_
_x000D_
_x000D_
191JMT4074_x000D_
_x000D_
_x000D_
Spécialité : *_x000D_
_x000D_
_x000D_
EM_x000D_
_x000D_
_x000D_
_x000D_
Indiquer votre option : *_x000D_
_x000D_
_x000D_
4DS_x000D_
_x000D_
_x000D_
_x000D_
Nom de la société *_x000D_
_x000D_
_x000D_
sama-consulting_x000D_
_x000D_
_x000D_
Date de début de stage : *_x000D_
_x000D_
_x000D_
JJ_x000D_
_x000D_
04_x000D_
_x000D_
_x000D_
/_x000D_
_x000D_
_x000D_
MM_x000D_
_x000D_
07_x000D_
_x000D_
_x000D_
/_x000D_
_x000D_
_x000D_
YYYY_x000D_
_x000D_
2022_x000D_
_x000D_
_x000D_
Date de fin de stage : *_x000D_
_x000D_
_x000D_
JJ_x000D_
_x000D_
31_x000D_
_x000D_
_x000D_
/_x000D_
_x000D_
_x000D_
MM_x000D_
_x000D_
08_x000D_
_x000D_
_x000D_
/_x000D_
_x000D_
_x000D_
YYYY_x000D_
_x000D_
2022_x000D_
_x000D_
_x000D_
Attestation de Stage ( Format PDF) : *_x000D_
_x000D_
_x000D_
Fichiers envoyés_x000D_
_x000D_
_x000D_
_x000D_
PDF attestation 001 (1) - Khalil TRABELSI.pdf_x000D_
_x000D_
_x000D_
Journal de Stage ( Format Word ou PDF) avec Signature et cachet OBLIGATOIRE  _x000D_
sur la page d'évaluation : *_x000D_
_x000D_
_x000D_
Fichiers envoyés_x000D_
_x000D_
_x000D_
_x000D_
Word journal - Khalil TRABELSI.docx_x000D_
_x000D_
_x000D_
Rapport de Stage ( Format PDF) : *_x000D_
_x000D_
_x000D_
Fichiers envoyés_x000D_
_x000D_
_x000D_
_x000D_
PDF Rapport de Stage d'immersion en entreprise - Khalil TRABELSI.pdf_x000D_
_x000D_
_x000D_
Section sans titre_x000D_
_x000D_
Vous avez terminé le dépôt de vos documents._x000D_
_x000D_
_x000D_
Créer votre propre formulaire Google_x000D_
_x000D_
Signaler un cas d'utilisation abusive_x000D_
_x000D_
_x000D_
</t>
  </si>
  <si>
    <t xml:space="preserve">_x000D_
</t>
  </si>
  <si>
    <t xml:space="preserve">Je vous ai invité à remplir le formulaire suivant :_x000D_
Dépôt Stage d&amp;#39;Immersion En Entreprise_x000D_
_x000D_
Pour remplir ce formulaire, consultez :_x000D_
https://docs.google.com/forms/d/e/1FAIpQLSf1tu2euqHaQMVpOB-QMYZiPiaOZFleFHlqncq9PNckFXcxmg/viewform?vc=0&amp;amp;c=0&amp;amp;w=1&amp;amp;flr=0&amp;amp;usp=mail_form_link_x000D_
_x000D_
Je vous ai invité à remplir un formulaire :_x000D_
_x000D_
Google Forms vous permet de créer des enquêtes et d'en analyser les  _x000D_
résultats._x000D_
</t>
  </si>
  <si>
    <t xml:space="preserve">Chers étudiants,_x000D_
_x000D_
J'espère que vous vous portez au mieux et que la rentrée s'est bien passée_x000D_
pour vous._x000D_
_x000D_
Je partage avec vous cette opportunité Huawei à saisir._x000D_
_x000D_
Bon courage à tous._x000D_
_x000D_
Excellente journée._x000D_
_x000D_
---------- Forwarded message ---------_x000D_
From: wassim belgaied (A) &lt;wassim.belgaied1@huawei-partners.com&gt;_x000D_
Date: Wed, Oct 5, 2022 at 6:01 PM_x000D_
Subject: Huawei ICT Competition Tunisia 2022-2023_x000D_
To:_x000D_
_x000D_
_x000D_
Dear Valuable Partner_x000D_
_x000D_
_x000D_
_x000D_
I hope you are doing well._x000D_
_x000D_
_x000D_
_x000D_
As you are aware Huawei organizes an annual competition for Students._x000D_
_x000D_
*Huawei ICT Competition Tunisia 2022-2023 *is now opened for registration_x000D_
to all students and The registration is valid from  October 1st to October30_x000D_
th,2022   ._x000D_
_x000D_
_x000D_
_x000D_
_x000D_
_x000D_
_x000D_
_x000D_
*Please find below the Registration link:*_x000D_
_x000D_
*https://e.huawei.com/en/talent/#/ict-academy/ict-competition/regional-competition?zoneCode=026902&amp;zoneId=98269539&amp;compId=85131973&amp;divisionName=Northern%20Africa&amp;type=C001_x000D_
&lt;https://e.huawei.com/en/talent/#/ict-academy/ict-competition/regional-competition?zoneCode=026902&amp;zoneId=98269539&amp;compId=85131973&amp;divisionName=Northern%20Africa&amp;type=C001&gt;_x000D_
*_x000D_
_x000D_
_x000D_
_x000D_
_x000D_
_x000D_
please find attached a document contain all the details of Huawei ICT_x000D_
 competition 2022/2023_x000D_
_x000D_
_x000D_
_x000D_
Many thanks_x000D_
_x000D_
_x000D_
_x000D_
_x000D_
_x000D_
_x000D_
_x000D_
*Wassim BELGAIED*_x000D_
_x000D_
PR Project  Manager_x000D_
_x000D_
Public Relations Dept_x000D_
_x000D_
*Huawei  Tech Investment- Tunisian Branch*_x000D_
_x000D_
+216 29 585 080_x000D_
_x000D_
wassim.belgaied1@huawei-partners.com_x000D_
_x000D_
_x000D_
_x000D_
[image: cid:image002.png@01D79386.4AE48530]_x000D_
_x000D_
_x000D_
_x000D_
_x000D_
-- _x000D_
Syrine Karoui_x000D_
*Enseignante - Maître Technologue*_x000D_
*Chef du Département Informatique*_x000D_
*Chef de l'équipe RDI IRIS - Esprit-Tech*_x000D_
</t>
  </si>
  <si>
    <t xml:space="preserve">Save Your Wardrobe &lt;https://www.linkedin.com/company/save-your-wardrobe/&gt;_x000D_
 is #Soon_x000D_
&lt;https://www.linkedin.com/feed/hashtag/?keywords=soon&amp;highlightedUpdateUrns=urn%3Ali%3Aactivity%3A6980473078694719488&gt;_x000D_
launching_x000D_
its internship campaign “PFE-BOOK #2023”._x000D_
_x000D_
Our future interns will work on innovative projects using top technologies._x000D_
They will get the opportunity to put their knowledge and skills into_x000D_
practice alongside our experts from different poles:_x000D_
⚡ R&amp;D #Full_StackJS_x000D_
&lt;https://www.linkedin.com/feed/hashtag/?keywords=full_stackjs&amp;highlightedUpdateUrns=urn%3Ali%3Aactivity%3A6980473078694719488&gt;_x000D_
⚡ Mobile #Android_x000D_
&lt;https://www.linkedin.com/feed/hashtag/?keywords=android&amp;highlightedUpdateUrns=urn%3Ali%3Aactivity%3A6980473078694719488&gt;_x000D_
 &amp;&amp; #iOS_x000D_
&lt;https://www.linkedin.com/feed/hashtag/?keywords=ios&amp;highlightedUpdateUrns=urn%3Ali%3Aactivity%3A6980473078694719488&gt;_x000D_
⚡ #DataScience_x000D_
&lt;https://www.linkedin.com/feed/hashtag/?keywords=datascience&amp;highlightedUpdateUrns=urn%3Ali%3Aactivity%3A6980473078694719488&gt;_x000D_
 and #DataEngineering_x000D_
&lt;https://www.linkedin.com/feed/hashtag/?keywords=dataengineering&amp;highlightedUpdateUrns=urn%3Ali%3Aactivity%3A6980473078694719488&gt;_x000D_
⚡ Test #Automation_x000D_
&lt;https://www.linkedin.com/feed/hashtag/?keywords=automation&amp;highlightedUpdateUrns=urn%3Ali%3Aactivity%3A6980473078694719488&gt;_x000D_
 and #QA_x000D_
&lt;https://www.linkedin.com/feed/hashtag/?keywords=qa&amp;highlightedUpdateUrns=urn%3Ali%3Aactivity%3A6980473078694719488&gt;_x000D_
 / #QC_x000D_
&lt;https://www.linkedin.com/feed/hashtag/?keywords=qc&amp;highlightedUpdateUrns=urn%3Ali%3Aactivity%3A6980473078694719488&gt;_x000D_
⚡ #DevOps_x000D_
&lt;https://www.linkedin.com/feed/hashtag/?keywords=devops&amp;highlightedUpdateUrns=urn%3Ali%3Aactivity%3A6980473078694719488&gt;_x000D_
 &amp; #DevSecOps_x000D_
&lt;https://www.linkedin.com/feed/hashtag/?keywords=devsecops&amp;highlightedUpdateUrns=urn%3Ali%3Aactivity%3A6980473078694719488&gt;_x000D_
⚡ #ProductManagement_x000D_
&lt;https://www.linkedin.com/feed/hashtag/?keywords=productmanagement&amp;highlightedUpdateUrns=urn%3Ali%3Aactivity%3A6980473078694719488&gt;_x000D_
/_x000D_
IT #ProjectManagement_x000D_
&lt;https://www.linkedin.com/feed/hashtag/?keywords=projectmanagement&amp;highlightedUpdateUrns=urn%3Ali%3Aactivity%3A6980473078694719488&gt;_x000D_
_x000D_
Several hiring possibilities are planned for various projects at the end of_x000D_
internships._x000D_
_x000D_
#contact_x000D_
&lt;https://www.linkedin.com/feed/hashtag/?keywords=contact&amp;highlightedUpdateUrns=urn%3Ali%3Aactivity%3A6980473078694719488&gt;_x000D_
 : jobs@saveyourwardrobe.com_x000D_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04/10/22,_x000D_
19:04:28_x000D_
</t>
  </si>
  <si>
    <t xml:space="preserve">Chers étudiants,_x000D_
Pour valider votre stage d'immersion en entreprise, vous êtes appelé à_x000D_
déposer numériquement les documents suivants avant le 17 octobre 2022 :_x000D_
1- Un rapport détaillant votre expérience de stage ainsi que les missions_x000D_
réalisées._x000D_
2- Un journal de stage accompagné de la grille d'évaluation comprenant la_x000D_
signature de l'encadrant entreprise et le cachet de l'organisme d'accueil._x000D_
3- Une attestation de stage._x000D_
_x000D_
*NB:* Le cachet de l'entreprise doit être déposé sur la feuille du journal_x000D_
contenant la grille d'évaluation._x000D_
_x000D_
 Lien de dépôt  :_x000D_
*https://docs.google.com/forms/d/1wYeNO8qfjvFVzPvWeFcPr6V92MHaIblR6lj5WWZb1hA/prefill_x000D_
&lt;https://docs.google.com/forms/d/1wYeNO8qfjvFVzPvWeFcPr6V92MHaIblR6lj5WWZb1hA/prefill&gt;*_x000D_
_x000D_
Bien à vous_x000D_
</t>
  </si>
  <si>
    <t xml:space="preserve">Bonjour;_x000D_
Je suis une nouvelle étudiante à Esprit._x000D_
Concernant les mails envoyés par les nouveaux et peut être les anciens_x000D_
étudiants , il y a des mails biens spécifiques pour contacter_x000D_
l'administration et  résoudre vos problèmes._x000D_
S'il vous plaît, essayez de ne pas nous spammer._x000D_
De plus, essayez d'envoyer des mails plus professionnel en français ou en_x000D_
anglais pour se préparer à la vie professionnelle._x000D_
_x000D_
Ce mail : "Esprit2223-etudiants@esprit.tn" regroupe tous les étudiants_x000D_
d'ESPRIT c'est à dire si vous utilisez cette adresse le mail sera envoyé_x000D_
aux étudiants d'Esprit._x000D_
_x000D_
Les mails que vous pouvez utiliser:_x000D_
service.eleves@esprit.tn_x000D_
contact.stage@esprit.tn_x000D_
_x000D_
Cordialement._x000D_
</t>
  </si>
  <si>
    <t xml:space="preserve">Greetings,_x000D_
_x000D_
[image: 🌟] Summer internship opportunity at Vortex_Reaction [image: 🌟]_x000D_
Vortex_Reaction, streaming and event management platform, is looking for_x000D_
interns in the following positions:_x000D_
_x000D_
   -_x000D_
*Mobile developer *_x000D_
   -_x000D_
*Digital marketer *_x000D_
   - *Business developer *_x000D_
_x000D_
We will be providing a friendly and learning-oriented environment._x000D_
[image: 📅] Starting date: 04 July 2022_x000D_
To join our team, just send us an email that contains your CV and put in_x000D_
the subject "application for internship : [ the position ]" to [image:_x000D_
📩][image:_x000D_
👉] contact.vortex.reaction@gmail.com and youssefhlima9@gmail.com in cc_x000D_
_x000D_
_x000D_
_x000D_
Good luck_x000D_
</t>
  </si>
  <si>
    <t xml:space="preserve">---------- Forwarded message ---------_x000D_
De : Ste TechnoGM &lt;technogm.tn@gmail.com&gt;_x000D_
Date: ven. 1 juil. 2022 à 16:53_x000D_
Subject: Offre de stage d'été_x000D_
To: Youssef RAKROUKI &lt;Youssef.rakrouki@esprit.tn&gt;_x000D_
_x000D_
_x000D_
Bonjour,_x000D_
_x000D_
Nous vous remercions pour votre intérêt a passer votre stage au sein de_x000D_
notre société._x000D_
Nous sommes la Société TechnoGM, Startup Labellisé innovante implantée à_x000D_
Tunis, spécialisée dans le développement web &amp; mobile._x000D_
_x000D_
Nous cherchons actuellement 2 stagiaires pour assister les équipes dans 2_x000D_
projet e-commerce, 70% en FrontEnd, 30% en BackEnd, dans ces technologies :_x000D_
_x000D_
1- MERN_x000D_
2- Angular (.Net)_x000D_
_x000D_
*Si vous avez des compétences basique ou intermédiaire merci d'envoyer_x000D_
votre CV à ce mail : **tech2i.rh@gmail.com &lt;tech2i.rh@gmail.com&gt;*_x000D_
_x000D_
Stage en Remote de durée entre 6 et 8 semaine._x000D_
_x000D_
Bien Cordialement._x000D_
*---------------*_x000D_
*Ghada Cherif*_x000D_
*Chargée RH *_x000D_
*Startup TechnoGM*_x000D_
</t>
  </si>
  <si>
    <t xml:space="preserve">Bonjour,_x000D_
_x000D_
Inetum organise le 48h Chrono Job XP’ les 20 et 21 juin dans un hôtel à_x000D_
Tunis. L’évènement 48H Chrono Job XP’ est l’occasion pour vous de nous_x000D_
rencontrer et recevoir une offre d’embauche sous 48H. Inetum, leader_x000D_
européen des services et de solutions digitales, prévoit le recrutement de_x000D_
7000 collaborateurs dans le monde sur l'année 2022, comprenant l'ouverture_x000D_
de 100 postes en Tunisie._x000D_
_x000D_
Veuillez postuler *uniquement* via ce lien_x000D_
&lt;https://docs.google.com/forms/d/e/1FAIpQLSePd2WxkhP_EvQrCx0J48FRQTE7EVAgFisOHDEbl_mgBXo8og/viewform&gt;_x000D_
_x000D_
_x000D_
 *Pôle Employabilité ESPRIT*_x000D_
_x000D_
 Z. I. Chotrana II, B.P. : 160_x000D_
_x000D_
2083 Pôle Technologique El Ghazala – TUNISIE_x000D_
_x000D_
&lt;https://espritconnect.com/&gt;_x000D_
</t>
  </si>
  <si>
    <t xml:space="preserve">PI_x000D_
_x000D_
 *Pôle Employabilité ESPRIT*_x000D_
_x000D_
 Z. I. Chotrana II, B.P. : 160_x000D_
_x000D_
2083 Pôle Technologique El Ghazala – TUNISIE_x000D_
_x000D_
&lt;https://espritconnect.com/&gt;_x000D_
_x000D_
_x000D_
Bonjour,_x000D_
_x000D_
Comme discuté, voici le catalogue des stages d'été 2022._x000D_
Le catalogue de stage PO est destiné pour les premières années MDSI._x000D_
Merci et bonne journée._x000D_
_x000D_
Cordialement,_x000D_
</t>
  </si>
  <si>
    <t xml:space="preserve">Greetings,_x000D_
I hope my email finds you well._x000D_
As many of you are looking for summer/final graduation internships, I am_x000D_
sharing with you the DO and the DON'T :_x000D_
_x000D_
DON'T :_x000D_
_x000D_
   - Don't share your CV and tag/ask people to interact: that's old school_x000D_
   especially if your classmates are doing the same thing(with the same_x000D_
   design/info sometimes) , the Linkedin algo won't be your friend._x000D_
   - Don't apply to every opportunity you find. I know sometimes being_x000D_
   desperate can lead us to try anything._x000D_
   - Don't spam recruiters especially ones in the same company, if they_x000D_
   mentioned a specific email to apply, apply using that email_x000D_
   - Don't ask for referral from people that you don't know_x000D_
   - Earning a certificate of completion is good but it is not considered_x000D_
   as an "achievement", writing about what a course has added to your_x000D_
   knowledge may be more interesting_x000D_
   - We all know that you are happy to join XXX company, try to take time_x000D_
   to evaluate the environment before showcasing anything_x000D_
_x000D_
DO_x000D_
_x000D_
   - Take care of your CV, no need to find an extra superficial template,_x000D_
   focus on the content, and make it one page (no selfie, no wrong_x000D_
   information, no special fonts...)_x000D_
   - Build your brand on Linkedin so the headhunters/recruiters will_x000D_
   approach you easily with the search (write articles, tutorials,...)_x000D_
   - Build your Portfolio: Personal website, StackOverflow, Github,_x000D_
   Microsoft Learning ..._x000D_
   - Be patient: you are not the only one in this, keep in mind that the_x000D_
   market is full of opportunities but we are still dealing with a critical_x000D_
   situation (pandemic), invest time in learning_x000D_
   - Focus on what you have, if your classmate managed to find an_x000D_
   internship it doesn't mean that you are the problem. Each one of us will_x000D_
   have a suitable opportunity at the right time. There is no "the best place_x000D_
   for an internship" it depends on the context but you can check Glassdoor to_x000D_
   know more about the company, culture..._x000D_
_x000D_
Last but not least check this folder_x000D_
&lt;https://www.linkedin.com/posts/amira-bedhiafi_summer-internships-2022-google-drive-activity-6929721794887090176-wwdq?utm_source=linkedin_share&amp;utm_medium=member_desktop_web&gt;_x000D_
weekly_x000D_
to find the latest opportunities;_x000D_
Good luck,_x000D_
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05/06/22,_x000D_
00:19:50_x000D_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</si>
  <si>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 ,_x000D_
Tout d'abord tu dois demander une convention du stage  avec les_x000D_
informations suivantes :_x000D_
_x000D_
*Entreprise*_x000D_
_x000D_
*Nom: *_x000D_
_x000D_
Représentée par :_x000D_
_x000D_
en qualité de :_x000D_
_x000D_
Adresse :_x000D_
_x000D_
Téléphone :_x000D_
_x000D_
N° SIREN ou SIRET :_x000D_
_x000D_
Nature de l’activité de l’entreprise :_x000D_
_x000D_
_x000D_
_x000D_
*STAGIAIRE :*_x000D_
_x000D_
NOM et Prénom :_x000D_
_x000D_
Date et lieu de naissance :_x000D_
_x000D_
Nationalité :_x000D_
_x000D_
Adresse :_x000D_
_x000D_
Téléphone:_x000D_
_x000D_
E-mail :_x000D_
_x000D_
*Période** de stag*e : date début -date fin_x000D_
_x000D_
Ensuite tu signes la convention et tu l'envoies à l'entreprise pour la_x000D_
signer , après l'entreprise va solliciter un avis sur une convention de_x000D_
stage , (après l'acceptation de la convention Ou entre-temps) tu déposes_x000D_
une demande dans un Centre de demande de visa_x000D_
_x000D_
 Bonne chance._x000D_
_x000D_
Bien cordialement,_x000D_
_x000D_
_x000D_
Le jeu. 2 juin 2022 à 18:21, Khalil SAYHI &lt;khalil.sayhi1@esprit.tn&gt; a_x000D_
écrit :_x000D_
_x000D_
&gt; Convention de stage signée par la société, par Esprit et par toi même, la_x000D_
&gt; société doit envoyer cette convention à la "direcct" pour être visée, puis_x000D_
&gt; visa stagiaire employé._x000D_
&gt;_x000D_
&gt; On Thu, Jun 2, 2022, 16:56 Ghassen Meherzi &lt;ghassen.meherzi@esprit.tn&gt;_x000D_
&gt; wrote:_x000D_
&gt;_x000D_
&gt;&gt; C'est quoi la procédure si j'ai trouvé un stage PFE à l'étranger ?_x000D_
&gt;&gt;_x000D_
&gt;_x000D_
_x000D_
-- _x000D_
_x000D_
*Mohamed Chakib Hajji* / Full Stack Web Developer_x000D_
Work Email :  mohamed-chakib.hajji@socotec.com_x000D_
_x000D_
 ESPRIT Email : mohamedchakib.hajji@esprit.tn_x000D_
&lt;mohamedchakib.hajji@esprit.tn&gt;_x000D_
_x000D_
 (+216) 52 847 468_x000D_
_x000D_
*ESPRIT ( Ecole Sup Privée d'Ingénierie et de Technologies )*_x000D_
Ariana Tunisia_x000D_
_x000D_
&lt;https://www.facebook.com/Chekib.Elhajji/&gt;_x000D_
&lt;https://www.linkedin.com/in/mohamed-chakib-hajji-a9129b166/&gt;_x000D_
&lt;https://www.instagram.com/chekibelhajji/&gt;_x000D_
&lt;https://github.com/mohamedchakibhajji&gt;_x000D_
&lt;https://mohamedchakibhajji.github.io/porfolio/&gt;_x000D_
</t>
  </si>
  <si>
    <t xml:space="preserve">Convention de stage signée par la société, par Esprit et par toi même, la_x000D_
société doit envoyer cette convention à la "direcct" pour être visée, puis_x000D_
visa stagiaire employé._x000D_
_x000D_
On Thu, Jun 2, 2022, 16:56 Ghassen Meherzi &lt;ghassen.meherzi@esprit.tn&gt;_x000D_
wrote:_x000D_
_x000D_
&gt; C'est quoi la procédure si j'ai trouvé un stage PFE à l'étranger ?_x000D_
&gt;_x000D_
</t>
  </si>
  <si>
    <t xml:space="preserve">C'est quoi la procédure si j'ai trouvé un stage PFE à l'étranger ?_x000D_
</t>
  </si>
  <si>
    <t xml:space="preserve">Bonjour,_x000D_
afin de vous permettre de trouver des stages d'été, nous organisons une_x000D_
visite en entreprise *le 7 juin 2022 *chez Inetum société de services et de_x000D_
solutions digitales._x000D_
Les étudiant(e)s intéressé(e)s sont invité(e)s à s'inscrire via le lien_x000D_
suivant : Lien d'inscription à la visite_x000D_
&lt;https://docs.google.com/forms/d/e/1FAIpQLSemvgeZXiyEwQPUisKS6x17-tlz-jBC-a8kcCPW52EOqS8-Ow/viewform&gt;_x000D_
Le nombre de places est *limité.*_x000D_
Cordialement,_x000D_
_x000D_
-- _x000D_
Cordialement_x000D_
*Service des Stages*_x000D_
*Tel: +216 70 685 685 *_x000D_
*Fax: +216 70 685 454*_x000D_
</t>
  </si>
  <si>
    <t xml:space="preserve">Bonjour, nous les étudiants des classes 3A comprenons les circonstances_x000D_
dans la quelle vous les jury vous vous êtes trouvez , ceci dit il est_x000D_
inadmissible de repasser un examen ._x000D_
La personne responsable doit payer le prix et non pas des centaines_x000D_
d’étudiants qui ont galéré pour franchir l’étape épuisante des examens_x000D_
physiquement et moralement ,_x000D_
De plus un grand nombre d’étudiants ont quitté Tunis / ariana pour rentrer_x000D_
finalement vers leurs maisons après la planification du calendrier des_x000D_
examens._x000D_
Donc, si quelqu’un doit payer le prix de cette fuite d’examen c’est_x000D_
sûrement pas les centaines d’étudiants innocents._x000D_
je vous envoie ce mail au nom des etudiants 3a_x000D_
Cordialement._x000D_
_x000D_
Le mar. 31 mai 2022 à 12:56 PM, Maroua AYARI &lt;maroua.ayari@esprit.tn&gt; a_x000D_
écrit :_x000D_
_x000D_
&gt; Bonjour,_x000D_
&gt; Avec tout mes respects mais je ne vois pas pourquoi tous les étudiants 3A_x000D_
&gt; devraient payer pour une faute commise par une classe individuelle en_x000D_
&gt; interne._x000D_
&gt; Surtout que beaucoup d'entre nous se sont déja engagés dans des stages et_x000D_
&gt; des travaux saisonniers_x000D_
&gt; Cordialement_x000D_
&gt;_x000D_
&gt; Le mar. 31 mai 2022 à 12:51, Rachah SKANDER &lt;rachah.skander@esprit.tn&gt; a_x000D_
&gt; écrit :_x000D_
&gt;_x000D_
&gt;&gt;_x000D_
&gt;&gt; ---------- Forwarded message ---------_x000D_
&gt;&gt; De : Rachah SKANDER &lt;rachah.skander@esprit.tn&gt;_x000D_
&gt;&gt; Date: mar. 31 mai 2022 à 12:46_x000D_
&gt;&gt; Subject: Re: Repassage de l'examen SGBD_x000D_
&gt;&gt; To: Service Examens &lt;examen@esprit.tn&gt;_x000D_
&gt;&gt; Cc: SCOLARITÉ ESPRIT &lt;scolarite@esprit.tn&gt;, Mohamed Ali BOUAKLINE &lt;_x000D_
&gt;&gt; mohamedali.bouakline@esprit.tn&gt;_x000D_
&gt;&gt;_x000D_
&gt;&gt;_x000D_
&gt;&gt; Bonjour à tous,_x000D_
&gt;&gt; Suite à votre décision inattendue et à la dernière minute j'envoie ce_x000D_
&gt;&gt; mail à mon nom et plusieurs étudiants qu'on a le même avis nous somme_x000D_
&gt;&gt; d'accord de cette décision parce que nous sommes pas prêt a prend la_x000D_
&gt;&gt; responsabilité des autres qu'ils ont fait la tentative du fraude ainsi_x000D_
&gt;&gt; qu'on a déjà des engagements du stage et d'autres engagements ainsi que_x000D_
&gt;&gt; plusieurs entre nous on déjà quitter les foyers universitaires et leurs_x000D_
&gt;&gt; maison et retournons chez nous aussi lorsque il y a des étudiants qui_x000D_
&gt;&gt; faisont la fraude c'est pas logique qu'on tous être considéré  , merci de_x000D_
&gt;&gt; prend tous les conditions et la situation en considération_x000D_
&gt;&gt; Cordialement_x000D_
&gt;&gt;_x000D_
&gt;&gt; Le mar. 31 mai 2022 à 12:24, Service Examens &lt;examen@esprit.tn&gt; a écrit :_x000D_
&gt;&gt;_x000D_
&gt;&gt;&gt; Chers tous,_x000D_
&gt;&gt;&gt; Il est porté à la connaissance des étudiants *3A *que le jury des_x000D_
&gt;&gt;&gt; examens, après avoir considéré les conditions de déroulement de l 'épreuve_x000D_
&gt;&gt;&gt; du module *Sys. De Gestion de Bases de Données*, a décidé sa reprise *le_x000D_
&gt;&gt;&gt; jeudi 02/06/2022 à 13h30*._x000D_
&gt;&gt;&gt; Nous sommes désolés pour ce dérangement nécessaire pour la préservation_x000D_
&gt;&gt;&gt; de la crédibilité de nos examens. Merci pour votre compréhension. Bon_x000D_
&gt;&gt;&gt; courage_x000D_
&gt;&gt;&gt; --_x000D_
&gt;&gt;&gt;_x000D_
&gt;&gt;&gt; *Cordialement*_x000D_
&gt;&gt;&gt;_x000D_
&gt;&gt;&gt; *Service des examens**esprit*►_x000D_
&gt;&gt;&gt;_x000D_
&gt;&gt;&gt;_x000D_
</t>
  </si>
  <si>
    <t xml:space="preserve">Bonjour,_x000D_
Avec tout mes respects mais je ne vois pas pourquoi tous les étudiants 3A_x000D_
devraient payer pour une faute commise par une classe individuelle en_x000D_
interne._x000D_
Surtout que beaucoup d'entre nous se sont déja engagés dans des stages et_x000D_
des travaux saisonniers_x000D_
Cordialement_x000D_
_x000D_
Le mar. 31 mai 2022 à 12:51, Rachah SKANDER &lt;rachah.skander@esprit.tn&gt; a_x000D_
écrit :_x000D_
_x000D_
&gt;_x000D_
&gt; ---------- Forwarded message ---------_x000D_
&gt; De : Rachah SKANDER &lt;rachah.skander@esprit.tn&gt;_x000D_
&gt; Date: mar. 31 mai 2022 à 12:46_x000D_
&gt; Subject: Re: Repassage de l'examen SGBD_x000D_
&gt; To: Service Examens &lt;examen@esprit.tn&gt;_x000D_
&gt; Cc: SCOLARITÉ ESPRIT &lt;scolarite@esprit.tn&gt;, Mohamed Ali BOUAKLINE &lt;_x000D_
&gt; mohamedali.bouakline@esprit.tn&gt;_x000D_
&gt;_x000D_
&gt;_x000D_
&gt; Bonjour à tous,_x000D_
&gt; Suite à votre décision inattendue et à la dernière minute j'envoie ce mail_x000D_
&gt; à mon nom et plusieurs étudiants qu'on a le même avis nous somme d'accord_x000D_
&gt; de cette décision parce que nous sommes pas prêt a prend la responsabilité_x000D_
&gt; des autres qu'ils ont fait la tentative du fraude ainsi qu'on a déjà des_x000D_
&gt; engagements du stage et d'autres engagements ainsi que plusieurs entre nous_x000D_
&gt; on déjà quitter les foyers universitaires et leurs maison et retournons_x000D_
&gt; chez nous aussi lorsque il y a des étudiants qui faisont la fraude c'est_x000D_
&gt; pas logique qu'on tous être considéré  , merci de prend tous les conditions_x000D_
&gt; et la situation en considération_x000D_
&gt; Cordialement_x000D_
&gt;_x000D_
&gt; Le mar. 31 mai 2022 à 12:24, Service Examens &lt;examen@esprit.tn&gt; a écrit :_x000D_
&gt;_x000D_
&gt;&gt; Chers tous,_x000D_
&gt;&gt; Il est porté à la connaissance des étudiants *3A *que le jury des_x000D_
&gt;&gt; examens, après avoir considéré les conditions de déroulement de l 'épreuve_x000D_
&gt;&gt; du module *Sys. De Gestion de Bases de Données*, a décidé sa reprise *le_x000D_
&gt;&gt; jeudi 02/06/2022 à 13h30*._x000D_
&gt;&gt; Nous sommes désolés pour ce dérangement nécessaire pour la préservation_x000D_
&gt;&gt; de la crédibilité de nos examens. Merci pour votre compréhension. Bon_x000D_
&gt;&gt; courage_x000D_
&gt;&gt; --_x000D_
&gt;&gt;_x000D_
&gt;&gt; *Cordialement*_x000D_
&gt;&gt;_x000D_
&gt;&gt; *Service des examens**esprit*►_x000D_
&gt;&gt;_x000D_
&gt;&gt;_x000D_
</t>
  </si>
  <si>
    <t xml:space="preserve">Bonjour,_x000D_
_x000D_
Je partage avec vous une opportunité de stage intensif à Orange Digital_x000D_
Centrer: c'est un programme de mentoring avec des experts de Orange,_x000D_
Google, EY, l'idée c'est de concevoir des projets technologiques innovants_x000D_
en équipes._x000D_
_x000D_
Veuillez consulter le lien ci-dessous pour plus d'informations:_x000D_
_x000D_
https://www.orangedigitalcenters.com/country/tn/events/627eae57691a42003b58b153_x000D_
_x000D_
 *Pôle Employabilité ESPRIT*_x000D_
_x000D_
 Z. I. Chotrana II, B.P. : 160_x000D_
_x000D_
2083 Pôle Technologique El Ghazala – TUNISIE_x000D_
_x000D_
&lt;https://espritconnect.com/&gt;_x000D_
</t>
  </si>
  <si>
    <t xml:space="preserve">PI_x000D_
_x000D_
 *Pôle Employabilité ESPRIT*_x000D_
_x000D_
 Z. I. Chotrana II, B.P. : 160_x000D_
_x000D_
2083 Pôle Technologique El Ghazala – TUNISIE_x000D_
_x000D_
&lt;https://espritconnect.com/&gt;_x000D_
_x000D_
_x000D_
---------- Forwarded message ---------_x000D_
De : Pôle employabilité- Groupe Esprit &lt;pole-employabilite-esprit@esprit.tn&gt;_x000D_
Date: lun. 23 mai 2022 à 12:09_x000D_
Subject: Offre de Stage d'été-Qramer_x000D_
To:_x000D_
_x000D_
_x000D_
Bonjour,_x000D_
Veuillez postuler *uniquement* via ce lien_x000D_
&lt;https://docs.google.com/forms/d/e/1FAIpQLSeAlebgRom-FuHA2E8bRsD3JVGjm8eOpTmCnu31iJNKUhMd6Q/viewform&gt;_x000D_
._x000D_
N'oubliez pas de vous inscrire sur https://espritconnect.com/ pour avoir_x000D_
toutes les offres (webinars, emplois, stages d'été, PFE, ...)._x000D_
_x000D_
Cordialement_x000D_
_x000D_
 *Pôle Employabilité ESPRIT*_x000D_
_x000D_
 Z. I. Chotrana II, B.P. : 160_x000D_
_x000D_
2083 Pôle Technologique El Ghazala – TUNISIE_x000D_
_x000D_
&lt;https://espritconnect.com/&gt;_x000D_
_x000D_
Bonjour,_x000D_
_x000D_
S'il vous plaît, pouvez-vous diffuser cette opportunité auprès de vos_x000D_
étudiants._x000D_
_x000D_
Clt_x000D_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</si>
  <si>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23/05/22,_x000D_
11:15:30_x000D_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</si>
  <si>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Bonjour,_x000D_
Veuillez postuler *uniquement* via ce lien_x000D_
&lt;https://docs.google.com/forms/d/e/1FAIpQLSerNy9Xq6MpEfmPJdvtTccSbnD6qrm2vyZ03CvuhGyvQlwuDA/viewform&gt;,_x000D_
(Voir descriptif de l'offre ci-dessous)._x000D_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J'espère que vous allez bien._x000D_
Je reviens vers vous avec une offre de stage de 3 mois avec à la clé un_x000D_
contrat d'embauche, dans la startup wakahaw._x000D_
Profil demandé: ingénieur fullstack._x000D_
Demande urgente_x000D_
Au plaisir de vous lire_x000D_
Très bonne journée_x000D_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</si>
  <si>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05/20/22,_x000D_
09:00:16 AM_x000D_
</t>
  </si>
  <si>
    <t xml:space="preserve">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05/19/22,_x000D_
06:40:48 PM_x000D_
</t>
  </si>
  <si>
    <t xml:space="preserve">Bonjour à vous !_x000D_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05/19/22,_x000D_
05:46:10 PM_x000D_
</t>
  </si>
  <si>
    <t xml:space="preserve">Bonjour à vous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Bonne chance à tous._x000D_
</t>
  </si>
  <si>
    <t xml:space="preserve">Bonjour,_x000D_
Veuillez suivre cette présentation via le live qui sera transmis sur notre_x000D_
page:https://www.facebook.com/PoleEmp/ aujourd'hui à 13h._x000D_
N'oubliez pas de liker/suivre notre page!_x000D_
Bien cordialement._x000D_
******************************************_x000D_
Bonjour,_x000D_
Veuillez trouver en fichier joint les détails relatifs à la présentation de_x000D_
M. Grégory Hostater. Cette présentation aura lieu en ligne (le lien sera_x000D_
envoyé ultérieurement) le mercredi 27 avril 2022 à 13h._x000D_
Pour vous inscrire, merci de remplir impérativement ce lien_x000D_
&lt;https://docs.google.com/forms/d/e/1FAIpQLScs7QhdMt_s8cGdHM21laYdL9b9eKiSV10ubkQqoXtBS0woBQ/viewform&gt;_x000D_
._x000D_
Lors de cette intervention, voici les points qui seront abordés:_x000D_
_x000D_
   - Comment a évolué l’organisation de l’activité professionnelle depuis_x000D_
   2020 ?_x000D_
   - Définir le concept de recrutement équitable et responsable_x000D_
   - Auprès de quel type de structures Insight &amp; Recruitment s’adresse et_x000D_
   pourquoi ?_x000D_
   - Quels sont les avantages du Stage PFE à l’international, depuis la_x000D_
   Tunisie ?_x000D_
   - Comment optimiser une éventuelle expatriation en Europe ?_x000D_
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t>
  </si>
  <si>
    <t xml:space="preserve">*The Company:*_x000D_
[image: image.png]_x000D_
_x000D_
_x000D_
We are AURA, a company specializing in the engineering of private equity_x000D_
solutions that integrate all processes by centralizing them in one place._x000D_
The comprehensive solution includes a CRM that enables private equity_x000D_
managers to efficiently leverage their records on both prospects and_x000D_
potential investments, Investors and prospect Investors, in order to_x000D_
communicate specialized expertise within all communications channels and a_x000D_
Portfolio Management module in which data and other relevant information is_x000D_
gathered from the application and used to produce quarterly reporting which_x000D_
all stakeholders - usually the Board, investors and internal teams - use to_x000D_
gain great insight on the value creation plan and the overall portfolio_x000D_
health._x000D_
_x000D_
We are a team of enthusiastic private equity, financial services_x000D_
professionals and angel investors who all recognize the potential of_x000D_
digitization in transforming the performance of PE/VC firms and boosting_x000D_
the efficiency of active management._x000D_
_x000D_
*Our mission is creating a space where dealmakers can thrive at their full_x000D_
potential by transcending outdated processes and limits. *_x000D_
_x000D_
*The Job:*_x000D_
_x000D_
·        *Internship: Back &amp; Front-End Dev: 2 Interns*_x000D_
_x000D_
*Your mission will be to:*_x000D_
_x000D_
-                  Design and development of the main Platform AURA is_x000D_
working on._x000D_
_x000D_
-                  Participate in architectural and framework decisions_x000D_
_x000D_
-                  Drive innovation on the platform_x000D_
_x000D_
-                  Collaborate and share realizations and challenges with_x000D_
the team_x000D_
_x000D_
-                  Help optimize UI/UX Experience._x000D_
_x000D_
*Technologies Needed:*_x000D_
_x000D_
-                  Python_x000D_
_x000D_
-                  Flask_x000D_
_x000D_
-                  Mongo DB_x000D_
_x000D_
-                  HTML 5_x000D_
_x000D_
*Who we are looking for:*_x000D_
_x000D_
-         Creative self-starters passionate about IT/Investments_x000D_
_x000D_
-         Curious and critical minds_x000D_
_x000D_
-         Team-players that believe in AURA’s mission_x000D_
_x000D_
-         4th or 5th Year in IT Engineering Studies/ 2nd Year of Masters IT_x000D_
_x000D_
Candidates must demonstrate ability to work on such projects (track record_x000D_
of internships/school projects)._x000D_
_x000D_
*What we Offer:*_x000D_
_x000D_
-                  Fully remote internship_x000D_
_x000D_
-                  Flexibility: you get things done your own way._x000D_
_x000D_
-                  Enriching experience and great chance for apprenticeship_x000D_
in both Private Equity and IT knowledge._x000D_
_x000D_
-                  Strong possibility of recruitment by end of internship._x000D_
_x000D_
The internship is non-paid – However we are willing to consider small_x000D_
remuneration on a case by case basis. We are a newly created company_x000D_
burning through cash and looking for people to support us through our_x000D_
journey and believe in it as strongly as we do._x000D_
_x000D_
Interested peeps, pls send an email to contact@aura-se.com with your resume_x000D_
and portfolio of your work(optional). You will receive an answer in all_x000D_
cases._x000D_
_x000D_
*Period: 3-4 Months*_x000D_
_x000D_
*Start : Immediate.*_x000D_
</t>
  </si>
  <si>
    <t xml:space="preserve">Bonjour,_x000D_
Veuillez postuler *uniquement* via ce lien_x000D_
&lt;https://docs.google.com/forms/d/e/1FAIpQLSd_CNMFemE6oXDNW1PQblBXpXEZYWKVQ9mu8_umuWnYt39igA/viewform&gt;_x000D_
,_x000D_
Bien cordialement._x000D_
_x000D_
_x000D_
--------- Forwarded message ---------_x000D_
De : Upgradetek Engineering &gt;_x000D_
Date: jeu. 21 avr. 2022 à 10:53_x000D_
Subject: Stage pré-embauche pour les étudiants InFinI_x000D_
To: &lt;ramla.benouirane@esprit.tn&gt;_x000D_
_x000D_
_x000D_
Bonjour Madame Ramla,_x000D_
_x000D_
Suite à notre discussion téléphonique hier et de votre demande d'avoir plus_x000D_
de détails sur notre société et sur le sujet, on vous demande de nous_x000D_
envoyer quelques CV des étudiants de la spécialité InFinI qui ont un PFE cette_x000D_
année._x000D_
_x000D_
On est une start-up nouvellement créée et on souhaite faire le stage PFE comme_x000D_
une période d'essai pour un ou deux étudiants de la spécialité de_x000D_
l'Informatique Financière et Ingénierie._x000D_
_x000D_
Bref, on est en cours de développement d'un ERP basé sur le socle d'une_x000D_
autre application existante et qui gère les activités des grandes_x000D_
entreprises, banques et assurances, notre produit non seulement dédié au_x000D_
marché tunisien mais aussi français et belge notamment._x000D_
_x000D_
Cet ERP est orienté finance, c'est pour cela les étudiants InFinI sont_x000D_
favorisés pour nous, car ils ont ces doubles compétences._x000D_
_x000D_
Le sujet proposé est d'analyser le code déjà existant, de migrer un module_x000D_
écrit en Java/Jee en Springboot/Angular et d'ajouter des fonctionnalités_x000D_
liées à ce module._x000D_
_x000D_
L'étudiant sera encadré par deux ingénieurs en Tunisie qui travaillent sur_x000D_
cette application et un Tech lead en France._x000D_
_x000D_
_x000D_
_x000D_
--_x000D_
_x000D_
Cordialement._x000D_
-------------------_x000D_
_x000D_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*Pôle Employabilité ESPRIT*_x000D_
_x000D_
 Z. I. Chotrana II, B.P. : 160_x000D_
_x000D_
2083 Pôle Technologique El Ghazala – TUNISIE_x000D_
_x000D_
&lt;https://espritconnect.com/&gt;_x000D_
</t>
  </si>
  <si>
    <t xml:space="preserve">Bonjour,_x000D_
Veuillez trouver en fichier joint les détails relatifs à la présentation de_x000D_
M. Grégory Hostater. Cette présentation aura lieu en ligne (le lien sera_x000D_
envoyé ultérieurement) le mercredi 27 avril 2022 à 13h._x000D_
Pour vous inscrire, merci de remplir impérativement ce lien_x000D_
&lt;https://docs.google.com/forms/d/e/1FAIpQLScs7QhdMt_s8cGdHM21laYdL9b9eKiSV10ubkQqoXtBS0woBQ/viewform&gt;_x000D_
._x000D_
Lors de cette intervention, voici les points qui seront abordés:_x000D_
_x000D_
   - Comment a évolué l’organisation de l’activité professionnelle depuis_x000D_
   2020 ?_x000D_
   - Définir le concept de recrutement équitable et responsable_x000D_
   - Auprès de quel type de structures Insight &amp; Recruitment s’adresse et_x000D_
   pourquoi ?_x000D_
   - Quels sont les avantages du Stage PFE à l’international, depuis la_x000D_
   Tunisie ?_x000D_
   - Comment optimiser une éventuelle expatriation en Europe ?_x000D_
_x000D_
N'oubliez pas de vous inscrire sur https://espritconnect.com/ pour avoir_x000D_
toutes les offres (webinars, emplois, stages, ...)._x000D_
Bien cordialement._x000D_
 *Pôle Employabilité ESPRIT*_x000D_
_x000D_
 Z. I. Chotrana II, B.P. : 160_x000D_
_x000D_
2083 Pôle Technologique El Ghazala – TUNISIE_x000D_
_x000D_
&lt;https://espritconnect.com/&gt;_x000D_
</t>
  </si>
  <si>
    <t xml:space="preserve">[image: 13.16..17 (1).png]_x000D_
_x000D_
*Announcement*_x000D_
_x000D_
The official launch of the largest international civil engineering_x000D_
competition “*ICEC*” organized by *IACES *is today! Do you have what it_x000D_
takes to be the best of the best? Then prove it by being the best team in_x000D_
Romania!_x000D_
_x000D_
The top team selected in the local phase will represent Tunisia to face the_x000D_
international local committees in the final stage in  Timișoara, Romania_x000D_
_x000D_
[image: AFFICHE MAIL 2 LAST VERSION.png]_x000D_
_x000D_
So, if you are ambitious💥, competitive or even a traveller lover✈! Come_x000D_
and join the competitives!_x000D_
_x000D_
There will be a meeting with the board to further clarify and answer all of_x000D_
your questions._x000D_
_x000D_
*PS: Open only to all Esprit's third year students and above.*_x000D_
_x000D_
👇 *Sign Up Now👇*_x000D_
_x000D_
*https://tinyurl.com/47ahv62j* &lt;https://tinyurl.com/47ahv62j&gt;_x000D_
_x000D_
_x000D_
Kind Regards,_x000D_
_x000D_
IACES LC ESPRIT_x000D_
International Association of Civil Engineering Students - LC ESPRIT_x000D_
Office. +216 21 802 140_x000D_
Mobile. +216 29 683 604_x000D_
Email. iaces.tunisia@esprit.tn_x000D_
1, 2 André Ampère street - 2083 - Technological Pôle - El Ghazala_x000D_
[image: facebook] &lt;https://www.facebook.com/IACESTUNISIA/&gt; [image:_x000D_
instagram] &lt;https://www.instagram.com/iaces_tunisia&gt; [image: linkedin]_x000D_
&lt;https://www.linkedin.com/company/iaces-tunisia/about&gt; [image: website]_x000D_
&lt;http://iaces.tn/&gt;_x000D_
</t>
  </si>
  <si>
    <t xml:space="preserve">[image: AFFICHE EMAIL LAST VERSION.png]_x000D_
_x000D_
*Announcement*_x000D_
_x000D_
The official launch of the largest international civil engineering_x000D_
competition “*ICEC*” organized by *IACES *is today! Do you have what it_x000D_
takes to be the best of the best? Then prove it by being the best team in_x000D_
Romania!_x000D_
_x000D_
The top team selected in the local phase will represent Tunisia to face the_x000D_
international local committees in the final stage in  Timișoara, Romania_x000D_
_x000D_
[image: AFFICHE MAIL 2 LAST VERSION.png]_x000D_
_x000D_
_x000D_
So, if you are ambitious💥, competitive or even a traveller lover✈! Come_x000D_
and join the competitives!_x000D_
_x000D_
There will be a meeting with the board to further clarify and answer all of_x000D_
your questions._x000D_
_x000D_
*PS: Open only to all Esprit's third year students and above.*_x000D_
_x000D_
👇 *Sign Up Now👇*_x000D_
_x000D_
*https://tinyurl.com/47ahv62j* &lt;https://tinyurl.com/47ahv62j&gt;_x000D_
_x000D_
_x000D_
Kind Regards,_x000D_
_x000D_
IACES LC ESPRIT_x000D_
International Association of Civil Engineering Students - LC ESPRIT_x000D_
Office. +216 21 802 140_x000D_
Mobile. +216 29 683 604_x000D_
Email. iaces.tunisia@esprit.tn_x000D_
1, 2 André Ampère street - 2083 - Technological Pôle - El Ghazala_x000D_
[image: facebook] &lt;https://www.facebook.com/IACESTUNISIA/&gt; [image:_x000D_
instagram] &lt;https://www.instagram.com/iaces_tunisia&gt; [image: linkedin]_x000D_
&lt;https://www.linkedin.com/company/iaces-tunisia/about&gt; [image: website]_x000D_
&lt;http://iaces.tn/&gt;_x000D_
</t>
  </si>
  <si>
    <t xml:space="preserve">Please find the email in the picture below:_x000D_
Good luck_x000D_
</t>
  </si>
  <si>
    <t xml:space="preserve">Dear all,_x000D_
_x000D_
Insomea is looking for an intern who is a web development enthusiast and_x000D_
into CMS (Wordpress). Our company offers an open space work environment and_x000D_
a welcoming team to help you improve your skills and open new career paths._x000D_
More info in the leaflet below._x000D_
If interested please send your CVs to : hr@insomea.tn_x000D_
_x000D_
Best regards,_x000D_
Yassine Younes_x000D_
</t>
  </si>
  <si>
    <t xml:space="preserve">Bonjour à tous,_x000D_
_x000D_
Je vous transmets cette offre de stage PFE,_x000D_
La société Binit Nearshore Services (BinitNS) est actuellement à la_x000D_
recherche d'un ingénieur pour un stage PFE (Projet de fin d’études)._x000D_
_x000D_
Vous trouverez ci-joint le sujet de stage proposé._x000D_
_x000D_
Si vous êtes intéressé veuillez faire parvenir votre CV et quelques mots_x000D_
sur ce qui vous motive le plus à nous rejoindre sur recrutement@binitns.com_x000D_
en indiquant la référence S04._x000D_
_x000D_
Merci,_x000D_
Cordialement,_x000D_
</t>
  </si>
  <si>
    <t xml:space="preserve">Bonjour à tous,_x000D_
_x000D_
L'entreprise *AGENA3000*, membre du groupe CENTAURUS Développement (fondé_x000D_
en 1980 et basé actuellement en France, Canada et Tunis) vous propose trois_x000D_
sujets PFE techniquement variés._x000D_
_x000D_
Avez-vous envie de passer six mois dans une multinationale ayant une_x000D_
variété de projets qui vous permettra de valoriser vos talents et de vous_x000D_
épanouir personnellement et professionnellement ? Alors n'hésitez pas à_x000D_
candidater._x000D_
Pour plus d'informations à propos l'entreprise et ses solutions, je vous_x000D_
invite à visiter le site web de l'entreprise www.agena3000.com_x000D_
_x000D_
Vous trouverez ci-joint les sujets de stages proposés._x000D_
Pour candidater, veuillez envoyer par e-mail votre CV à l'adresse suivante_x000D_
: sayda.essafi@agena3000.com._x000D_
_x000D_
NB: tous les sujets proposent une possibilité de pré-embauche._x000D_
_x000D_
Bonne chance à tous._x000D_
Très cordialement._x000D_
_x000D_
-- _x000D_
*Ben Jemaa Malek *_x000D_
*5 ERP BI 1*_x000D_
</t>
  </si>
  <si>
    <t xml:space="preserve">---------- Forwarded message ---------_x000D_
De : Ste TechnoGM &lt;technogm.tn@gmail.com&gt;_x000D_
Date: dim. 23 janv. 2022 à 23:31_x000D_
Subject: Offre de stage PFE 2022_x000D_
To: Youssef RAKROUKI &lt;Youssef.rakrouki@esprit.tn&gt;_x000D_
_x000D_
_x000D_
Cher Candidat,_x000D_
_x000D_
_x000D_
Suite à votre demande d'obtenir un Stage PFE chez notre Startup_x000D_
innovante TechnoGM_x000D_
implantée à Tunis, spécialisée dans le développement web &amp; mobile. Nous_x000D_
cherchons actuellement des différents profil pour des stage PFE dans ces_x000D_
technologies :_x000D_
_x000D_
_x000D_
1- .NET Core 5_x000D_
2- Spring/Angular/Ionic_x000D_
3- DevOps (spécialité cloud ou architecture)_x000D_
_x000D_
4- Flutter / MERN / MEAN (web &amp; Mobile)_x000D_
_x000D_
Si vous êtes intéressé merci d'envoyer vos candidatures (CV ou lettre de_x000D_
motivation), les postes sont limités._x000D_
_x000D_
_x000D_
_x000D_
Dans l'attente d'un nouvel échange, je me tiens à votre disposition pour_x000D_
toute demande d'information ou précision complémentaire._x000D_
_x000D_
_x000D_
*----------------*_x000D_
_x000D_
*Ghada Chahbeni*_x000D_
*Chargée RH*_x000D_
*Sté TechnoGM*_x000D_
[image: TechnoGM.png]_x000D_
</t>
  </si>
  <si>
    <t xml:space="preserve">QODEXIA | OFFRE STAGE PFE_x000D_
_x000D_
STAGE PFE_x000D_
_x000D_
Bonjour à tous,_x000D_
_x000D_
QODEXIA est une société de services informatiques, spécialisée dans les_x000D_
nouvelles technologies._x000D_
Nous proposons un stage de fin d'étude, pour une durée entre 4 et 6 mois,_x000D_
afin de participer dans le développement d'une plateforme web innovante._x000D_
_x000D_
*Votre mission sera de prendre en charge les activités suivantes : *_x000D_
_x000D_
   - Design de la solution et rédaction du cahier des charges en_x000D_
   s’inspirant des concurrents_x000D_
   - Conception et mise en place de l'architecture_x000D_
   - Développer et tester les modules_x000D_
   - Travailler en méthodologie agile_x000D_
_x000D_
*Exigences du stage*_x000D_
_x000D_
   - Maitrise des technologies React JS / NodeJS / HTML5 / CSS3_x000D_
   - Connaissance Firestore / firebase est un plus_x000D_
   - Être passionné du digital, de développement et des nouvelles_x000D_
   technologies_x000D_
_x000D_
*Profil*_x000D_
_x000D_
   - Vous êtes sérieux et motivé(e)_x000D_
   - Vous faites preuve d’autonomie et vous avez l’esprit du travail_x000D_
   d’équipe_x000D_
_x000D_
_x000D_
*Vous pouvez aussi postuler en tant que équipe ( Maximum 3 ) *_x000D_
_x000D_
Pour postuler à notre offre veuillez envoyer votre CV sur *pfe@qodexia.fr_x000D_
&lt;pfe@qodexia.fr&gt;*_x000D_
_x000D_
_x000D_
  *E-mail* : pfe@qodexia.fr &lt;rh@qodexia.fr&gt;_x000D_
  *Site web* : www.qodexia.fr_x000D_
_x000D_
*Copyright © 2022 QODEXIA, All rights reserved.*_x000D_
_x000D_
QODEXIA_x000D_
117 Avenue Victor Hugo_x000D_
BOULOGNE-BILLANCOURT 92100_x000D_
France_x000D_
</t>
  </si>
  <si>
    <t xml:space="preserve">---------- Forwarded message ---------_x000D_
De : Zohra Dhaouadi &lt;zohra.dhaouadi@esprit.tn&gt;_x000D_
Date: mer. 19 janv. 2022 à 17:41_x000D_
Subject: Internship proposals_x000D_
To: &lt;old-std-tic@esprit.tn&gt;_x000D_
Cc: &lt;careers@innovant.studio&gt;_x000D_
_x000D_
_x000D_
Dear all,_x000D_
_x000D_
We are excited to announce that we're recruiting final year students for a_x000D_
Paid end of study internship (PFE) for 2022. Whether you study Design,_x000D_
Product Design, Digital Marketing, or even Robotics, be sure that you have_x000D_
a place within our team. You will be more than welcome._x000D_
_x000D_
Start by browsing the document below and then reach us at_x000D_
careers@innovant.studio and we'll get back to you very soon._x000D_
_x000D_
Start your PFE journey with us!_x000D_
_x000D_
https://drive.google.com/file/d/1AbsMZxmS6F8MAadVlhQ_kL32TmWg1BDY/view?usp=sharing_x000D_
</t>
  </si>
  <si>
    <t xml:space="preserve">INCEPTUM Junior Entreprise a le plaisir de vous convier à l'événement "*Montez_x000D_
votre Startup à partir de Zéro*" co-organisé avec *FRTN Technologies_x000D_
&lt;https://www.frtn.tech/&gt;*._x000D_
*Lien de l'événement* : https://www.facebook.com/events/3246743492279535_x000D_
[image: 🔴] 𝗜𝗻𝘀𝗰𝗿𝗶𝗽𝘁𝗶𝗼𝗻 𝗼𝗯𝗹𝗶𝗴𝗮𝘁𝗼𝗶𝗿𝗲 𝘃𝗶𝗮 𝗹𝗲_x000D_
𝗹𝗶𝗲𝗻 : https://bit.ly/FRTN-Technologies_Webinaire_x000D_
&lt;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_x000D_
[image: 🆓] Gratuit_x000D_
[image: 🗺️] 𝗢𝘂̀ : En ligne_x000D_
[image: 🕐] 𝗗𝘂𝗿𝗲́𝗲 : 1 heure_x000D_
[image: 📢] Langue : Français_x000D_
[image: 📜] *Une attestation de participation*_x000D_
[image: 🎤] Présenté par Mr Saifeddine BERHOUMA - CEO de FRTN Technologies_x000D_
[image: ⚠️] 𝗜𝗠𝗣𝗢𝗥𝗧𝗔𝗡𝗧 : Nous avons énormément de demandes et le_x000D_
nombre de places est limité, inscrivez-vous le plus tôt possible via le_x000D_
lien ci-dessus pour réserver votre place._x000D_
[image: ✅] 𝗖𝗲 𝗪𝗲𝗯𝗶𝗻𝗮𝗶𝗿𝗲 𝗲𝘀𝘁 𝗽𝗼𝘂𝗿 𝘃𝗼𝘂𝘀, 𝘀𝗶 𝘃𝗼𝘂𝘀_x000D_
𝗲̂𝘁𝗲𝘀 :_x000D_
[image: 👩‍💼] Salarié et vous êtes à la recherche d'un Side Project pour_x000D_
démarrer dans l'entrepreneuriat_x000D_
[image: 👩‍💻] Freelance et vous êtes intéressé par l'entrepreneuriat_x000D_
[image: 👨‍🎓] Étudiant et vous voulez créer votre Startup en projet de fin_x000D_
d'étude_x000D_
[image: 🧑] Entrepreneur dans une Startup Early Stage_x000D_
_x000D_
[image: 📜] 𝗔𝘂 𝗽𝗿𝗼𝗴𝗿𝗮𝗺𝗺𝗲 :_x000D_
[image: 🔸] Présentation de l'écosystème FRTN Technologies et ses Startups_x000D_
[image: 🔸] Notre proposition ainsi que les avantages de l'accélérateur_x000D_
digital FRTN Technologies_x000D_
[image: 🔸] Comment intégrer notre parcours d'incubation et apprendre les_x000D_
fondamentaux de l'entrepreneuriat à votre rythme_x000D_
[image: 🔸] Comment trouver les meilleurs co-fondateurs pour votre Startup_x000D_
[image: 🔸] Comment trouver une Startup qui correspond à vos attentes_x000D_
[image: 🔸] Comment monter votre Startup à partir de zéro et sans aucun_x000D_
apport financier de votre part et sans lever des fonds (Avec plus de 400_x000D_
000 dollars [image: 💲] offerts sur les meilleurs outils et infrastructures)_x000D_
[image: 🔸] Ce qu'on attend de vous en tant que co-fondateur d'une Startup_x000D_
accélérée_x000D_
[image: 🔸] Des conseils pour votre parcours professionnel en général_x000D_
[image: 🔸] Une session de questions/réponses à laquelle vous allez pouvoir_x000D_
nous poser toutes vos questions._x000D_
_x000D_
Nous restons à votre disposition pour toute information complémentaire._x000D_
--_x000D_
_x000D_
_x000D_
*INCEPTUM Junior Entreprise Espr/IT*_x000D_
_x000D_
Email: junior-entreprisetic@esprit.tn_x000D_
_x000D_
Tel: Présidente: (+216) 52 155 001 | Secrétaire Général : (+216) 52 037 950_x000D_
</t>
  </si>
  <si>
    <t xml:space="preserve">---------- Forwarded message ---------_x000D_
From: Ahmed BENROUHA &lt;ahmed.benrouha@esprit.tn&gt;_x000D_
Date: Fri, Jan 14, 2022, 1:32 PM_x000D_
Subject: TALAN TUNSIA MR/ER internship_x000D_
To: Old Students ESPRIT &lt;old-std-tic@esprit.tn&gt;_x000D_
_x000D_
_x000D_
Morning People,_x000D_
_x000D_
Talan Tunisia is looking for different profiles related to *Virtual_x000D_
Reality,* *Augmented Reality,  Mixed Reality, Unity, 3D design, etc.*_x000D_
As an interny you will be working with the* Innovation Factory* team on_x000D_
very interesting projects *(Potential full time position after the_x000D_
internship).*_x000D_
_x000D_
*To submit your application please send your resume by email to_x000D_
"imen.ayari@talan.com &lt;imen.ayari@talan.com&gt;".*_x000D_
_x000D_
Feel free to forward this email to persons that you believe might be_x000D_
interested._x000D_
_x000D_
Best regards,_x000D_
_x000D_
Ahmed Ben Rouha._x000D_
</t>
  </si>
  <si>
    <t xml:space="preserve">---------- Forwarded message ---------_x000D_
From: karim BEN BECHIR &lt;karim.benbechir@esprit.tn&gt;_x000D_
Date: Wed, Jan 5, 2022 at 3:47 PM_x000D_
Subject: Offre de stage entreprise et PFE_x000D_
To: &lt;old-std-tic@esprit.tn&gt;_x000D_
_x000D_
_x000D_
Bonjour tout le monde,_x000D_
_x000D_
_x000D_
_x000D_
Tout d’abord je vous souhaite une bonne et heureuse année 2022, pleine de_x000D_
joie, bonheur et santé._x000D_
_x000D_
_x000D_
_x000D_
Nous sommes à la recherche des profils suivants pour un stage entreprise_x000D_
courte durée ou pour un stage PFE :_x000D_
_x000D_
_x000D_
_x000D_
-Développement web: Angular, nodeJs_x000D_
_x000D_
-Développement mobile: Ionic,firebase_x000D_
_x000D_
-UX/UI_x000D_
_x000D_
_x000D_
En rejoignant notre équipe vous allez pouvoir travailler sur des projets_x000D_
qui seront mis en production prochainement ce qui vous garantit un_x000D_
excellent niveau de développement et d'apprentissage afin que vous soyez en_x000D_
mesure de vous projeter sur votre plan de carrière._x000D_
_x000D_
Les stages sont bien sûr rémunérés avec possibilité de 100% remote._x000D_
Des primes de rendement sont aussi prévues._x000D_
_x000D_
Vous pouvez envoyer vos CV en réponse à cet email._x000D_
Pas besoin de lettre de motivation, on sait déjà que vous êtes motivés ._x000D_
_x000D_
_x000D_
Dans l’attente de votre retour._x000D_
_x000D_
Bonne journée._x000D_
_x000D_
_x000D_
Cordialement._x000D_
ᐧ_x000D_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05/01/22,_x000D_
14:49:58_x000D_
</t>
  </si>
  <si>
    <t xml:space="preserve">Dear All,_x000D_
_x000D_
Here's an interesting paid internship opportunity.  I have worked in one of_x000D_
the portfolio companies of this company and I can say that working with_x000D_
them has been great. They generally work with startups and I have learned a_x000D_
lot about technology business, Scrum, and how teams work to serve customers_x000D_
needs._x000D_
While *I can't help with your applications*, I do endorse working with_x000D_
them._x000D_
_x000D_
They generally have a thorough assessment process in order to work with_x000D_
them._x000D_
_x000D_
To apply to the job please go to the following link:_x000D_
https://app.upskillable.com/#/invite/306503?lang=en_x000D_
_x000D_
Good luck._x000D_
</t>
  </si>
  <si>
    <t xml:space="preserve">Bonjour,_x000D_
_x000D_
Une opportunité de stage PFE au sein de Quantylix_x000D_
_x000D_
Stage PFE  : 1 personne_x000D_
Durée 5-6 mois_x000D_
Référence: 11_x000D_
Sujet : Mise en place d'un processus de gestion de portefeuille de projets_x000D_
de l'entreprise ( Project Portfolio Management) selon l'approche du project_x000D_
Management Institute (PMI). Pour plus d'informations, consulter le PFE_x000D_
book._x000D_
_x000D_
Merci d’envoyer votre candidature (CV + relevés de notes des deux dernières_x000D_
années) par mail à l’adresse : *tc@quantylix.com &lt;tc@quantylix.com&gt; avant_x000D_
le 15/12/2021*, tout en spécifiant le(s) référence(s) du(es)sujet(s) qui_x000D_
vous intéressent en priorité._x000D_
_x000D_
*PS: Envoyez vos CV à l'adresse susmentionnée et PAS MOI ! Sinon, vous_x000D_
risquez que votre demande ne parvienne pas aux personnes qui recrutent._x000D_
D'accord ? *_x000D_
_x000D_
D'autres sujets qui peuvent intéresser les autres spécialités de master_x000D_
sont mentionnées également dans le PFE book ci-joint._x000D_
_x000D_
Bonne chance,_x000D_
Kaouther_x000D_
</t>
  </si>
  <si>
    <t xml:space="preserve">Slem kouia_x000D_
_x000D_
Le dim. 24 oct. 2021 à 12:19, Wissem HAJJI &lt;wissem.hajji@esprit.tn&gt; a_x000D_
écrit :_x000D_
_x000D_
&gt; [image: 📢][image: 📢]HelloWorld! [image: 📢][image: 📢]_x000D_
&gt;_x000D_
&gt; #Offre de stage payé_x000D_
&gt; #infographie #charte graphique #logo #design #uxdesign #uidesign Nous_x000D_
&gt; recherchons des stagiaires en infographie disponible immédiatement!_x000D_
&gt; Adresse: Technopole Manouba/espaces des entreprises Veuillez me contacter_x000D_
&gt; en privé._x000D_
&gt;_x000D_
</t>
  </si>
  <si>
    <t xml:space="preserve">[image: 📢][image: 📢]HelloWorld! [image: 📢][image: 📢]_x000D_
_x000D_
#Offre de stage payé_x000D_
#infographie #charte graphique #logo #design #uxdesign #uidesign Nous_x000D_
recherchons des stagiaires en infographie disponible immédiatement!_x000D_
Adresse: Technopole Manouba/espaces des entreprises Veuillez me contacter_x000D_
en privé._x000D_
</t>
  </si>
  <si>
    <t xml:space="preserve">Link to application:_x000D_
https://fabskill.com/public/offre/emploi/1427_x000D_
_x000D_
Graduation Internship (with hiring opportunity): Front End UI/UX Angular_x000D_
Developer intern for Fabevent and Fabskill platforms_x000D_
_x000D_
As a Front End UI/UX Angular Developer intern, you'll be designing_x000D_
workflows and specific needs for new features._x000D_
_x000D_
Responsibilities:_x000D_
_x000D_
Prepare mockups and prototypes that clearly illustrate how the application_x000D_
functions and what it looks like._x000D_
_x000D_
Develop ergonomic UI/UX ensuring multi-device support and accessibility_x000D_
standards._x000D_
_x000D_
Style the web experience with visuals aspect of the UI, flexibility,_x000D_
compatibility, and extensibility are mandatory_x000D_
_x000D_
Maintain overall UI quality and design systems for consistency and ongoing_x000D_
improvement across all web experiences_x000D_
_x000D_
Recommend proven practices and approach on UI and Front-End Development_x000D_
_x000D_
Test the application on multiple browsers/devices and different screen sizes_x000D_
_x000D_
Troubleshooting_x000D_
_x000D_
_x000D_
Requirements:_x000D_
_x000D_
Good knowledge with Angular, AngularJS, Bootstrap, CSS, HTML and_x000D_
TypeScript/JavaScript_x000D_
_x000D_
Advanced understanding of CSS and the ability to precisely recreate a mock._x000D_
_x000D_
excellency - designing with best practice and ensuring reliability_x000D_
_x000D_
Passion, Self reliance, good oral and written communication, leadership_x000D_
_x000D_
_x000D_
Regards,_x000D_
_x000D_
--_x000D_
_x000D_
Mohamed Amine MESSAOUD_x000D_
_x000D_
Lead developer | FABSKILL.COM &lt;https://fabskill.com/&gt;_x000D_
_x000D_
EMAIL : medamimessaoud@fabskill.com &lt;sofiane.mabrouk@fabskill.com&gt;_x000D_
_x000D_
TEL : +216 56 417 887_x000D_
</t>
  </si>
  <si>
    <t xml:space="preserve">Bonjour,_x000D_
_x000D_
l'ensemble des documents de stages sont disponibles via le lien ci-après :_x000D_
https://moodle.esprit-tn.com/course/index.php?categoryid=495_x000D_
_x000D_
NB : Une version anglaise du journal de stage est également disponible dans_x000D_
l'espace des stages._x000D_
_x000D_
Pour se connecter à la plateforme Moodle :_x000D_
_x000D_
   1.   S'il s'agit de votre première connexion, vous pouvez créer un_x000D_
   nouveau compte avec votre adresse @esprit.tn à travers le lien_x000D_
   « Créer un compte »;_x000D_
   2.   Si vous avez déjà un compte, vous pouvez vous connecter avec votre_x000D_
   nom d'utilisateur ou adresse mail @esprit.tn ;_x000D_
   3.   Si vous avez oublié votre mot de passe, vous pouvez le_x000D_
   réinitialiser à travers le lien « Vous avez oublié votre nom d'utilisateur_x000D_
   et/ou votre mot de passe? ». Il faudrait remplir uniquement le champ dédié_x000D_
   à l'adresse mail et cliquer sur le bouton rechercher. Un mail de_x000D_
   réinitialisation sera envoyé._x000D_
_x000D_
Slts_x000D_
_x000D_
_x000D_
-- _x000D_
Cordialement_x000D_
*Service des Stages*_x000D_
*Tel: +216 70 685 685 *_x000D_
*Fax: +216 70 685 454*_x000D_
</t>
  </si>
  <si>
    <t xml:space="preserve">J'ai partagé un élément avec vous :_x000D_
_x000D_
Rapport De Stage.docx_x000D_
https://docs.google.com/document/d/1FAMsfQrOzMIxgUgw9u7Ke6xObitDB1b7/edit?usp=sharing&amp;rtpof=true&amp;sd=true&amp;ts=615096fa_x000D_
_x000D_
Ce fichier n'est pas une pièce jointe, il est stocké en ligne. Pour  _x000D_
l'ouvrir, cliquez sur le lien ci-dessus._x000D_
_x000D_
</t>
  </si>
  <si>
    <t xml:space="preserve">longue ?_x000D_
_x000D_
Le lun. 20 sept. 2021 à 13:07, Sofien KHALIFA &lt;sofien.khalifa@esprit.tn&gt; a_x000D_
écrit :_x000D_
_x000D_
&gt; Opportunité de stage pfe_x000D_
&gt;_x000D_
&gt; Dans le cadre de renforcement de notre startup FIDNESS, nous sommes à la_x000D_
&gt; recherche d‘un (e) stagiaire pfe , dont les taches qui lui seront accordées_x000D_
&gt; :_x000D_
&gt;_x000D_
&gt; Descriptif des missions :_x000D_
&gt;_x000D_
&gt; • Développement de nouvelles applications mobiles utilisant les nouvelles_x000D_
&gt; technologies et les tendances actuelles,_x000D_
&gt;_x000D_
&gt; • Conception, développement et test des interfaces utilisateurs mobiles._x000D_
&gt;_x000D_
&gt; Profil recherché :_x000D_
&gt;_x000D_
&gt; • Bonne connaissance en développement d'iOS ;_x000D_
&gt;_x000D_
&gt; • Motivation pour le développement et les nouvelles technologies,_x000D_
&gt;_x000D_
&gt; • Motivé et ambitieux avec le sens de l’initiative et de la_x000D_
&gt; responsabilité._x000D_
&gt;_x000D_
&gt; •Bonne maitrise de la longue française et anglaise,_x000D_
&gt;_x000D_
&gt; Vous souhaitez intégrer une jeune start-up et dynamique, en plein essor_x000D_
&gt; et  acteur incontournable de la transformation digitale?_x000D_
&gt;_x000D_
&gt; N'hésitez plus, rejoignez-nous !_x000D_
&gt;_x000D_
&gt; Si votre profil professionnel et personnel correspond à nos besoins,_x000D_
&gt; merci  d’envoyer votre CV à contact@fidness.net ._x000D_
&gt;_x000D_
&gt; I_x000D_
&gt;_x000D_
&gt; nternational company : siége : 6 avenue Ali Belhouane 2046 La Marsa_x000D_
&gt; Tunis. MF  15 /31100W/A/M/1000_x000D_
&gt;_x000D_
&gt; Email : contact@fidness.net_x000D_
&gt;_x000D_
&gt; Téléphone : 98573031_x000D_
&gt;_x000D_
&gt;_x000D_
&gt; --_x000D_
&gt; Best regards,_x000D_
&gt; Sofien Khalifa_x000D_
&gt; full stack developer_x000D_
&gt; [image: T]  +216 29 490 860 &lt;+216+29+490+860&gt;   [image: M]  sofien.khalifa@esprit.tn_x000D_
&gt;_x000D_
&gt; &lt;https://www.facebook.com/sofien.khalifa.1614/&gt;_x000D_
&gt; &lt;https://www.instagram.com/sofienkhalifa/?hl=fr&gt;_x000D_
&gt; &lt;https://www.linkedin.com/in/sofien-khalifa-51377218a/&gt;_x000D_
&gt;_x000D_
</t>
  </si>
  <si>
    <t xml:space="preserve">Opportunité de stage pfe_x000D_
_x000D_
Dans le cadre de renforcement de notre startup FIDNESS, nous sommes à la_x000D_
recherche d‘un (e) stagiaire pfe , dont les taches qui lui seront accordées_x000D_
:_x000D_
_x000D_
Descriptif des missions :_x000D_
_x000D_
• Développement de nouvelles applications mobiles utilisant les nouvelles_x000D_
technologies et les tendances actuelles,_x000D_
_x000D_
• Conception, développement et test des interfaces utilisateurs mobiles._x000D_
_x000D_
Profil recherché :_x000D_
_x000D_
• Bonne connaissance en développement d'iOS ;_x000D_
_x000D_
• Motivation pour le développement et les nouvelles technologies,_x000D_
_x000D_
• Motivé et ambitieux avec le sens de l’initiative et de la responsabilité._x000D_
_x000D_
•Bonne maitrise de la longue française et anglaise,_x000D_
_x000D_
Vous souhaitez intégrer une jeune start-up et dynamique, en plein essor et_x000D_
acteur incontournable de la transformation digitale?_x000D_
_x000D_
N'hésitez plus, rejoignez-nous !_x000D_
_x000D_
Si votre profil professionnel et personnel correspond à nos besoins, merci_x000D_
d’envoyer votre CV à contact@fidness.net ._x000D_
_x000D_
I_x000D_
_x000D_
nternational company : siége : 6 avenue Ali Belhouane 2046 La Marsa Tunis._x000D_
MF  15 /31100W/A/M/1000_x000D_
_x000D_
Email : contact@fidness.net_x000D_
_x000D_
Téléphone : 98573031_x000D_
_x000D_
_x000D_
-- _x000D_
Best regards,_x000D_
Sofien Khalifa_x000D_
full stack developer_x000D_
[image: T]  +216 29 490 860 &lt;+216+29+490+860&gt;   [image: M]_x000D_
sofien.khalifa@esprit.tn_x000D_
_x000D_
&lt;https://www.facebook.com/sofien.khalifa.1614/&gt;_x000D_
&lt;https://www.instagram.com/sofienkhalifa/?hl=fr&gt;_x000D_
&lt;https://www.linkedin.com/in/sofien-khalifa-51377218a/&gt;_x000D_
</t>
  </si>
  <si>
    <t xml:space="preserve">L'organisation mondiale contre la torture cherche à recruter un bon profil_x000D_
pour la maintenance de leur parc IT._x000D_
_x000D_
_x000D_
_x000D_
Voici l'appel d'offre_x000D_
https://jamaity.org/opportunity/offre-de-stage-technicien-ne-support-informatique-omct/_x000D_
&lt;https://jamaity.org/opportunity/offre-de-stage-technicien-ne-support-informatique-omct/?fbclid=IwAR2iznK6juC5oUDNQSbQEivnbW2eoIaKgCCc1y2Lr0DOC9OBHMQHek3tf5A&gt;_x000D_
</t>
  </si>
  <si>
    <t xml:space="preserve">Using the famous « senior » word nowadays has become a trend._x000D_
_x000D_
A senior in an internship? Really?_x000D_
An old-fashioned way to pay him less than Senior devs just by posting_x000D_
(offre de stage)._x000D_
_x000D_
Welcome to Tunisia._x000D_
_x000D_
_x000D_
On Sun, 18 Jul 2021 at 2:41 PM KhalilAssef CHETTAOUI &lt;_x000D_
khalilassef.chettaoui@esprit.tn&gt; wrote:_x000D_
_x000D_
&gt; Un peu de sérieux s'il vous plaît._x000D_
&gt; Vous cherchez un développeur senior pour un stage..._x000D_
&gt; Faut chercher la signification du mot senior avant de poster des offres_x000D_
&gt; pareilles._x000D_
&gt;_x000D_
&gt; On Sun, Jul 18, 2021, 1:57 PM Safa Ayari &lt;safa.ayari@esprit.tn&gt; wrote:_x000D_
&gt;_x000D_
&gt;&gt;_x000D_
&gt;&gt;_x000D_
&gt;&gt; AH &amp; Co est une entreprise  tunisienne qui offre un service clé en main_x000D_
&gt;&gt; dans le domaine des technologies de l’information  pour les petites et_x000D_
&gt;&gt; moyennes entreprises._x000D_
&gt;&gt;_x000D_
&gt;&gt; On cherche actuellement un développeur PHP Senior pour intégrer l'équipe_x000D_
&gt;&gt; Laravel et un développeur Mobile Flutter pour participer au_x000D_
&gt;&gt; développement des applications mobiles_x000D_
&gt;&gt;_x000D_
&gt;&gt; Nous offrons une  possibilité d’horaires flexibles et un environnement de_x000D_
&gt;&gt; travail dynamique._x000D_
&gt;&gt;_x000D_
&gt;&gt; Développeur Laravel_x000D_
&gt;&gt;_x000D_
&gt;&gt; Tâches et responsabilités :_x000D_
&gt;&gt;_x000D_
&gt;&gt;    -_x000D_
&gt;&gt;_x000D_
&gt;&gt;    Obtenir une compréhension approfondie de toutes les techniques et les_x000D_
&gt;&gt;    bonnes pratiques en matière de développement de solution Web sous Laravel_x000D_
&gt;&gt;    -_x000D_
&gt;&gt;_x000D_
&gt;&gt;    Gérer de manière proactive les directives techniques des divers_x000D_
&gt;&gt;    projets_x000D_
&gt;&gt;    -_x000D_
&gt;&gt;_x000D_
&gt;&gt;    Collaborer avec les autres membres du personnel de développement et_x000D_
&gt;&gt;    de support technique dans le but de l’analyse_x000D_
&gt;&gt;    -_x000D_
&gt;&gt;_x000D_
&gt;&gt;    Conseiller et apporter des solutions aux problèmes liés aux projets_x000D_
&gt;&gt;    existants_x000D_
&gt;&gt;    -_x000D_
&gt;&gt;_x000D_
&gt;&gt;    Créer et maintenir différent types de documents, entres autres:_x000D_
&gt;&gt;    cahier de charges_x000D_
&gt;&gt;    -_x000D_
&gt;&gt;_x000D_
&gt;&gt;    Analyse et conception et analyse d’impact_x000D_
&gt;&gt;    -_x000D_
&gt;&gt;_x000D_
&gt;&gt;    Conception et optimisation des schémas de base de données et d' ORM_x000D_
&gt;&gt;    -_x000D_
&gt;&gt;_x000D_
&gt;&gt;    Maintenir et optimiser le rendement des projets et des solutions_x000D_
&gt;&gt;    existantes_x000D_
&gt;&gt;_x000D_
&gt;&gt;_x000D_
&gt;&gt;_x000D_
&gt;&gt; Développeur mobile flutter_x000D_
&gt;&gt;_x000D_
&gt;&gt; Exigences du poste :_x000D_
&gt;&gt;_x000D_
&gt;&gt;    -_x000D_
&gt;&gt;_x000D_
&gt;&gt;    Excellente connaissance en codage Dart/Flutter_x000D_
&gt;&gt;    -_x000D_
&gt;&gt;_x000D_
&gt;&gt;    Maîtrise du HTML5, CSS3, JQuery, JavaScript et de ses Frameworks et /_x000D_
&gt;&gt;    ou plus_x000D_
&gt;&gt;    -_x000D_
&gt;&gt;_x000D_
&gt;&gt;    Maîtrise de GIT, de la plateforme Github_x000D_
&gt;&gt;    -_x000D_
&gt;&gt;_x000D_
&gt;&gt;    un minimum d’expérience comme développeur Mobile Flutter_x000D_
&gt;&gt;_x000D_
&gt;&gt;_x000D_
&gt;&gt;_x000D_
&gt;&gt; NB: En cas de candidature merci de bien vouloir répondre par un mail_x000D_
&gt;&gt; privé sur cette adresse n'oubliant pas de préciser le poste par lequel vous_x000D_
&gt;&gt; êtes intéressé(e)._x000D_
&gt;&gt;_x000D_
&gt;&gt;_x000D_
&gt;&gt;_x000D_
&gt;&gt;_x000D_
&gt;&gt;_x000D_
&gt;&gt;  Ressource Humaines_x000D_
&gt;&gt;_x000D_
&gt;&gt;  16 Tahar zaouch bis Mutuelle ville_x000D_
&gt;&gt;_x000D_
&gt;&gt;   email: ah&amp;co.contact@ah-andco.com_x000D_
&gt;&gt;_x000D_
&gt;&gt;    Mobile: 25892403_x000D_
&gt;&gt;_x000D_
&gt;&gt; --_x000D_
[image: 78054230-1332659763603678-8129007545130942464-n]_x000D_
JERBI FirasFull Stack Developer |Software Engineering Student at ESPRIT_x000D_
firas.jerbi@esprit.tn | +216 26 538 845_x000D_
&lt;https://github.com/fjerbi&gt;_x000D_
&lt;https://www.linkedin.com/in/firas-jerbi-1742b7164/&gt;_x000D_
&lt;https://www.facebook.com/firas.jerbi1995&gt;_x000D_
&lt;https://www.youtube.com/channel/UC4dONYazsrm_03rV3Z4Cyew&gt;_x000D_
</t>
  </si>
  <si>
    <t xml:space="preserve">Un peu de sérieux s'il vous plaît._x000D_
Vous cherchez un développeur senior pour un stage..._x000D_
Faut chercher la signification du mot senior avant de poster des offres_x000D_
pareilles._x000D_
_x000D_
On Sun, Jul 18, 2021, 1:57 PM Safa Ayari &lt;safa.ayari@esprit.tn&gt; wrote:_x000D_
_x000D_
&gt;_x000D_
&gt;_x000D_
&gt; AH &amp; Co est une entreprise  tunisienne qui offre un service clé en main_x000D_
&gt; dans le domaine des technologies de l’information  pour les petites et_x000D_
&gt; moyennes entreprises._x000D_
&gt;_x000D_
&gt; On cherche actuellement un développeur PHP Senior pour intégrer l'équipe_x000D_
&gt; Laravel et un développeur Mobile Flutter pour participer au développement_x000D_
&gt; des applications mobiles_x000D_
&gt;_x000D_
&gt; Nous offrons une  possibilité d’horaires flexibles et un environnement de_x000D_
&gt; travail dynamique._x000D_
&gt;_x000D_
&gt; Développeur Laravel_x000D_
&gt;_x000D_
&gt; Tâches et responsabilités :_x000D_
&gt;_x000D_
&gt;    -_x000D_
&gt;_x000D_
&gt;    Obtenir une compréhension approfondie de toutes les techniques et les_x000D_
&gt;    bonnes pratiques en matière de développement de solution Web sous Laravel_x000D_
&gt;    -_x000D_
&gt;_x000D_
&gt;    Gérer de manière proactive les directives techniques des divers projets_x000D_
&gt;    -_x000D_
&gt;_x000D_
&gt;    Collaborer avec les autres membres du personnel de développement et de_x000D_
&gt;    support technique dans le but de l’analyse_x000D_
&gt;    -_x000D_
&gt;_x000D_
&gt;    Conseiller et apporter des solutions aux problèmes liés aux projets_x000D_
&gt;    existants_x000D_
&gt;    -_x000D_
&gt;_x000D_
&gt;    Créer et maintenir différent types de documents, entres autres: cahier_x000D_
&gt;    de charges_x000D_
&gt;    -_x000D_
&gt;_x000D_
&gt;    Analyse et conception et analyse d’impact_x000D_
&gt;    -_x000D_
&gt;_x000D_
&gt;    Conception et optimisation des schémas de base de données et d' ORM_x000D_
&gt;    -_x000D_
&gt;_x000D_
&gt;    Maintenir et optimiser le rendement des projets et des solutions_x000D_
&gt;    existantes_x000D_
&gt;_x000D_
&gt;_x000D_
&gt;_x000D_
&gt; Développeur mobile flutter_x000D_
&gt;_x000D_
&gt; Exigences du poste :_x000D_
&gt;_x000D_
&gt;    -_x000D_
&gt;_x000D_
&gt;    Excellente connaissance en codage Dart/Flutter_x000D_
&gt;    -_x000D_
&gt;_x000D_
&gt;    Maîtrise du HTML5, CSS3, JQuery, JavaScript et de ses Frameworks et /_x000D_
&gt;    ou plus_x000D_
&gt;    -_x000D_
&gt;_x000D_
&gt;    Maîtrise de GIT, de la plateforme Github_x000D_
&gt;    -_x000D_
&gt;_x000D_
&gt;    un minimum d’expérience comme développeur Mobile Flutter_x000D_
&gt;_x000D_
&gt;_x000D_
&gt;_x000D_
&gt; NB: En cas de candidature merci de bien vouloir répondre par un mail privé_x000D_
&gt; sur cette adresse n'oubliant pas de préciser le poste par lequel vous êtes_x000D_
&gt; intéressé(e)._x000D_
&gt;_x000D_
&gt;_x000D_
&gt;_x000D_
&gt;_x000D_
&gt;_x000D_
&gt;  Ressource Humaines_x000D_
&gt;_x000D_
&gt;  16 Tahar zaouch bis Mutuelle ville_x000D_
&gt;_x000D_
&gt;   email: ah&amp;co.contact@ah-andco.com_x000D_
&gt;_x000D_
&gt;    Mobile: 25892403_x000D_
&gt;_x000D_
&gt;_x000D_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</si>
  <si>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13/07/21,_x000D_
12:20:50_x000D_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</si>
  <si>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10:15:42_x000D_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</si>
  <si>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10:12:50_x000D_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</si>
  <si>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Bonsoir,_x000D_
Moi aussi j’essaye depuis quelques jours d’avoir une lettre d'affectation_x000D_
car j'ai un problème d'accès au site mais personne ne répond._x000D_
_x000D_
Le sam. 3 juil. 2021 à 00:54, MCHAREK Hidaya &lt;hidaya.mcharek@esprit.tn&gt; a_x000D_
écrit :_x000D_
_x000D_
&gt; Bonsoir,_x000D_
&gt; Moi aussi j’essaye depuis quelques jours d’avoir une convention de stage ._x000D_
&gt; Mais personne ne répond._x000D_
&gt; Même si mail tracker m’indique que mes mails sont lus_x000D_
&gt; Le ven. 2 juil. 2021 à 15:16, SAIDI Ahmed &lt;ahmed.saidi@esprit.tn&gt; a_x000D_
&gt; écrit :_x000D_
&gt;_x000D_
&gt;&gt; J'essaye d'obtenir une lettre d'affectation depuis le site web  mais_x000D_
&gt;&gt; après la validation, il me redirige vers la page de connexion sans recevoir_x000D_
&gt;&gt; la lettre..._x000D_
&gt;&gt;_x000D_
&gt;&gt; Merci de corriger ce problème_x000D_
&gt;&gt;_x000D_
&gt;&gt; Cordialement_x000D_
&gt;&gt;_x000D_
&gt;&gt;_x000D_
&gt;&gt;_x000D_
&gt;&gt; Saidi Ahmed_x000D_
&gt;&gt;_x000D_
&gt;&gt; IT Engineering Student at Esprit (TWIN) | Full Stack Web Developer_x000D_
&gt;&gt;_x000D_
&gt;&gt; Phone Number : +216 20 566 666_x000D_
&gt;&gt;_x000D_
&gt;&gt;_x000D_
&gt;&gt;                &lt;https://github.com/SaidiAhmed11&gt;_x000D_
&gt;&gt; &lt;https://www.linkedin.com/in/saidi-ahmed-73aa50212/&gt;_x000D_
&gt;&gt; &lt;https://www.facebook.com/ahmed.player11/&gt;_x000D_
&gt;&gt;_x000D_
&gt;&gt;_x000D_
&gt;&gt; Le ven. 2 juil. 2021 à 14:44, Mouhib HAMROUNI &lt;mouhib.hamrouni@esprit.tn&gt;_x000D_
&gt;&gt; a écrit :_x000D_
&gt;&gt;_x000D_
&gt;&gt;&gt; Bonjour moi aussi j'ai envoyé un mail je suis même venu a la fac pour la_x000D_
&gt;&gt;&gt; lettre d'affectation vous m'avez demandé de remplir le formulaire mais ça_x000D_
&gt;&gt;&gt; ne fonctionne pas prière de nous répondre le plus tôt possible._x000D_
&gt;&gt;&gt;_x000D_
&gt;&gt;&gt; Cordialement,_x000D_
&gt;&gt;&gt; Mouhib Hamrouni_x000D_
&gt;&gt;&gt;_x000D_
&gt;&gt;&gt; Le ven. 2 juil. 2021 à 14:22, Thouraya MAZLOUT &lt;_x000D_
&gt;&gt;&gt; thouraya.mazlout@esprit.tn&gt; a écrit :_x000D_
&gt;&gt;&gt;_x000D_
&gt;&gt;&gt;&gt;_x000D_
&gt;&gt;&gt;&gt; Bonjour,_x000D_
&gt;&gt;&gt;&gt; Moi aussi je vous ai envoyé un mail et j’attends encore une réponse._x000D_
&gt;&gt;&gt;&gt; Cordialement._x000D_
&gt;&gt;&gt;&gt;_x000D_
&gt;&gt;&gt;&gt; Le ven. 2 juil. 2021 à 2:19 PM, BAAZAOUI Hamza &lt;_x000D_
&gt;&gt;&gt;&gt; hamza.baazaoui@esprit.tn&gt; a écrit :_x000D_
&gt;&gt;&gt;&gt;_x000D_
&gt;&gt;&gt;&gt;&gt;_x000D_
&gt;&gt;&gt;&gt;&gt; Bonjour madame J'ai déjà envoyé 3 mails pour une convention de stage le_x000D_
&gt;&gt;&gt;&gt;&gt; plus ancien était 4 jours plus tôt et personne ne répond_x000D_
&gt;&gt;&gt;&gt;&gt;_x000D_
&gt;&gt;&gt;&gt;&gt; cordialement_x000D_
&gt;&gt;&gt;&gt;&gt;_x000D_
&gt;&gt;&gt;&gt;&gt; Le ven. 2 juil. 2021 à 10:46, Achraf MENSI &lt;achraf.mensi@esprit.tn&gt; a_x000D_
&gt;&gt;&gt;&gt;&gt; écrit :_x000D_
&gt;&gt;&gt;&gt;&gt;_x000D_
&gt;&gt;&gt;&gt;&gt;&gt; bonjour,_x000D_
&gt;&gt;&gt;&gt;&gt;&gt; personne ne répond ni à nos mails ni au téléphone même vous , vous ne_x000D_
&gt;&gt;&gt;&gt;&gt;&gt; répondez pas._x000D_
&gt;&gt;&gt;&gt;&gt;&gt; ça fait une semaine que j'attends une convention de stage *PAR MAIL*_x000D_
&gt;&gt;&gt;&gt;&gt;&gt; ( c'est le minimum qu'on puisse attendre de vous comme un service de stage_x000D_
&gt;&gt;&gt;&gt;&gt;&gt; )._x000D_
&gt;&gt;&gt;&gt;&gt;&gt;_x000D_
&gt;&gt;&gt;&gt;&gt;&gt; Cordialement_x000D_
&gt;&gt;&gt;&gt;&gt;&gt;_x000D_
&gt;&gt;&gt;&gt;&gt;&gt; Le mer. 16 juin 2021 à 20:30, ramla benouirane &lt;_x000D_
&gt;&gt;&gt;&gt;&gt;&gt; ramla.benouirane@esprit.tn&gt; a écrit :_x000D_
&gt;&gt;&gt;&gt;&gt;&gt;_x000D_
&gt;&gt;&gt;&gt;&gt;&gt;&gt; Bonjour,_x000D_
&gt;&gt;&gt;&gt;&gt;&gt;&gt; le service des Stages vous informe que vous pouvez télécharger vos_x000D_
&gt;&gt;&gt;&gt;&gt;&gt;&gt; documents de stages à partir de votre espace Etudiant :_x000D_
&gt;&gt;&gt;&gt;&gt;&gt;&gt; https://esprit-tn.com/esponline/online/default.aspx._x000D_
&gt;&gt;&gt;&gt;&gt;&gt;&gt; Vous pouvez télécharger une *demande de stage* pour la présenter à_x000D_
&gt;&gt;&gt;&gt;&gt;&gt;&gt; l'entreprise. Une fois que vous aurez vos dates de stages, vous pourrez_x000D_
&gt;&gt;&gt;&gt;&gt;&gt;&gt; télécharger *une lettre d'affectation* en précisant le nom de la_x000D_
&gt;&gt;&gt;&gt;&gt;&gt;&gt; société où aura lieu votre stage._x000D_
&gt;&gt;&gt;&gt;&gt;&gt;&gt; Pour les étudiants qui ont besoin d'une convention de stage, vous_x000D_
&gt;&gt;&gt;&gt;&gt;&gt;&gt; êtes priés de faire votre demande par mail à:_x000D_
&gt;&gt;&gt;&gt;&gt;&gt;&gt; contact.stages@esprit.tn. Vous pourrez la récupérer dans un délai_x000D_
&gt;&gt;&gt;&gt;&gt;&gt;&gt; de 24h au bureau des Stages ou par mail ( A préciser lors de votre_x000D_
&gt;&gt;&gt;&gt;&gt;&gt;&gt; demande)._x000D_
&gt;&gt;&gt;&gt;&gt;&gt;&gt; Nous restons à votre disposition si besoin._x000D_
&gt;&gt;&gt;&gt;&gt;&gt;&gt; Bien cordialement._x000D_
&gt;&gt;&gt;&gt;&gt;&gt;&gt;_x000D_
&gt;&gt;&gt;&gt;&gt;&gt;&gt; --_x000D_
&gt;&gt;&gt;&gt;&gt;&gt;&gt;_x000D_
&gt;&gt;&gt;&gt;&gt;&gt;&gt; Cordialement / Best Regards_x000D_
&gt;&gt;&gt;&gt;&gt;&gt;&gt; ***********************************_x000D_
&gt;&gt;&gt;&gt;&gt;&gt;&gt; *Ramla BEN OUIRANE*_x000D_
&gt;&gt;&gt;&gt;&gt;&gt;&gt; *Département des stages ESPRIT*_x000D_
&gt;&gt;&gt;&gt;&gt;&gt;&gt; Fax     : +216 70 685 685_x000D_
&gt;&gt;&gt;&gt;&gt;&gt;&gt; Adresse : Z.I. Chotrana II - B.P. 160 - 2083_x000D_
&gt;&gt;&gt;&gt;&gt;&gt;&gt; Pôle Technologique - El Ghazala, Tunis, Tunisia_x000D_
&gt;&gt;&gt;&gt;&gt;&gt;&gt; Google Maps: 36.899327, 10.189464_x000D_
&gt;&gt;&gt;&gt;&gt;&gt;&gt; &lt;https://www.google.tn/maps/place/36%C2%B053'57.6%22N+10%C2%B011'22.1%22E/@36.899327,10.189464,17z/data=!3m1!4b1!4m5!3m4!1s0x0:0x0!8m2!3d36.899327!4d10.189464&gt;_x000D_
&gt;&gt;&gt;&gt;&gt;&gt;&gt;_x000D_
&gt;&gt;&gt;&gt;&gt;&gt;&gt;_x000D_
&gt;&gt;&gt;&gt;&gt;&gt;&gt; &lt;http://esprit.tn/&gt; &lt;http://www.enaee.eu/eur-ace-system/&gt;_x000D_
&gt;&gt;&gt;&gt;&gt;&gt;&gt; &lt;http://www.cdio.org/&gt;_x000D_
&gt;&gt;&gt;&gt;&gt;&gt;&gt;_x000D_
&gt;&gt;&gt;&gt;&gt;&gt;_x000D_
&gt;&gt;&gt;&gt;&gt;&gt;_x000D_
&gt;&gt;&gt;&gt;&gt;&gt; --_x000D_
&gt;&gt;&gt;&gt;&gt;&gt; *Achraf Mensi*_x000D_
&gt;&gt;&gt;&gt;&gt;&gt; 4 ERP-BI 2_x000D_
&gt;&gt;&gt;&gt;&gt;&gt;_x000D_
&gt;&gt;&gt;&gt;&gt; --_x000D_
&gt; Hidaya Mcharek_x000D_
&gt; 4TWIN 3_x000D_
&gt;_x000D_
</t>
  </si>
  <si>
    <t xml:space="preserve">Bonsoir,_x000D_
Moi aussi j’essaye depuis quelques jours d’avoir une convention de stage ._x000D_
Mais personne ne répond._x000D_
Même si mail tracker m’indique que mes mails sont lus_x000D_
Le ven. 2 juil. 2021 à 15:16, SAIDI Ahmed &lt;ahmed.saidi@esprit.tn&gt; a écrit :_x000D_
_x000D_
&gt; J'essaye d'obtenir une lettre d'affectation depuis le site web  mais après_x000D_
&gt; la validation, il me redirige vers la page de connexion sans recevoir la_x000D_
&gt; lettre..._x000D_
&gt;_x000D_
&gt; Merci de corriger ce problème_x000D_
&gt;_x000D_
&gt; Cordialement_x000D_
&gt;_x000D_
&gt;_x000D_
&gt;_x000D_
&gt; Saidi Ahmed_x000D_
&gt;_x000D_
&gt; IT Engineering Student at Esprit (TWIN) | Full Stack Web Developer_x000D_
&gt;_x000D_
&gt; Phone Number : +216 20 566 666_x000D_
&gt;_x000D_
&gt;_x000D_
&gt;                &lt;https://github.com/SaidiAhmed11&gt;_x000D_
&gt; &lt;https://www.linkedin.com/in/saidi-ahmed-73aa50212/&gt;_x000D_
&gt; &lt;https://www.facebook.com/ahmed.player11/&gt;_x000D_
&gt;_x000D_
&gt;_x000D_
&gt; Le ven. 2 juil. 2021 à 14:44, Mouhib HAMROUNI &lt;mouhib.hamrouni@esprit.tn&gt;_x000D_
&gt; a écrit :_x000D_
&gt;_x000D_
&gt;&gt; Bonjour moi aussi j'ai envoyé un mail je suis même venu a la fac pour la_x000D_
&gt;&gt; lettre d'affectation vous m'avez demandé de remplir le formulaire mais ça_x000D_
&gt;&gt; ne fonctionne pas prière de nous répondre le plus tôt possible._x000D_
&gt;&gt;_x000D_
&gt;&gt; Cordialement,_x000D_
&gt;&gt; Mouhib Hamrouni_x000D_
&gt;&gt;_x000D_
&gt;&gt; Le ven. 2 juil. 2021 à 14:22, Thouraya MAZLOUT &lt;_x000D_
&gt;&gt; thouraya.mazlout@esprit.tn&gt; a écrit :_x000D_
&gt;&gt;_x000D_
&gt;&gt;&gt;_x000D_
&gt;&gt;&gt; Bonjour,_x000D_
&gt;&gt;&gt; Moi aussi je vous ai envoyé un mail et j’attends encore une réponse._x000D_
&gt;&gt;&gt; Cordialement._x000D_
&gt;&gt;&gt;_x000D_
&gt;&gt;&gt; Le ven. 2 juil. 2021 à 2:19 PM, BAAZAOUI Hamza &lt;hamza.baazaoui@esprit.tn&gt;_x000D_
&gt;&gt;&gt; a écrit :_x000D_
&gt;&gt;&gt;_x000D_
&gt;&gt;&gt;&gt;_x000D_
&gt;&gt;&gt;&gt; Bonjour madame J'ai déjà envoyé 3 mails pour une convention de stage le_x000D_
&gt;&gt;&gt;&gt; plus ancien était 4 jours plus tôt et personne ne répond_x000D_
&gt;&gt;&gt;&gt;_x000D_
&gt;&gt;&gt;&gt; cordialement_x000D_
&gt;&gt;&gt;&gt;_x000D_
&gt;&gt;&gt;&gt; Le ven. 2 juil. 2021 à 10:46, Achraf MENSI &lt;achraf.mensi@esprit.tn&gt; a_x000D_
&gt;&gt;&gt;&gt; écrit :_x000D_
&gt;&gt;&gt;&gt;_x000D_
&gt;&gt;&gt;&gt;&gt; bonjour,_x000D_
&gt;&gt;&gt;&gt;&gt; personne ne répond ni à nos mails ni au téléphone même vous , vous ne_x000D_
&gt;&gt;&gt;&gt;&gt; répondez pas._x000D_
&gt;&gt;&gt;&gt;&gt; ça fait une semaine que j'attends une convention de stage *PAR MAIL*_x000D_
&gt;&gt;&gt;&gt;&gt; ( c'est le minimum qu'on puisse attendre de vous comme un service de stage_x000D_
&gt;&gt;&gt;&gt;&gt; )._x000D_
&gt;&gt;&gt;&gt;&gt;_x000D_
&gt;&gt;&gt;&gt;&gt; Cordialement_x000D_
&gt;&gt;&gt;&gt;&gt;_x000D_
&gt;&gt;&gt;&gt;&gt; Le mer. 16 juin 2021 à 20:30, ramla benouirane &lt;_x000D_
&gt;&gt;&gt;&gt;&gt; ramla.benouirane@esprit.tn&gt; a écrit :_x000D_
&gt;&gt;&gt;&gt;&gt;_x000D_
&gt;&gt;&gt;&gt;&gt;&gt; Bonjour,_x000D_
&gt;&gt;&gt;&gt;&gt;&gt; le service des Stages vous informe que vous pouvez télécharger vos_x000D_
&gt;&gt;&gt;&gt;&gt;&gt; documents de stages à partir de votre espace Etudiant :_x000D_
&gt;&gt;&gt;&gt;&gt;&gt; https://esprit-tn.com/esponline/online/default.aspx._x000D_
&gt;&gt;&gt;&gt;&gt;&gt; Vous pouvez télécharger une *demande de stage* pour la présenter à_x000D_
&gt;&gt;&gt;&gt;&gt;&gt; l'entreprise. Une fois que vous aurez vos dates de stages, vous pourrez_x000D_
&gt;&gt;&gt;&gt;&gt;&gt; télécharger *une lettre d'affectation* en précisant le nom de la_x000D_
&gt;&gt;&gt;&gt;&gt;&gt; société où aura lieu votre stage._x000D_
&gt;&gt;&gt;&gt;&gt;&gt; Pour les étudiants qui ont besoin d'une convention de stage, vous_x000D_
&gt;&gt;&gt;&gt;&gt;&gt; êtes priés de faire votre demande par mail à:_x000D_
&gt;&gt;&gt;&gt;&gt;&gt; contact.stages@esprit.tn. Vous pourrez la récupérer dans un délai de_x000D_
&gt;&gt;&gt;&gt;&gt;&gt; 24h au bureau des Stages ou par mail ( A préciser lors de votre demande)._x000D_
&gt;&gt;&gt;&gt;&gt;&gt; Nous restons à votre disposition si besoin._x000D_
&gt;&gt;&gt;&gt;&gt;&gt; Bien cordialement._x000D_
&gt;&gt;&gt;&gt;&gt;&gt;_x000D_
&gt;&gt;&gt;&gt;&gt;&gt; --_x000D_
&gt;&gt;&gt;&gt;&gt;&gt;_x000D_
&gt;&gt;&gt;&gt;&gt;&gt; Cordialement / Best Regards_x000D_
&gt;&gt;&gt;&gt;&gt;&gt; ***********************************_x000D_
&gt;&gt;&gt;&gt;&gt;&gt; *Ramla BEN OUIRANE*_x000D_
&gt;&gt;&gt;&gt;&gt;&gt; *Département des stages ESPRIT*_x000D_
&gt;&gt;&gt;&gt;&gt;&gt; Fax     : +216 70 685 685_x000D_
&gt;&gt;&gt;&gt;&gt;&gt; Adresse : Z.I. Chotrana II - B.P. 160 - 2083_x000D_
&gt;&gt;&gt;&gt;&gt;&gt; Pôle Technologique - El Ghazala, Tunis, Tunisia_x000D_
&gt;&gt;&gt;&gt;&gt;&gt; Google Maps: 36.899327, 10.189464_x000D_
&gt;&gt;&gt;&gt;&gt;&gt; &lt;https://www.google.tn/maps/place/36%C2%B053'57.6%22N+10%C2%B011'22.1%22E/@36.899327,10.189464,17z/data=!3m1!4b1!4m5!3m4!1s0x0:0x0!8m2!3d36.899327!4d10.189464&gt;_x000D_
&gt;&gt;&gt;&gt;&gt;&gt;_x000D_
&gt;&gt;&gt;&gt;&gt;&gt;_x000D_
&gt;&gt;&gt;&gt;&gt;&gt; &lt;http://esprit.tn/&gt; &lt;http://www.enaee.eu/eur-ace-system/&gt;_x000D_
&gt;&gt;&gt;&gt;&gt;&gt; &lt;http://www.cdio.org/&gt;_x000D_
&gt;&gt;&gt;&gt;&gt;&gt;_x000D_
&gt;&gt;&gt;&gt;&gt;_x000D_
&gt;&gt;&gt;&gt;&gt;_x000D_
&gt;&gt;&gt;&gt;&gt; --_x000D_
&gt;&gt;&gt;&gt;&gt; *Achraf Mensi*_x000D_
&gt;&gt;&gt;&gt;&gt; 4 ERP-BI 2_x000D_
&gt;&gt;&gt;&gt;&gt;_x000D_
&gt;&gt;&gt;&gt; --_x000D_
Hidaya Mcharek_x000D_
4TWIN 3_x000D_
</t>
  </si>
  <si>
    <t xml:space="preserve">J'essaye d'obtenir une lettre d'affectation depuis le site web  mais après_x000D_
la validation, il me redirige vers la page de connexion sans recevoir la_x000D_
lettre..._x000D_
_x000D_
Merci de corriger ce problème_x000D_
_x000D_
Cordialement_x000D_
_x000D_
_x000D_
_x000D_
Saidi Ahmed_x000D_
_x000D_
IT Engineering Student at Esprit (TWIN) | Full Stack Web Developer_x000D_
_x000D_
Phone Number : +216 20 566 666_x000D_
_x000D_
_x000D_
               &lt;https://github.com/SaidiAhmed11&gt;_x000D_
&lt;https://www.linkedin.com/in/saidi-ahmed-73aa50212/&gt;_x000D_
&lt;https://www.facebook.com/ahmed.player11/&gt;_x000D_
_x000D_
_x000D_
Le ven. 2 juil. 2021 à 14:44, Mouhib HAMROUNI &lt;mouhib.hamrouni@esprit.tn&gt; a_x000D_
écrit :_x000D_
_x000D_
&gt; Bonjour moi aussi j'ai envoyé un mail je suis même venu a la fac pour la_x000D_
&gt; lettre d'affectation vous m'avez demandé de remplir le formulaire mais ça_x000D_
&gt; ne fonctionne pas prière de nous répondre le plus tôt possible._x000D_
&gt;_x000D_
&gt; Cordialement,_x000D_
&gt; Mouhib Hamrouni_x000D_
&gt;_x000D_
&gt; Le ven. 2 juil. 2021 à 14:22, Thouraya MAZLOUT &lt;thouraya.mazlout@esprit.tn&gt;_x000D_
&gt; a écrit :_x000D_
&gt;_x000D_
&gt;&gt;_x000D_
&gt;&gt; Bonjour,_x000D_
&gt;&gt; Moi aussi je vous ai envoyé un mail et j’attends encore une réponse._x000D_
&gt;&gt; Cordialement._x000D_
&gt;&gt;_x000D_
&gt;&gt; Le ven. 2 juil. 2021 à 2:19 PM, BAAZAOUI Hamza &lt;hamza.baazaoui@esprit.tn&gt;_x000D_
&gt;&gt; a écrit :_x000D_
&gt;&gt;_x000D_
&gt;&gt;&gt;_x000D_
&gt;&gt;&gt; Bonjour madame J'ai déjà envoyé 3 mails pour une convention de stage le_x000D_
&gt;&gt;&gt; plus ancien était 4 jours plus tôt et personne ne répond_x000D_
&gt;&gt;&gt;_x000D_
&gt;&gt;&gt; cordialement_x000D_
&gt;&gt;&gt;_x000D_
&gt;&gt;&gt; Le ven. 2 juil. 2021 à 10:46, Achraf MENSI &lt;achraf.mensi@esprit.tn&gt; a_x000D_
&gt;&gt;&gt; écrit :_x000D_
&gt;&gt;&gt;_x000D_
&gt;&gt;&gt;&gt; bonjour,_x000D_
&gt;&gt;&gt;&gt; personne ne répond ni à nos mails ni au téléphone même vous , vous ne_x000D_
&gt;&gt;&gt;&gt; répondez pas._x000D_
&gt;&gt;&gt;&gt; ça fait une semaine que j'attends une convention de stage *PAR MAIL* (_x000D_
&gt;&gt;&gt;&gt; c'est le minimum qu'on puisse attendre de vous comme un service de stage )._x000D_
&gt;&gt;&gt;&gt;_x000D_
&gt;&gt;&gt;&gt; Cordialement_x000D_
&gt;&gt;&gt;&gt;_x000D_
&gt;&gt;&gt;&gt; Le mer. 16 juin 2021 à 20:30, ramla benouirane &lt;_x000D_
&gt;&gt;&gt;&gt; ramla.benouirane@esprit.tn&gt; a écrit :_x000D_
&gt;&gt;&gt;&gt;_x000D_
&gt;&gt;&gt;&gt;&gt; Bonjour,_x000D_
&gt;&gt;&gt;&gt;&gt; le service des Stages vous informe que vous pouvez télécharger vos_x000D_
&gt;&gt;&gt;&gt;&gt; documents de stages à partir de votre espace Etudiant :_x000D_
&gt;&gt;&gt;&gt;&gt; https://esprit-tn.com/esponline/online/default.aspx._x000D_
&gt;&gt;&gt;&gt;&gt; Vous pouvez télécharger une *demande de stage* pour la présenter à_x000D_
&gt;&gt;&gt;&gt;&gt; l'entreprise. Une fois que vous aurez vos dates de stages, vous pourrez_x000D_
&gt;&gt;&gt;&gt;&gt; télécharger *une lettre d'affectation* en précisant le nom de la_x000D_
&gt;&gt;&gt;&gt;&gt; société où aura lieu votre stage._x000D_
&gt;&gt;&gt;&gt;&gt; Pour les étudiants qui ont besoin d'une convention de stage, vous êtes_x000D_
&gt;&gt;&gt;&gt;&gt; priés de faire votre demande par mail à: contact.stages@esprit.tn._x000D_
&gt;&gt;&gt;&gt;&gt; Vous pourrez la récupérer dans un délai de 24h au bureau des Stages ou par_x000D_
&gt;&gt;&gt;&gt;&gt; mail ( A préciser lors de votre demande)._x000D_
&gt;&gt;&gt;&gt;&gt; Nous restons à votre disposition si besoin._x000D_
&gt;&gt;&gt;&gt;&gt; Bien cordialement._x000D_
&gt;&gt;&gt;&gt;&gt;_x000D_
&gt;&gt;&gt;&gt;&gt; --_x000D_
&gt;&gt;&gt;&gt;&gt;_x000D_
&gt;&gt;&gt;&gt;&gt; Cordialement / Best Regards_x000D_
&gt;&gt;&gt;&gt;&gt; ***********************************_x000D_
&gt;&gt;&gt;&gt;&gt; *Ramla BEN OUIRANE*_x000D_
&gt;&gt;&gt;&gt;&gt; *Département des stages ESPRIT*_x000D_
&gt;&gt;&gt;&gt;&gt; Fax     : +216 70 685 685_x000D_
&gt;&gt;&gt;&gt;&gt; Adresse : Z.I. Chotrana II - B.P. 160 - 2083_x000D_
&gt;&gt;&gt;&gt;&gt; Pôle Technologique - El Ghazala, Tunis, Tunisia_x000D_
&gt;&gt;&gt;&gt;&gt; Google Maps: 36.899327, 10.189464_x000D_
&gt;&gt;&gt;&gt;&gt; &lt;https://www.google.tn/maps/place/36%C2%B053'57.6%22N+10%C2%B011'22.1%22E/@36.899327,10.189464,17z/data=!3m1!4b1!4m5!3m4!1s0x0:0x0!8m2!3d36.899327!4d10.189464&gt;_x000D_
&gt;&gt;&gt;&gt;&gt;_x000D_
&gt;&gt;&gt;&gt;&gt;_x000D_
&gt;&gt;&gt;&gt;&gt; &lt;http://esprit.tn/&gt; &lt;http://www.enaee.eu/eur-ace-system/&gt;_x000D_
&gt;&gt;&gt;&gt;&gt; &lt;http://www.cdio.org/&gt;_x000D_
&gt;&gt;&gt;&gt;&gt;_x000D_
&gt;&gt;&gt;&gt;_x000D_
&gt;&gt;&gt;&gt;_x000D_
&gt;&gt;&gt;&gt; --_x000D_
&gt;&gt;&gt;&gt; *Achraf Mensi*_x000D_
&gt;&gt;&gt;&gt; 4 ERP-BI 2_x000D_
&gt;&gt;&gt;&gt;_x000D_
&gt;&gt;&gt;_x000D_
</t>
  </si>
  <si>
    <t xml:space="preserve">Bonjour moi aussi j'ai envoyé un mail je suis même venu a la fac pour la_x000D_
lettre d'affectation vous m'avez demandé de remplir le formulaire mais ça_x000D_
ne fonctionne pas prière de nous répondre le plus tôt possible._x000D_
_x000D_
Cordialement,_x000D_
Mouhib Hamrouni_x000D_
_x000D_
Le ven. 2 juil. 2021 à 14:22, Thouraya MAZLOUT &lt;thouraya.mazlout@esprit.tn&gt;_x000D_
a écrit :_x000D_
_x000D_
&gt;_x000D_
&gt; Bonjour,_x000D_
&gt; Moi aussi je vous ai envoyé un mail et j’attends encore une réponse._x000D_
&gt; Cordialement._x000D_
&gt;_x000D_
&gt; Le ven. 2 juil. 2021 à 2:19 PM, BAAZAOUI Hamza &lt;hamza.baazaoui@esprit.tn&gt;_x000D_
&gt; a écrit :_x000D_
&gt;_x000D_
&gt;&gt;_x000D_
&gt;&gt; Bonjour madame J'ai déjà envoyé 3 mails pour une convention de stage le_x000D_
&gt;&gt; plus ancien était 4 jours plus tôt et personne ne répond_x000D_
&gt;&gt;_x000D_
&gt;&gt; cordialement_x000D_
&gt;&gt;_x000D_
&gt;&gt; Le ven. 2 juil. 2021 à 10:46, Achraf MENSI &lt;achraf.mensi@esprit.tn&gt; a_x000D_
&gt;&gt; écrit :_x000D_
&gt;&gt;_x000D_
&gt;&gt;&gt; bonjour,_x000D_
&gt;&gt;&gt; personne ne répond ni à nos mails ni au téléphone même vous , vous ne_x000D_
&gt;&gt;&gt; répondez pas._x000D_
&gt;&gt;&gt; ça fait une semaine que j'attends une convention de stage *PAR MAIL* (_x000D_
&gt;&gt;&gt; c'est le minimum qu'on puisse attendre de vous comme un service de stage )._x000D_
&gt;&gt;&gt;_x000D_
&gt;&gt;&gt; Cordialement_x000D_
&gt;&gt;&gt;_x000D_
&gt;&gt;&gt; Le mer. 16 juin 2021 à 20:30, ramla benouirane &lt;_x000D_
&gt;&gt;&gt; ramla.benouirane@esprit.tn&gt; a écrit :_x000D_
&gt;&gt;&gt;_x000D_
&gt;&gt;&gt;&gt; Bonjour,_x000D_
&gt;&gt;&gt;&gt; le service des Stages vous informe que vous pouvez télécharger vos_x000D_
&gt;&gt;&gt;&gt; documents de stages à partir de votre espace Etudiant :_x000D_
&gt;&gt;&gt;&gt; https://esprit-tn.com/esponline/online/default.aspx._x000D_
&gt;&gt;&gt;&gt; Vous pouvez télécharger une *demande de stage* pour la présenter à_x000D_
&gt;&gt;&gt;&gt; l'entreprise. Une fois que vous aurez vos dates de stages, vous pourrez_x000D_
&gt;&gt;&gt;&gt; télécharger *une lettre d'affectation* en précisant le nom de la_x000D_
&gt;&gt;&gt;&gt; société où aura lieu votre stage._x000D_
&gt;&gt;&gt;&gt; Pour les étudiants qui ont besoin d'une convention de stage, vous êtes_x000D_
&gt;&gt;&gt;&gt; priés de faire votre demande par mail à: contact.stages@esprit.tn._x000D_
&gt;&gt;&gt;&gt; Vous pourrez la récupérer dans un délai de 24h au bureau des Stages ou par_x000D_
&gt;&gt;&gt;&gt; mail ( A préciser lors de votre demande)._x000D_
&gt;&gt;&gt;&gt; Nous restons à votre disposition si besoin._x000D_
&gt;&gt;&gt;&gt; Bien cordialement._x000D_
&gt;&gt;&gt;&gt;_x000D_
&gt;&gt;&gt;&gt; --_x000D_
&gt;&gt;&gt;&gt;_x000D_
&gt;&gt;&gt;&gt; Cordialement / Best Regards_x000D_
&gt;&gt;&gt;&gt; ***********************************_x000D_
&gt;&gt;&gt;&gt; *Ramla BEN OUIRANE*_x000D_
&gt;&gt;&gt;&gt; *Département des stages ESPRIT*_x000D_
&gt;&gt;&gt;&gt; Fax     : +216 70 685 685_x000D_
&gt;&gt;&gt;&gt; Adresse : Z.I. Chotrana II - B.P. 160 - 2083_x000D_
&gt;&gt;&gt;&gt; Pôle Technologique - El Ghazala, Tunis, Tunisia_x000D_
&gt;&gt;&gt;&gt; Google Maps: 36.899327, 10.189464_x000D_
&gt;&gt;&gt;&gt; &lt;https://www.google.tn/maps/place/36%C2%B053'57.6%22N+10%C2%B011'22.1%22E/@36.899327,10.189464,17z/data=!3m1!4b1!4m5!3m4!1s0x0:0x0!8m2!3d36.899327!4d10.189464&gt;_x000D_
&gt;&gt;&gt;&gt;_x000D_
&gt;&gt;&gt;&gt;_x000D_
&gt;&gt;&gt;&gt; &lt;http://esprit.tn/&gt; &lt;http://www.enaee.eu/eur-ace-system/&gt;_x000D_
&gt;&gt;&gt;&gt; &lt;http://www.cdio.org/&gt;_x000D_
&gt;&gt;&gt;&gt;_x000D_
&gt;&gt;&gt;_x000D_
&gt;&gt;&gt;_x000D_
&gt;&gt;&gt; --_x000D_
&gt;&gt;&gt; *Achraf Mensi*_x000D_
&gt;&gt;&gt; 4 ERP-BI 2_x000D_
&gt;&gt;&gt;_x000D_
&gt;&gt;_x000D_
</t>
  </si>
  <si>
    <t xml:space="preserve">Bonjour,_x000D_
Moi aussi je vous ai envoyé un mail et j’attends encore une réponse._x000D_
Cordialement._x000D_
_x000D_
Le ven. 2 juil. 2021 à 2:19 PM, BAAZAOUI Hamza &lt;hamza.baazaoui@esprit.tn&gt; a_x000D_
écrit :_x000D_
_x000D_
&gt;_x000D_
&gt; Bonjour madame J'ai déjà envoyé 3 mails pour une convention de stage le_x000D_
&gt; plus ancien était 4 jours plus tôt et personne ne répond_x000D_
&gt;_x000D_
&gt; cordialement_x000D_
&gt;_x000D_
&gt; Le ven. 2 juil. 2021 à 10:46, Achraf MENSI &lt;achraf.mensi@esprit.tn&gt; a_x000D_
&gt; écrit :_x000D_
&gt;_x000D_
&gt;&gt; bonjour,_x000D_
&gt;&gt; personne ne répond ni à nos mails ni au téléphone même vous , vous ne_x000D_
&gt;&gt; répondez pas._x000D_
&gt;&gt; ça fait une semaine que j'attends une convention de stage *PAR MAIL* (_x000D_
&gt;&gt; c'est le minimum qu'on puisse attendre de vous comme un service de stage )._x000D_
&gt;&gt;_x000D_
&gt;&gt; Cordialement_x000D_
&gt;&gt;_x000D_
&gt;&gt; Le mer. 16 juin 2021 à 20:30, ramla benouirane &lt;_x000D_
&gt;&gt; ramla.benouirane@esprit.tn&gt; a écrit :_x000D_
&gt;&gt;_x000D_
&gt;&gt;&gt; Bonjour,_x000D_
&gt;&gt;&gt; le service des Stages vous informe que vous pouvez télécharger vos_x000D_
&gt;&gt;&gt; documents de stages à partir de votre espace Etudiant :_x000D_
&gt;&gt;&gt; https://esprit-tn.com/esponline/online/default.aspx._x000D_
&gt;&gt;&gt; Vous pouvez télécharger une *demande de stage* pour la présenter à_x000D_
&gt;&gt;&gt; l'entreprise. Une fois que vous aurez vos dates de stages, vous pourrez_x000D_
&gt;&gt;&gt; télécharger *une lettre d'affectation* en précisant le nom de la_x000D_
&gt;&gt;&gt; société où aura lieu votre stage._x000D_
&gt;&gt;&gt; Pour les étudiants qui ont besoin d'une convention de stage, vous êtes_x000D_
&gt;&gt;&gt; priés de faire votre demande par mail à: contact.stages@esprit.tn. Vous_x000D_
&gt;&gt;&gt; pourrez la récupérer dans un délai de 24h au bureau des Stages ou par mail_x000D_
&gt;&gt;&gt; ( A préciser lors de votre demande)._x000D_
&gt;&gt;&gt; Nous restons à votre disposition si besoin._x000D_
&gt;&gt;&gt; Bien cordialement._x000D_
&gt;&gt;&gt;_x000D_
&gt;&gt;&gt; --_x000D_
&gt;&gt;&gt;_x000D_
&gt;&gt;&gt; Cordialement / Best Regards_x000D_
&gt;&gt;&gt; ***********************************_x000D_
&gt;&gt;&gt; *Ramla BEN OUIRANE*_x000D_
&gt;&gt;&gt; *Département des stages ESPRIT*_x000D_
&gt;&gt;&gt; Fax     : +216 70 685 685_x000D_
&gt;&gt;&gt; Adresse : Z.I. Chotrana II - B.P. 160 - 2083_x000D_
&gt;&gt;&gt; Pôle Technologique - El Ghazala, Tunis, Tunisia_x000D_
&gt;&gt;&gt; Google Maps: 36.899327, 10.189464_x000D_
&gt;&gt;&gt; &lt;https://www.google.tn/maps/place/36%C2%B053'57.6%22N+10%C2%B011'22.1%22E/@36.899327,10.189464,17z/data=!3m1!4b1!4m5!3m4!1s0x0:0x0!8m2!3d36.899327!4d10.189464&gt;_x000D_
&gt;&gt;&gt;_x000D_
&gt;&gt;&gt;_x000D_
&gt;&gt;&gt; &lt;http://esprit.tn/&gt; &lt;http://www.enaee.eu/eur-ace-system/&gt;_x000D_
&gt;&gt;&gt; &lt;http://www.cdio.org/&gt;_x000D_
&gt;&gt;&gt;_x000D_
&gt;&gt;_x000D_
&gt;&gt;_x000D_
&gt;&gt; --_x000D_
&gt;&gt; *Achraf Mensi*_x000D_
&gt;&gt; 4 ERP-BI 2_x000D_
&gt;&gt;_x000D_
&gt;_x000D_
</t>
  </si>
  <si>
    <t xml:space="preserve">Bonjour madame J'ai déjà envoyé 3 mails pour une convention de stage le_x000D_
plus ancien était 4 jours plus tôt et personne ne répond_x000D_
_x000D_
cordialement_x000D_
_x000D_
Le ven. 2 juil. 2021 à 10:46, Achraf MENSI &lt;achraf.mensi@esprit.tn&gt; a_x000D_
écrit :_x000D_
_x000D_
&gt; bonjour,_x000D_
&gt; personne ne répond ni à nos mails ni au téléphone même vous , vous ne_x000D_
&gt; répondez pas._x000D_
&gt; ça fait une semaine que j'attends une convention de stage *PAR MAIL* (_x000D_
&gt; c'est le minimum qu'on puisse attendre de vous comme un service de stage )._x000D_
&gt;_x000D_
&gt; Cordialement_x000D_
&gt;_x000D_
&gt; Le mer. 16 juin 2021 à 20:30, ramla benouirane &lt;ramla.benouirane@esprit.tn&gt;_x000D_
&gt; a écrit :_x000D_
&gt;_x000D_
&gt;&gt; Bonjour,_x000D_
&gt;&gt; le service des Stages vous informe que vous pouvez télécharger vos_x000D_
&gt;&gt; documents de stages à partir de votre espace Etudiant :_x000D_
&gt;&gt; https://esprit-tn.com/esponline/online/default.aspx._x000D_
&gt;&gt; Vous pouvez télécharger une *demande de stage* pour la présenter à_x000D_
&gt;&gt; l'entreprise. Une fois que vous aurez vos dates de stages, vous pourrez_x000D_
&gt;&gt; télécharger *une lettre d'affectation* en précisant le nom de la société_x000D_
&gt;&gt; où aura lieu votre stage._x000D_
&gt;&gt; Pour les étudiants qui ont besoin d'une convention de stage, vous êtes_x000D_
&gt;&gt; priés de faire votre demande par mail à: contact.stages@esprit.tn. Vous_x000D_
&gt;&gt; pourrez la récupérer dans un délai de 24h au bureau des Stages ou par mail_x000D_
&gt;&gt; ( A préciser lors de votre demande)._x000D_
&gt;&gt; Nous restons à votre disposition si besoin._x000D_
&gt;&gt; Bien cordialement._x000D_
&gt;&gt;_x000D_
&gt;&gt; --_x000D_
&gt;&gt;_x000D_
&gt;&gt; Cordialement / Best Regards_x000D_
&gt;&gt; ***********************************_x000D_
&gt;&gt; *Ramla BEN OUIRANE*_x000D_
&gt;&gt; *Département des stages ESPRIT*_x000D_
&gt;&gt; Fax     : +216 70 685 685_x000D_
&gt;&gt; Adresse : Z.I. Chotrana II - B.P. 160 - 2083_x000D_
&gt;&gt; Pôle Technologique - El Ghazala, Tunis, Tunisia_x000D_
&gt;&gt; Google Maps: 36.899327, 10.189464_x000D_
&gt;&gt; &lt;https://www.google.tn/maps/place/36%C2%B053'57.6%22N+10%C2%B011'22.1%22E/@36.899327,10.189464,17z/data=!3m1!4b1!4m5!3m4!1s0x0:0x0!8m2!3d36.899327!4d10.189464&gt;_x000D_
&gt;&gt;_x000D_
&gt;&gt;_x000D_
&gt;&gt; &lt;http://esprit.tn/&gt; &lt;http://www.enaee.eu/eur-ace-system/&gt;_x000D_
&gt;&gt; &lt;http://www.cdio.org/&gt;_x000D_
&gt;&gt;_x000D_
&gt;_x000D_
&gt;_x000D_
&gt; --_x000D_
&gt; *Achraf Mensi*_x000D_
&gt; 4 ERP-BI 2_x000D_
&gt;_x000D_
</t>
  </si>
  <si>
    <t xml:space="preserve">bonjour,_x000D_
personne ne répond ni à nos mails ni au téléphone même vous , vous ne_x000D_
répondez pas._x000D_
ça fait une semaine que j'attends une convention de stage *PAR MAIL* (_x000D_
c'est le minimum qu'on puisse attendre de vous comme un service de stage )._x000D_
_x000D_
Cordialement_x000D_
_x000D_
Le mer. 16 juin 2021 à 20:30, ramla benouirane &lt;ramla.benouirane@esprit.tn&gt;_x000D_
a écrit :_x000D_
_x000D_
&gt; Bonjour,_x000D_
&gt; le service des Stages vous informe que vous pouvez télécharger vos_x000D_
&gt; documents de stages à partir de votre espace Etudiant :_x000D_
&gt; https://esprit-tn.com/esponline/online/default.aspx._x000D_
&gt; Vous pouvez télécharger une *demande de stage* pour la présenter à_x000D_
&gt; l'entreprise. Une fois que vous aurez vos dates de stages, vous pourrez_x000D_
&gt; télécharger *une lettre d'affectation* en précisant le nom de la société_x000D_
&gt; où aura lieu votre stage._x000D_
&gt; Pour les étudiants qui ont besoin d'une convention de stage, vous êtes_x000D_
&gt; priés de faire votre demande par mail à: contact.stages@esprit.tn. Vous_x000D_
&gt; pourrez la récupérer dans un délai de 24h au bureau des Stages ou par mail_x000D_
&gt; ( A préciser lors de votre demande)._x000D_
&gt; Nous restons à votre disposition si besoin._x000D_
&gt; Bien cordialement._x000D_
&gt;_x000D_
&gt; --_x000D_
&gt;_x000D_
&gt; Cordialement / Best Regards_x000D_
&gt; ***********************************_x000D_
&gt; *Ramla BEN OUIRANE*_x000D_
&gt; *Département des stages ESPRIT*_x000D_
&gt; Fax     : +216 70 685 685_x000D_
&gt; Adresse : Z.I. Chotrana II - B.P. 160 - 2083_x000D_
&gt; Pôle Technologique - El Ghazala, Tunis, Tunisia_x000D_
&gt; Google Maps: 36.899327, 10.189464_x000D_
&gt; &lt;https://www.google.tn/maps/place/36%C2%B053'57.6%22N+10%C2%B011'22.1%22E/@36.899327,10.189464,17z/data=!3m1!4b1!4m5!3m4!1s0x0:0x0!8m2!3d36.899327!4d10.189464&gt;_x000D_
&gt;_x000D_
&gt;_x000D_
&gt; &lt;http://esprit.tn/&gt; &lt;http://www.enaee.eu/eur-ace-system/&gt;_x000D_
&gt; &lt;http://www.cdio.org/&gt;_x000D_
&gt;_x000D_
_x000D_
_x000D_
-- _x000D_
*Achraf Mensi*_x000D_
4 ERP-BI 2_x000D_
</t>
  </si>
  <si>
    <t xml:space="preserve">Boostez votre carrière professionnelle avec une opportunité de stage en_x000D_
Suisse avec le programme Perspectives_x000D_
Postulez maintenant : https://cutt.ly/InJshxx !_x000D_
Pour plus d’information, appelez nous sur le 71 136 136._x000D_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23:19:29_x000D_
</t>
  </si>
  <si>
    <t xml:space="preserve">Nous sommes une Startup à la recherche d’un(e) stagiaire en design_x000D_
graphique._x000D_
_x000D_
Profil recherché:_x000D_
✅ À l’aise avec le webdesign, les shootings, la création graphique, les_x000D_
montages vidéos._x000D_
✅ Maîtrise des logiciels spécialisés (Photoshop, Illustrator, Indesign)._x000D_
_x000D_
Pour les personnes intéressées, veuillez nous envoyer vos candidatures à_x000D_
l'adresse suivante : ghofranejabrani@gmail.com_x000D_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t>
  </si>
  <si>
    <t xml:space="preserve">Bonjour à vous !_x000D_
Étudiant(e) à la recherche d'un stage d'été?_x000D_
Voici une sélection de catalogues de stages d'été de plusieurs_x000D_
entreprise : Dossier_x000D_
Partagé_x000D_
&lt;https://www.linkedin.com/posts/amira-bedhiafi_catalogues-stage-d%C3%A9t%C3%A9-2020-2021-google-activity-6816296770516078592-kshf&gt;_x000D_
Bonne chance à tous._x000D_
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10:28:20_x000D_
</t>
  </si>
  <si>
    <t xml:space="preserve">1) Stage en IA/Computer vision_x000D_
2) Stage en développement Angular/Spring_x000D_
3) Stage en Assurances (profil finance/gestion)_x000D_
_x000D_
Nous aurons le plaisir de recevoir vos candidatures sur job@avidea.tn_x000D_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17:48:51_x000D_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</si>
  <si>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17:30:29_x000D_
</t>
  </si>
  <si>
    <t xml:space="preserve">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17:18:23_x000D_
</t>
  </si>
  <si>
    <t xml:space="preserve">Hello,_x000D_
_x000D_
Are you searching for a summer internship?_x000D_
_x000D_
On behalf of *Brandlab*, I am excited to extend an offer to you for an_x000D_
internship position within our digital department._x000D_
_x000D_
To apply you need to pick an internship subject and send its *code* within_x000D_
the* subject line* with your *cv* attached._x000D_
*EX: [SUBJECT_CODE]*_x000D_
_x000D_
*Subject 1: CODE: T2T*_x000D_
*-Tunisi2eat (online grocery):*_x000D_
*This is a complete e-commerce grocery web portal for adding multiple items_x000D_
in different categories.*_x000D_
*Technologies: *Symfony 3.4 / 4_x000D_
_x000D_
*Subject 2: CODE: OJL*_x000D_
*Olive Jeans London (online denim store)*_x000D_
*Online E-commerce website for jeans.*_x000D_
*Technologies: *Symfony 3.4 / 4_x000D_
_x000D_
*Subject 3: CODE: BC*_x000D_
*-Business Card with NFC chip:*_x000D_
_x000D_
This is an online Customized Business Card e-commerce website._x000D_
_x000D_
This project contains 2 modules :_x000D_
_x000D_
-Website_x000D_
_x000D_
-NFC_x000D_
*Technologies: *Vue, Express js, Docker, NFC_x000D_
_x000D_
_x000D_
*Subject 4: CODE: ASP*_x000D_
*- Automated shipping platform :*_x000D_
The Automated *Shipping System* automates the manual tasks associated with_x000D_
checking and *shipping* orders in a fulfillment operation._x000D_
*Technologies: *Vue/React, Express js, Docker_x000D_
_x000D_
_x000D_
*Subject 5: CODE: TJB*_x000D_
*-Tracey’s Juice Bar :*_x000D_
The Automated *Shipping System* automates the manual tasks associated with_x000D_
checking and *shipping* orders in a fulfillment operation._x000D_
*Technologies: *Symfony 3.4/4_x000D_
_x000D_
_x000D_
*Subject 6: CODE: BQA*_x000D_
*-Backend of Quiz App:*_x000D_
You will develop a backend for a friendly quiz app._x000D_
*Technologies: *Express js, Docker_x000D_
_x000D_
_x000D_
*Subject 7: CODE: BQA*_x000D_
*-Beauty e-commerce website:*_x000D_
This is a complete e-commerce beauty web portal for adding multiple items_x000D_
in different categories_x000D_
*Technologies: *Symfony 3.4/4_x000D_
_x000D_
Please send your requests to ala@taderok.com_x000D_
_x000D_
Best regards,_x000D_
</t>
  </si>
  <si>
    <t xml:space="preserve">Stage d'été proposé par ATS-Digital Dev_x000D_
Sujet : PARTICIPATION AU DÉVELOPPEMENT DES FONCTIONNALITÉS D'UNE PLATEFORME_x000D_
DE HACKATHON ET DE CHALLENGE D'APPRENTISSAGE_x000D_
Technologies: Symfony 4 , ReactJS,MongoDB_x000D_
Lien : https://lnkd.in/dDSZrfQ_x000D_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21:47:52_x000D_
</t>
  </si>
  <si>
    <t xml:space="preserve">Bonjour,_x000D_
le service des Stages vous informe que vous pouvez télécharger vos_x000D_
documents de stages à partir de votre espace Etudiant :_x000D_
https://esprit-tn.com/esponline/online/default.aspx._x000D_
Vous pouvez télécharger une *demande de stage* pour la présenter à_x000D_
l'entreprise. Une fois que vous aurez vos dates de stages, vous pourrez_x000D_
télécharger *une lettre d'affectation* en précisant le nom de la société où_x000D_
aura lieu votre stage._x000D_
Pour les étudiants qui ont besoin d'une convention de stage, vous êtes_x000D_
priés de faire votre demande par mail à: contact.stages@esprit.tn. Vous_x000D_
pourrez la récupérer dans un délai de 24h au bureau des Stages ou par mail_x000D_
( A préciser lors de votre demande)._x000D_
Nous restons à votre disposition si besoin._x000D_
Bien cordialement._x000D_
_x000D_
--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&lt;http://esprit.tn/&gt; &lt;http://www.enaee.eu/eur-ace-system/&gt;_x000D_
&lt;http://www.cdio.org/&gt;_x000D_
</t>
  </si>
  <si>
    <t xml:space="preserve">Appel à candidatures pour un stage d'été intitulé Etude et conception d'une_x000D_
plateforme d'une machine d'élevage connectée à l'internet basant sur_x000D_
Intelligence Artificielle pour la prise de décision_x000D_
ATIA et SESIT offrent pour les adhérents de ATIA et les étudiants de_x000D_
discipline informatique un stage d'été de durée 2 mois pour l'étude et_x000D_
conception d'une plateforme d'une machine d'élevage connectée à l'internet_x000D_
basant sur Intelligence Artificielle pour la prise de décision_x000D_
Le/la candidat(e) doit être inscrit(e) au moins en:_x000D_
- 1 année mastère_x000D_
- 1 année ingénierie_x000D_
Une première expérience souhaitable dans le développement des applications_x000D_
d'Intelligence Artificielle_x000D_
Pour postuler votre candidature, vous envoyez votre CV et lettre de_x000D_
motivation à : bilel.marzouki@ensi-uma.tn, bilel.marzouki@atia.org.tn et_x000D_
president@atia.org.tn avec l'objet SEATIA2_x000D_
Deadline: 21/06/2021_x000D_
Lieu: Pépinière Technopark El Ghazala Ariana_x000D_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15:02:49_x000D_
</t>
  </si>
  <si>
    <t xml:space="preserve">Data science summer internship opportunity offered by : Acredius Tunisia_x000D_
LINK : https://lnkd.in/drbAw54_x000D_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13:01:54_x000D_
</t>
  </si>
  <si>
    <t xml:space="preserve">L'Association Tunisienne pour l'intelligence artificielle vous propose un_x000D_
stage d'été_x000D_
Sujet : Création d'un site web dynamique_x000D_
Lien : https://lnkd.in/dRdsjTB_x000D_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12:58:14_x000D_
</t>
  </si>
  <si>
    <t xml:space="preserve">Daily Internship is happy to inform you about a new opportunity that you_x000D_
might like: *Amplifon Records Graduate Program*_x000D_
_x000D_
What? Amplifon Records Graduate Program_x000D_
_x000D_
When? From November 2021, for 18 months_x000D_
_x000D_
Where? Amplifon HQ in Milan + 1 other country_x000D_
_x000D_
Who? Young pioneers with an open mindset, dynamic approach and aspiration_x000D_
to be at the forefront of innovation_x000D_
_x000D_
How does it work?_x000D_
_x000D_
   - Induction @Milan, HQ (2 weeks): during the first weeks, you will be_x000D_
   involved in ad-hoc trainings to make sure you have all the support, tools_x000D_
   and opportunities you need to grow and succeed. You will learn more about_x000D_
   the fast-growing global market Amplifon operates in and the meaningful_x000D_
   values that nurture the company._x000D_
   - Two Assignments @Milan, HQ (6 months): in the following six months you_x000D_
   will have the chance to explore your department of interest, approaching_x000D_
   two different teams and challenging yourself with a CSR project design_x000D_
   within the company or the Foundation._x000D_
   - International Assignment (12 months): now that you know the heart of_x000D_
   our company, you are ready to spread Amplifon’s values around the world._x000D_
   You will land in one of the 26 countries Amplifon operates in, depending on_x000D_
   each person's career path and area of development._x000D_
   - Graduation: after 18th months, you will be ready to graduate and_x000D_
   contribute to the company's growth by making a difference._x000D_
_x000D_
To apply you must:_x000D_
_x000D_
   - Hold a master’s degree (got within 1 year) / are going to graduate_x000D_
   (within 6 months), with excellent grades_x000D_
   - Have a previous working experience longer than 5 months but no longer_x000D_
   than 1 year_x000D_
   - Have an international experience longer than 5 months_x000D_
   - Be proficient in English_x000D_
_x000D_
Are you interested? Find out more and apply here:_x000D_
https://app.jobvite.com/j?cj=oQfzefwC&amp;s=dailyinternship_x000D_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13/06/21,_x000D_
22:32:39_x000D_
</t>
  </si>
  <si>
    <t xml:space="preserve">WeCode et Sofrecom Tunisie_x000D_
&lt;https://www.linkedin.com/company/sofrecom-tunisie/&gt; recrutent 20_x000D_
élèves-ingénieurs pour se former en Développement Web : Symfony ou Angular._x000D_
Les 4 meilleurs candidats auront la chance de rejoindre le monde de_x000D_
Sofrecom et de bénéficier d'un stage de 2 mois !_x000D_
_x000D_
Alors si vous pensez que cette opportunité est pour vous !_x000D_
POSTULEZ MAINTENANT ! 👌_x000D_
Remplissez ce formulaire : https://cutt.ly/JnO34XF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11/06/21,_x000D_
12:50:41_x000D_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</si>
  <si>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 UX | UI Designer - Stage d'été - Stage_x000D_
   - UX | UI Designer CDI temps plein - CDI_x000D_
   - Développeur Python - Stage d'été - Stage_x000D_
   - Développeur Python Expérimenté(e) - CDI temps plein_x000D_
   - Développeur Angular / NodeJS - Stage d'été - Stage_x000D_
   - Développeur Full-Stack - CDI temps plein - CDI_x000D_
_x000D_
N'hésitez pas à postuler rapidement si vous êtes intéressé(e) sur:_x000D_
https://www.voguelconsulting.com/recrutement.php_x000D_
_x000D_
-- _x000D_
Mehdi Jrebi_x000D_
_x000D_
Python/Django Developer_x000D_
_x000D_
Voguel consulting_x000D_
+216 25371596 &lt;+216+25371596&gt;_x000D_
mehdijrebi@gmail.com_x000D_
Tunis,Manar2_x000D_
[image: facebook] &lt;https://www.facebook.com/mehdi.jrebi.96/&gt;_x000D_
[image: linkedin] &lt;https://www.linkedin.com/in/mehdi-jrebi-58034a151/&gt;_x000D_
[image: instagram] &lt;https://www.instagram.com/mehdi_jrebi/&gt;_x000D_
_x000D_
&lt;https://www.hubspot.com/email-signature-generator?utm_source=create-signature&gt;_x000D_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09/06/21,_x000D_
17:00:19_x000D_
</t>
  </si>
  <si>
    <t xml:space="preserve">C’est l’été, mais pas de repos pour les vaillants ! Si vous êtes un(e)_x000D_
jeune universitaire, en 2ème année, à la recherche d’un stage d’été en (_x000D_
ingénierie, infographie, ressources humaines…) , alors qu’attendez-vous_x000D_
pour nous rejoindre ?_x000D_
_x000D_
Découvrez les détails des stages d’été proposés ici 👉 :_x000D_
https://urlz.fr/fP0k_x000D_
_x000D_
Déposez Votre candidature sur notre plateforme de recrutement 👉:_x000D_
bit.ly/2KSPfwC_x000D_
_x000D_
Vous ne pouvez choisir qu’un seul sujet, dans le cas contraire votre_x000D_
candidature ne sera pas prise en compte ! La Deadline de réception des_x000D_
candidatures est fixée au 11/06/2021. À vous de jouer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08/06/21,_x000D_
23:01:41_x000D_
</t>
  </si>
  <si>
    <t xml:space="preserve">*Les stages d'été en cours: *_x000D_
_x000D_
   - SOME/IP (Scalable service-Oriented middleware over IP) conformance_x000D_
   verification development_x000D_
   - The ergonomics and user experience renovation of an internal desktop_x000D_
   tool_x000D_
   - DHCP (Dynamic Host Configuration Protocol) server design and_x000D_
   implementation_x000D_
   - Design and implementation of system administration utilities for_x000D_
   embedded linux-based systems._x000D_
_x000D_
Le lien pour postuler aux stages d'été :_x000D_
http://jobs.focus-corporation.com/?jcat=summer-internship_x000D_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03/06/21,_x000D_
20:03:39_x000D_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&lt;#DAB4FAD8-2DD7-40BB-A1B8-4E2AA1F9FDF2&gt;_x000D_
</t>
  </si>
  <si>
    <t xml:space="preserve">Début : Dès que possible_x000D_
Localisation : #Caen_x000D_
&lt;https://www.linkedin.com/feed/hashtag/?keywords=caen&amp;highlightedUpdateUrns=urn%3Ali%3Aactivity%3A6803696827448328192&gt;_x000D_
 et/ou #Paris_x000D_
&lt;https://www.linkedin.com/feed/hashtag/?keywords=paris&amp;highlightedUpdateUrns=urn%3Ali%3Aactivity%3A6803696827448328192&gt;_x000D_
Type de contrat : #Stage_x000D_
&lt;https://www.linkedin.com/feed/hashtag/?keywords=stage&amp;highlightedUpdateUrns=urn%3Ali%3Aactivity%3A6803696827448328192&gt;_x000D_
 &amp; #CDI_x000D_
&lt;https://www.linkedin.com/feed/hashtag/?keywords=cdi&amp;highlightedUpdateUrns=urn%3Ali%3Aactivity%3A6803696827448328192&gt;_x000D_
Pour postuler, envoi de cv : justine.lemaire@soyhuce.fr_x000D_
_x000D_
Les offres: https://hubs.li/H0NLp5p0_x000D_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12:16:25_x000D_
</t>
  </si>
  <si>
    <t xml:space="preserve">Offre de Stage d'été en développement web Python, Django de 2 mois en ligne_x000D_
juin/Juillet jobs@ghazelatc.com_x000D_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12:13:41_x000D_
</t>
  </si>
  <si>
    <t xml:space="preserve">FIDNESS cherche des stagiaires dans le cadre de stage d'été en tant que_x000D_
Community manager / brand manager._x000D_
Pour ceux qui sont intéressés, envoyez vos CV à ahmed@fidness.net_x000D_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12:06:08_x000D_
</t>
  </si>
  <si>
    <t xml:space="preserve">Chers étudiants et étudiantes,_x000D_
_x000D_
Au nom de Rebel advertising, c'est avec plaisir que nous vous offrons_x000D_
l'opportunité d'effectuer un stage d'été au sein de notre agence de_x000D_
communication digitale._x000D_
_x000D_
Pour les procédures de demande d'admission, merci d'envoyer votre CV à_x000D_
l'adresse suivante :  Rh@rebeladvertising.tn_x000D_
_x000D_
Merci de votre collaboration._x000D_
Bien cordialement,_x000D_
_x000D_
Maryam Khlif_x000D_
Social media manager |_x000D_
Rebel Advertising_x000D_
P:  +216 44 429 237_x000D_
E:  maryamkhlif@rebeladvertising.tn_x000D_
A: Résidence Narjess Bloc C3 2ème étage Appt C321 Les jardins d'El Aouina_x000D_
Tunis - Tunisie_x000D_
</t>
  </si>
  <si>
    <t xml:space="preserve">Bonsoir,_x000D_
j'espère que vous allez bien ._x000D_
_x000D_
En effet  Too’chou  vous propose  un stage en Design Graphique &amp;_x000D_
Audiovisuel ,Too’chou est une plateforme communautaire spécialisée dans_x000D_
l’univers de bébé._x000D_
_x000D_
*Vous serez en charge de la :*_x000D_
_x000D_
- Création de contenus, graphiques, animés, audiovisuels et interactifs._x000D_
- Animer et fédérer notre communauté_x000D_
- Participer à la préparation de tous les supports Marketing de l’entreprise_x000D_
_x000D_
_x000D_
*Exigences de l'emploi :*_x000D_
_x000D_
-Maîtrise des logiciels : Photoshop, Illustrator et After Effects._x000D_
- Une bonne maîtrise de la langue française._x000D_
_x000D_
_x000D_
*Pour ceux qui sont intéressés merci d'envoyer votre CV et portfolio à_x000D_
l'adresse suivante:*_x000D_
_x000D_
_x000D_
toochou.shop@gmail.com_x000D_
_x000D_
-- _x000D_
_x000D_
*KALLEL DORRA*_x000D_
_x000D_
IT 2nd grade Student - Esprit_x000D_
_x000D_
member - Enactus Esprit ICT_x000D_
_x000D_
• *MAIL*  *dorra.kallel@esprit.tn &lt;http://esprit.tn&gt; *_x000D_
_x000D_
_x000D_
*EN*_x000D_
*TREPRENEURIAL**ACT*_x000D_
*ION FOR OTHERS*_x000D_
*CREATES A BETTER WORLD FOR**US** ALL.*_x000D_
</t>
  </si>
  <si>
    <t xml:space="preserve">Bonjour,_x000D_
_x000D_
Nous recrutons un stagiaire PFE, pour une durée allant de 5 à 6 mois, pour_x000D_
la mise en place d'un projet web sous l'ERP odoo (python , XML , Google_x000D_
BigQuery )._x000D_
Stage basé aux berges du Lac 1 (ou à distance) , au sein d'une entreprise_x000D_
jeune._x000D_
_x000D_
*Pour ceux qui sont intéressés merci d'envoyer votre CV à l'adresse_x000D_
suivante:*_x000D_
*bechir.guerfali@esprit.tn &lt;bechir.guerfali@esprit.tn&gt;*_x000D_
_x000D_
Cordialement_x000D_
</t>
  </si>
  <si>
    <t xml:space="preserve">Je vous ai invité à remplir le formulaire suivant :_x000D_
Sondage sur le Cloud_x000D_
_x000D_
Pour remplir ce formulaire, consultez :_x000D_
https://docs.google.com/forms/d/e/1FAIpQLSc9h0OgdlAVYGWwL8TXNR_LJFVqVuur3FIJbjmoAfBblM0Sfg/viewform?vc=0&amp;amp;c=0&amp;amp;w=1&amp;amp;flr=0&amp;amp;usp=mail_form_link_x000D_
_x000D_
Je vous ai invité à remplir un formulaire :_x000D_
_x000D_
Google Forms vous permet de créer des enquêtes et d'en analyser les  _x000D_
résultats._x000D_
</t>
  </si>
  <si>
    <t xml:space="preserve">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-_x000D_
*développeur full stack *_x000D_
   - *stagiaire * *full stack  *_x000D_
_x000D_
N'hésitez pas à postuler rapidement si vous êtes intéressé(e) sur:_x000D_
https://www.voguelconsulting.com/recrutement.php_x000D_
_x000D_
Bon courage !_x000D_
_x000D_
_x000D_
[image: created with MySignature.io]_x000D_
&lt;https://mysignature.io/editor/?utm_source=logo&gt;_x000D_
_x000D_
Mehdi Jrebi_x000D_
Software Engineer_x000D_
mobile:  +216 25371596 &lt;+216+25371596&gt;_x000D_
email:  mehdi.jrebi@esprit.tn_x000D_
address:  Chebba-Mahdia_x000D_
&lt;https://www.facebook.com/mehdi.jrebi.96&gt;_x000D_
&lt;https://www.linkedin.com/in/mehdi-jrebi-58034a151/&gt;_x000D_
&lt;https://www.instagram.com/mehdi_jrebi/?hl=fr&gt;_x000D_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02/24/21,_x000D_
01:48:22 PM_x000D_
</t>
  </si>
  <si>
    <t xml:space="preserve">Bonjour_x000D_
_x000D_
La societé Andex Tunisie offre des opportunités de stage de PFE en réseaux_x000D_
et telecommunication_x000D_
_x000D_
Si vous êtes interessés, merci d'envoyer vos CVs à "s.wissal@andex.fr"_x000D_
_x000D_
Bien cordialement,_x000D_
</t>
  </si>
  <si>
    <t xml:space="preserve">Bonjour_x000D_
_x000D_
La societé Andex Tunisie offre des opportunités de stage de PFE en Angular_x000D_
et .NET_x000D_
_x000D_
Si vous êtes interessés, merci d'envoyer vos CVs à "s.wissal@andex.fr"_x000D_
_x000D_
Bien cordialement,_x000D_
</t>
  </si>
  <si>
    <t xml:space="preserve">Bonjour,_x000D_
_x000D_
Plusieurs offres de stage *PFE (BigData/IoT)* sont disponibles dans les_x000D_
domaines et les technologies suivants :_x000D_
-FullStack: Spring / Angular / React_x000D_
-Mobile: react native_x000D_
-Devops_x000D_
*Comment postuler?*_x000D_
Merci d'envoyer un e-mail avec votre CV et une lettre de motivation sur_x000D_
kslimi@madarconsulting.com avec Objet " Stage PFE 2021"._x000D_
_x000D_
Cordialement,_x000D_
</t>
  </si>
  <si>
    <t xml:space="preserve">Our software development company, *Liberrex ,* is looking forward to hiring_x000D_
Front-End developer for an end of studies internship._x000D_
To apply :_x000D_
_x000D_
Front-End Developer Internship_x000D_
&lt;https://careers.liberrex.com/view/front-end-developer-vuejs-tunis-tunisia&gt;_x000D_
_x000D_
Best regards,_x000D_
Sofiene Laouini_x000D_
</t>
  </si>
  <si>
    <t xml:space="preserve">_x000D_
Bonjour Khalil,_x000D_
Mejri Asma a publié un nouveau support de cours dans 2A23 CCCA2  _x000D_
&lt;https://classroom.google.com/c/MTc1OTI5NjE3Mjk2&gt;._x000D_
_x000D_
Stage 1 Report Template_x000D_
OUVRIR  _x000D_
&lt;https://classroom.google.com/c/MTc1OTI5NjE3Mjk2/m/MTgxOTg5NDk5ODEx/details&gt;_x000D_
Si vous ne souhaitez pas recevoir d'e-mails de Classroom, vous pouvez vous  _x000D_
désabonner &lt;https://classroom.google.com/s&gt;._x000D_
_x000D_
Google LLC_x000D_
1600 Amphitheatre Pkwy_x000D_
Mountain View, CA 94043, États-Unis_x000D_
</t>
  </si>
  <si>
    <t xml:space="preserve">Bonjour à tous,_x000D_
_x000D_
Le mail transféré est la proposition du sujet de stage PFE a la_x000D_
multinational Draexlmaier, site d'El Jem._x000D_
_x000D_
Vous pouvez contacter directement Mr. Imed Chaabene (_x000D_
Imed.Chaabene@draexlmaier.com) pour plus d'information._x000D_
_x000D_
Bon courage._x000D_
_x000D_
_x000D_
---------- Forwarded message ---------_x000D_
From: Chaaben Imed PE-TN-ELJ32 &lt;Imed.Chaabene@draexlmaier.com&gt;_x000D_
Date: Fri, Sep 25, 2020, 3:47 PM_x000D_
Subject: Proposition De Projet de Srage ou Autre_x000D_
To: alaeddine.boussema@esprit.tn &lt;alaeddine.boussema@esprit.tn&gt;_x000D_
Cc: imedchaaben2@gmail.com &lt;imedchaaben2@gmail.com&gt;_x000D_
_x000D_
_x000D_
Bonjour ,_x000D_
_x000D_
_x000D_
_x000D_
*Sujet :   “ « Conception et implémentation de projet Management Visuel_x000D_
 des données Alimentation des chaines de production » par approche Lean *_x000D_
_x000D_
*                 Perspective :  Vers Digitalisation   d´affichage des_x000D_
données après mise en place de Management Visuel sur TERRAIN par Tableau *_x000D_
_x000D_
_x000D_
_x000D_
Imed Chaaben_x000D_
Production Control / Module Planning/PF-TN-ELJ322_x000D_
T +216 31 267-435_x000D_
_x000D_
Mobile :  +216 58561639_x000D_
mailto:imed.chaabene@draexlmaier.com &lt;imed.chaabene@draexlmaier.com&gt;_x000D_
You can make a difference: By not printing this e-mail, you save 250_x000D_
milliliters of water, 5 grams of CO2, 15 grams of wood and 50 watt hours of_x000D_
energy. Your own personal contribution to saving our resources._x000D_
</t>
  </si>
  <si>
    <t xml:space="preserve">*à propos de Socle-Software*_x000D_
_x000D_
Socle-Soft livre son savoir-faire professionnel, fonctionnel et_x000D_
technologique à une large échelle internationale afin de répondre à une_x000D_
demande croissante de solutions dédiées et compétitives. A cet effet,_x000D_
les ingénieurs et chefs d'équipes qui lui sont associés, sont sur un_x000D_
système d'apprentissage continu, et partagent toujours les meilleures_x000D_
technologies, astuces et solutions pour garantir que leurs clients auront_x000D_
la dernière et  la bonne solution pour leurs organisations._x000D_
*Position*_x000D_
- Faites partie d'une équipe d'ingénierie interfonctionnelle suivant les_x000D_
valeurs et principes Agile._x000D_
- Participer activement au développement de l'architecture, de_x000D_
l'infrastructure et des processus_x000D_
- Vous recherchez une amélioration continue._x000D_
- Vous démontrez un haut niveau d'autonomie, d'intelligence émotionnelle,_x000D_
de communication et de résolution de problèmes._x000D_
_x000D_
*Vos qualifications*1/ - Expérience de travail avec Node, React et Angular_x000D_
(AWS est préférable). Notamment avec les NOSQL et DATAVIZ._x000D_
2/ - Expérience pratique de travail avec des systèmes distribués, des files_x000D_
d'attente de messages, des API de streaming, des transactions distribuées._x000D_
3/ - Vous comprenez DDD, EventSourcing, Eventual Consistency et CQRS._x000D_
_x000D_
_x000D_
*What we offer*_x000D_
- Une équipe dynamique et très motivée dans une bonne ambiance de travail.- Une_x000D_
position pour vous développer continuellement_x000D_
- Bonnes opportunités de carrière dans une entreprise en croissance rapide_x000D_
_x000D_
_x000D_
*Postulez sur*_x000D_
Vous pouvez envoyer vos CV sur :_x000D_
amine@socle-software.com_x000D_
_x000D_
_x000D_
_x000D_
_x000D_
_x000D_
_x000D_
_x000D_
_x000D_
_x000D_
-- _x000D_
*_____________________________*_x000D_
☁☁☁☁_x000D_
*BOUJNAH Amine    *_x000D_
*Architecte IT &amp; Cloud Computing | Ingénieur DevOps et AWS *_x000D_
_x000D_
*Tél:*                00 216 28 112  &lt;99221020&gt;*497*_x000D_
*E-mail:*         amine.boujnah@esprit.tn_x000D_
*Skype:*          amine.boujnah_x000D_
*Addresse:*    Rue Tibar, M'saken-Sousse 4070 Tunisie_x000D_
&lt;https://www.linkedin.com/in/amine-boujnah-151349104/&gt;_x000D_
&lt;https://www.youtube.com/channel/UCTM_RBakO9KcfIo8tW_XMzg/videos&gt;_x000D_
</t>
  </si>
  <si>
    <t xml:space="preserve">Hello everyone, we are growing a side hustle project into a marketable_x000D_
product and we are looking for front-end engineers to help us push it to_x000D_
the next level._x000D_
_x000D_
We will be building together the next generation restaurant operating_x000D_
system focused around delivery. The project is growing into multiple micro_x000D_
services built using the most modern technologies like React, GraphQL,_x000D_
Node.js and React Native.._x000D_
_x000D_
Learn more: https://manager.lableby.com/_x000D_
&lt;https://l.facebook.com/l.php?u=https%3A%2F%2Fmanager.lableby.com%2F%3Ffbclid%3DIwAR3Xk-lhsoIyv2Dm2ZzWEGTjYUAwCAFK4AbqDtEN_KpJCJ5GzN9ytR1KPgU&amp;h=AT0h8fQj1O9y_xr7vHf7Tisuy_QTYX-CgNaZ0mkLwAww03yC9LnV6Tg3VZc8Vj_JgM4SeSteSASsGTYtaOoKy0iaxAMXKRNhgT7FPC9UAWZBoz9BZ6-8UZH9qFuhdqTr6drNM1nUiYeUY_ZUM4MckbI&gt;_x000D_
_x000D_
Please reach out  to this address* (hakimelek@gmail.com_x000D_
&lt;hakimelek@gmail.com&gt; )*_x000D_
_x000D_
 if you are looking for a paid internship/part-time opportunity._x000D_
</t>
  </si>
  <si>
    <t xml:space="preserve">Bonjour_x000D_
Ceux qui sont en train de faire un stage d'été,qui d'entre vous son stage_x000D_
est au sein de Media Concept?_x000D_
_x000D_
-- _x000D_
_x000D_
_x000D_
*Ben Nasr Emna*_x000D_
_x000D_
*Étudiante Ingénieur *_x000D_
_x000D_
*Mobile: +216 95 243 637*_x000D_
_x000D_
*E-mail     : emna.bennasr@esprit.tn &lt;emna.bennasr@esprit.tn&gt;*_x000D_
*Adresse : Z.I. Chotrana II - B.P. 160 - 2083 Pôle Technologique - El_x000D_
Ghazala, Tunisia*_x000D_
* www.esprit.tn &lt;http://www.esprit.tn/&gt;*_x000D_
</t>
  </si>
  <si>
    <t xml:space="preserve">Bonjour_x000D_
Chkoun brabi 7dhe services stage ?_x000D_
</t>
  </si>
  <si>
    <t xml:space="preserve">Bonjour,_x000D_
_x000D_
La société The Team, situé dans le Centre Urbain Nord, cherche des_x000D_
stagiaires PFE avec possibilité d'embauche après stage. Les profils_x000D_
demandés sont:_x000D_
_x000D_
   1. Des stagiaires PFE  pour une application Android._x000D_
   2. Des stagiaires PFE Full Stack pour un projet de CRM._x000D_
_x000D_
N'hésitez pas de m'envoyer vos CV le plutôt possible :)_x000D_
Email: t.rabhi@the-team.tn_x000D_
_x000D_
Bien cordialement,_x000D_
_x000D_
_x000D_
Rabhi Takwa_x000D_
_x000D_
Full Stack developer at TheTeam_x000D_
&lt;https://www.linkedin.com/in/the-team-725a30194/&gt;_x000D_
_x000D_
&lt;https://www.linkedin.com/in/takwa-rabhi-ab1593109/&gt;_x000D_
&lt;https://gitlab.com/TakwaRabhi&gt; &lt;https://www.facebook.com/TA9ATI9O&gt;_x000D_
</t>
  </si>
  <si>
    <t xml:space="preserve">Bonjour,_x000D_
_x000D_
Naas Capital &lt;http://naascapital.com&gt;ouvre ses portes aux étudiants pour_x000D_
les accueillir en stages d'été._x000D_
_x000D_
- Durée : entre 1 et 2 mois._x000D_
- Localisation : Remote._x000D_
- Compétences demandées :  Python, Flask …_x000D_
- Des connaissances en Analyse des données, Big Data, Blockchain, Finance_x000D_
décentralisée est un plus._x000D_
_x000D_
_x000D_
Merci d'envoyer vos candidatures à l'adresse suivante :_x000D_
contact@naascapital.com_x000D_
_x000D_
_x000D_
Naascapital : www.naascapital.com_x000D_
+41 (0)78 828 1020_x000D_
Geneva, Switzerland_x000D_
_x000D_
_x000D_
_x000D_
Bessem Bousselmi_x000D_
R&amp;D Manager at Lolipop_x000D_
m:_x000D_
+21625288647_x000D_
w: www.bousselmi.tn  e: Contact@bousselmi.tn_x000D_
&lt;https://www.facebook.com/bsmbousselmi&gt;   &lt;https://twitter.com/BousselmiBsm&gt;_x000D_
   &lt;https://www.linkedin.com/in/bessembousselmi/&gt;_x000D_
</t>
  </si>
  <si>
    <t xml:space="preserve">Bonjour,_x000D_
_x000D_
Offre pour stage d'été chez *Lolipop**.*_x000D_
_x000D_
Sujet: Conception produit IOT from scratch._x000D_
_x000D_
- Software: C/C++_x000D_
- Hardware:  Altium,LPKF, Multilayer PCB, ..._x000D_
_x000D_
Merci d'envoyer vos candidatures à l'adress suivante :_x000D_
_x000D_
*Contact@bousselmi.tn &lt;Contact@bousselmi.tn&gt;*_x000D_
_x000D_
Cordialement._x000D_
_x000D_
_x000D_
Bessem Bousselmi_x000D_
R&amp;D Manager at Lolipop_x000D_
m: +21625288647_x000D_
w: www.bousselmi.tn  e: Contact@bousselmi.tn_x000D_
&lt;https://www.facebook.com/bsmbousselmi&gt;   &lt;https://twitter.com/BousselmiBsm&gt;_x000D_
   &lt;https://www.linkedin.com/in/bessembousselmi/&gt;_x000D_
</t>
  </si>
  <si>
    <t xml:space="preserve">Bonjour,_x000D_
_x000D_
Offre pour stage d'été chez *Madar Consulting.*_x000D_
_x000D_
-Technologie pour software: python/flask java/spring, react and react_x000D_
native (mobile)  ._x000D_
-hardware design: python, c/c++. eagles, pcb, arduino, raspberry pi_x000D_
 Merci d'envoyer vos candidatures à l'adress suivante :_x000D_
 zied.boufaden@gmail.com_x000D_
_x000D_
Cordialement._x000D_
</t>
  </si>
  <si>
    <t xml:space="preserve">M. Yahmadi,_x000D_
_x000D_
les sondages venant de parties en dehors d'Esprit sont interdits sur le_x000D_
mailing lists d'Esprit._x000D_
Seuls l'administration et les étudiants (dans le cadre de leurs projets à_x000D_
Esprit, et non pas pour des tierces personnes) sont autorisés à recueillir_x000D_
des informations auprès de nos étudiants (dans un cadre pédagogique) avec_x000D_
respect de l'éthique et la protection des données personnelles._x000D_
Ceci est un avertissement._x000D_
_x000D_
Le dim. 31 mai 2020 à 16:32, y aymen &lt;medaymen.yahmadi@esprit.tn&gt; a écrit :_x000D_
_x000D_
&gt;_x000D_
&gt;_x000D_
&gt; ---------- Forwarded message ---------_x000D_
&gt; From: &lt;mohamedaymen.yahmadi@gmail.com&gt;_x000D_
&gt; Date: Sun, May 31, 2020 at 4:31 PM_x000D_
&gt; Subject: Covid-19_x000D_
&gt; To: &lt;medaymen.yahmadi@esprit.tn&gt;_x000D_
&gt;_x000D_
&gt;_x000D_
&gt; [image: Google Forms]_x000D_
&gt; Having trouble viewing or submitting this form?_x000D_
&gt; Fill out in Google Forms_x000D_
&gt; &lt;https://docs.google.com/forms/d/e/1FAIpQLScH9la_JAFb9lQ692jo1zDfO6O-0MosQRCk9oRgi-KjRy7luA/viewform?vc=0&amp;c=0&amp;w=1&amp;usp=mail_form_link&gt;_x000D_
&gt;_x000D_
&gt; I've invited you to fill out a form:_x000D_
&gt; Covid-19_x000D_
&gt; &lt;https://docs.google.com/forms/d/e/1FAIpQLScH9la_JAFb9lQ692jo1zDfO6O-0MosQRCk9oRgi-KjRy7luA/viewform?vc=0&amp;c=0&amp;w=1&amp;usp=mail_form_link&gt;_x000D_
&gt; Suite à l’état affreuse de cette pandémie vos réponses à nos questions_x000D_
&gt; peuvent nous aider à optimiser nos ressources pour plus d'aide et pour_x000D_
&gt; mieux entourer le virus ._x000D_
&gt;_x000D_
&gt;_x000D_
&gt;    Nom &amp; prénom :_x000D_
&gt;    Date de naissance :_x000D_
&gt;    Month January February March April May June July August September_x000D_
&gt;    October November December Day 1 2 3 4 5 6 7 8 9 10 11 12 13 14 15 16 17_x000D_
&gt;    18 19 20 21 22 23 24 25 26 27 28 29 30 31 Year 1897 1898 1899 1900 1901_x000D_
&gt;    1902 1903 1904 1905 1906 1907 1908 1909 1910 1911 1912 1913 1914 1915_x000D_
&gt;    1916 1917 1918 1919 1920 1921 1922 1923 1924 1925 1926 1927 1928 1929_x000D_
&gt;    1930 1931 1932 1933 1934 1935 1936 1937 1938 1939 1940 1941 1942 1943_x000D_
&gt;    1944 1945 1946 1947 1948 1949 1950 1951 1952 1953 1954 1955 1956 1957_x000D_
&gt;    1958 1959 1960 1961 1962 1963 1964 1965 1966 1967 1968 1969 1970 1971_x000D_
&gt;    1972 1973 1974 1975 1976 1977 1978 1979 1980 1981 1982 1983 1984 1985_x000D_
&gt;    1986 1987 1988 1989 1990 1991 1992 1993 1994 1995 1996 1997 1998 1999_x000D_
&gt;    2000 2001 2002 2003 2004 2005 2006 2007 2008 2009 2010 2011 2012 2013_x000D_
&gt;    2014 2015 2016 2017 2018 2019 2020 2021 2022 2023 2024 2025 2026 2027_x000D_
&gt;    2028 2029 2030 2031 2032 2033 2034 2035 2036 2037 2038 2039 2040 2041_x000D_
&gt;    2042 2043 2044 2045 2046 2047 2048 2049 2050 2051 2052 2053 2054 2055_x000D_
&gt;    2056 2057 2058 2059 2060 2061 2062 2063 2064 2065 2066 2067 2068 2069_x000D_
&gt;    2070_x000D_
&gt;    sexe ?_x000D_
&gt;    - Male_x000D_
&gt;       - Femelle_x000D_
&gt;    Ville :_x000D_
&gt;    Région :_x000D_
&gt;    niveau d'études ?_x000D_
&gt;    - 1 ère année_x000D_
&gt;       - 2 ème année_x000D_
&gt;       - 3 ème année_x000D_
&gt;       - 4 ème année_x000D_
&gt;       - 5 ème année_x000D_
&gt;    A quelles difficultés majeures vous faites face actuellement pendant_x000D_
&gt;    la période de confinement ?_x000D_
&gt;    - Difficultés d’accès aux outils numériques (matériel, connexion…)_x000D_
&gt;       - Difficultés au niveau de la continuité pédagogique_x000D_
&gt;       - Difficultés psychologiques (stress, pression...)_x000D_
&gt;       - Difficultés pratiques (ex. : stage interrompu ou autre)_x000D_
&gt;       - Autres_x000D_
&gt;    Distance avec le plus proches hôpital :_x000D_
&gt;    - 0 à 2 km_x000D_
&gt;       - 2 à 5 km_x000D_
&gt;       - plus de 5 km_x000D_
&gt;    Qualité de service médicale ?_x000D_
&gt;    - Mauvaise_x000D_
&gt;       - Moyenne_x000D_
&gt;       - Bonne_x000D_
&gt;    Vous avez un proche déjà infecté ?_x000D_
&gt;    - Oui_x000D_
&gt;       - Non_x000D_
&gt;    Comment vous vous sentez actuellement :_x000D_
&gt;    - Plutôt bien_x000D_
&gt;       - Bien_x000D_
&gt;       - Je ne sais pas trop_x000D_
&gt;       - Mal_x000D_
&gt;       - Plutôt mal_x000D_
&gt;    Vous êtes motorisé ?_x000D_
&gt;    - Oui_x000D_
&gt;       - Non_x000D_
&gt;    Never submit passwords through Google Forms._x000D_
&gt;_x000D_
&gt; Powered by_x000D_
&gt; [image: Google Forms]_x000D_
&gt;_x000D_
&gt; &lt;https://www.google.com/forms/about/?utm_source=product&amp;utm_medium=forms_logo&amp;utm_campaign=forms&gt;_x000D_
&gt; This content is neither created nor endorsed by Google._x000D_
&gt; Report Abuse_x000D_
&gt;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&gt; - Terms of Service &lt;http://www.google.com/accounts/TOS&gt; - Additional Terms_x000D_
&gt; &lt;http://www.google.com/google-d-s/terms.html&gt;_x000D_
&gt; Create your own Google Form_x000D_
&gt; &lt;https://docs.google.com/forms?usp=mail_form_link&gt;_x000D_
&gt;_x000D_
</t>
  </si>
  <si>
    <t xml:space="preserve">---------- Forwarded message ---------_x000D_
From: &lt;mohamedaymen.yahmadi@gmail.com&gt;_x000D_
Date: Sun, May 31, 2020 at 4:31 PM_x000D_
Subject: Covid-19_x000D_
To: &lt;medaymen.yahmadi@esprit.tn&gt;_x000D_
_x000D_
_x000D_
[image: Google Forms]_x000D_
Having trouble viewing or submitting this form?_x000D_
Fill out in Google Forms_x000D_
&lt;https://docs.google.com/forms/d/e/1FAIpQLScH9la_JAFb9lQ692jo1zDfO6O-0MosQRCk9oRgi-KjRy7luA/viewform?vc=0&amp;c=0&amp;w=1&amp;usp=mail_form_link&gt;_x000D_
_x000D_
I've invited you to fill out a form:_x000D_
Covid-19_x000D_
&lt;https://docs.google.com/forms/d/e/1FAIpQLScH9la_JAFb9lQ692jo1zDfO6O-0MosQRCk9oRgi-KjRy7luA/viewform?vc=0&amp;c=0&amp;w=1&amp;usp=mail_form_link&gt;_x000D_
Suite à l’état affreuse de cette pandémie vos réponses à nos questions_x000D_
peuvent nous aider à optimiser nos ressources pour plus d'aide et pour_x000D_
mieux entourer le virus ._x000D_
_x000D_
_x000D_
   Nom &amp; prénom :_x000D_
   Date de naissance :_x000D_
   Month January February March April May June July August September October_x000D_
   November December Day 1 2 3 4 5 6 7 8 9 10 11 12 13 14 15 16 17 18 19 20_x000D_
   21 22 23 24 25 26 27 28 29 30 31 Year 1897 1898 1899 1900 1901 1902 1903_x000D_
   1904 1905 1906 1907 1908 1909 1910 1911 1912 1913 1914 1915 1916 1917_x000D_
   1918 1919 1920 1921 1922 1923 1924 1925 1926 1927 1928 1929 1930 1931_x000D_
   1932 1933 1934 1935 1936 1937 1938 1939 1940 1941 1942 1943 1944 1945_x000D_
   1946 1947 1948 1949 1950 1951 1952 1953 1954 1955 1956 1957 1958 1959_x000D_
   1960 1961 1962 1963 1964 1965 1966 1967 1968 1969 1970 1971 1972 1973_x000D_
   1974 1975 1976 1977 1978 1979 1980 1981 1982 1983 1984 1985 1986 1987_x000D_
   1988 1989 1990 1991 1992 1993 1994 1995 1996 1997 1998 1999 2000 2001_x000D_
   2002 2003 2004 2005 2006 2007 2008 2009 2010 2011 2012 2013 2014 2015_x000D_
   2016 2017 2018 2019 2020 2021 2022 2023 2024 2025 2026 2027 2028 2029_x000D_
   2030 2031 2032 2033 2034 2035 2036 2037 2038 2039 2040 2041 2042 2043_x000D_
   2044 2045 2046 2047 2048 2049 2050 2051 2052 2053 2054 2055 2056 2057_x000D_
   2058 2059 2060 2061 2062 2063 2064 2065 2066 2067 2068 2069 2070_x000D_
   sexe ?_x000D_
   - Male_x000D_
      - Femelle_x000D_
   Ville :_x000D_
   Région :_x000D_
   niveau d'études ?_x000D_
   - 1 ère année_x000D_
      - 2 ème année_x000D_
      - 3 ème année_x000D_
      - 4 ème année_x000D_
      - 5 ème année_x000D_
   A quelles difficultés majeures vous faites face actuellement pendant la_x000D_
   période de confinement ?_x000D_
   - Difficultés d’accès aux outils numériques (matériel, connexion…)_x000D_
      - Difficultés au niveau de la continuité pédagogique_x000D_
      - Difficultés psychologiques (stress, pression...)_x000D_
      - Difficultés pratiques (ex. : stage interrompu ou autre)_x000D_
      - Autres_x000D_
   Distance avec le plus proches hôpital :_x000D_
   - 0 à 2 km_x000D_
      - 2 à 5 km_x000D_
      - plus de 5 km_x000D_
   Qualité de service médicale ?_x000D_
   - Mauvaise_x000D_
      - Moyenne_x000D_
      - Bonne_x000D_
   Vous avez un proche déjà infecté ?_x000D_
   - Oui_x000D_
      - Non_x000D_
   Comment vous vous sentez actuellement :_x000D_
   - Plutôt bien_x000D_
      - Bien_x000D_
      - Je ne sais pas trop_x000D_
      - Mal_x000D_
      - Plutôt mal_x000D_
   Vous êtes motorisé ?_x000D_
   - Oui_x000D_
      - Non_x000D_
   Never submit passwords through Google Forms._x000D_
_x000D_
Powered by_x000D_
[image: Google Forms]_x000D_
&lt;https://www.google.com/forms/about/?utm_source=product&amp;utm_medium=forms_logo&amp;utm_campaign=forms&gt;_x000D_
This content is neither created nor endorsed by Google._x000D_
Report Abuse_x000D_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 Terms of Service &lt;http://www.google.com/accounts/TOS&gt; - Additional Terms_x000D_
&lt;http://www.google.com/google-d-s/terms.html&gt;_x000D_
Create your own Google Form_x000D_
&lt;https://docs.google.com/forms?usp=mail_form_link&gt;_x000D_
</t>
  </si>
  <si>
    <t xml:space="preserve">Chers étudiants,_x000D_
_x000D_
_x000D_
Je souhaite que vous vous portez bien en ces moments difficiles._x000D_
_x000D_
_x000D_
Teamwill Consulting est une entreprise française spécialisée dans la_x000D_
transformation digitale du secteur de financement et crédits. Je suis le_x000D_
responsable recherche et déveleppement du site tunisien._x000D_
_x000D_
_x000D_
_x000D_
Actuellement, nous avons un besoin urgent d’un stagiaire (bac +1  ou bien_x000D_
bac+2 ) dans le domaine IT (informatique) peu importe la spécialité. Il /_x000D_
Elle va nous aider dans l'édition des documents : Editique en utilisant la_x000D_
solution DocOne._x000D_
_x000D_
_x000D_
_x000D_
Le stage va durer un mois (Du 1er Juin au 30 Juin). Le travail sera réalisé_x000D_
à distance (télétravail)._x000D_
_x000D_
_x000D_
_x000D_
Merci d'envoyer vos CVs sur l'adresse de la responsable RH :_x000D_
_x000D_
 hanen.ahmed@teamwillgroup.com_x000D_
_x000D_
en précisant dans l’objet « *Stagiaire pour édition des templates éditiques_x000D_
doc 1* »._x000D_
_x000D_
_x000D_
_x000D_
Merci d'avance pour votre intérêt._x000D_
_x000D_
_x000D_
_x000D_
Bien à vous,_x000D_
_x000D_
_x000D_
_x000D_
_x000D_
*-----Mohamed Karim SBAI, PhD*_x000D_
</t>
  </si>
  <si>
    <t xml:space="preserve">Bonjour cher réseau, Prime Analytics Tunisie est à la recherche d'un_x000D_
stagiaire PFE pour le sujet suivant: Vision intelligente d'un drone_x000D_
maritime. Description : Le projet propose le développement d’un algorithme_x000D_
de vision artificielle intelligente capable d’assister un drone maritime, à_x000D_
identifier son entourage pour la navigation et les interventions maritimes_x000D_
nécessaires. Technologies utilisées : Python, API OCR Prérequis : Une bonne_x000D_
connaissance : • Du Deep Learning ; • De l’outil Tensor Flow ; • Du langage_x000D_
Python ; • Des réseaux de neurones Une bonne familiarisation des API OCR La_x000D_
capacité à s’approprier rapidement des nouvelles technologies Si vous êtes_x000D_
intéressé(e), merci de nous faire parvenir votre CV à_x000D_
contact@primeanalytics.fr_x000D_
</t>
  </si>
  <si>
    <t xml:space="preserve">*Profil recherché*_x000D_
_x000D_
Vous avez une bonne connaissance et êtes à l’aise avec:_x000D_
_x000D_
● Les standards HTML/CSS et la programmation en Javascript_x000D_
_x000D_
● Connaissance obligatoire en Meteor, node.js, MangoDB &amp; React.js_x000D_
_x000D_
● Connaissance souhaitée en Ruby et WebRTC_x000D_
_x000D_
● Le versionning sous Git_x000D_
_x000D_
● AWS Management_x000D_
_x000D_
Merci d'envoyer vos CV à : *amira.bedhiafi@esprit.tn_x000D_
&lt;amira.bedhiafi@esprit.tn&gt;*_x000D_
</t>
  </si>
  <si>
    <t xml:space="preserve">*Welcome to AIESEC BARDO opportunities Portal!*_x000D_
*Global entrepreneur internship*AIESEC BARDO is giving you the Chance to_x000D_
travel abroad and have a *life-changing* experience within a startup in_x000D_
order to develop *yourself and grow professionally. *_x000D_
_x000D_
   - *within a startup.*_x000D_
   - *From 6 to 12 weeks.*_x000D_
   - *Not paid.*_x000D_
_x000D_
*Fields: *_x000D_
_x000D_
   - MARKETING_x000D_
   - IT_x000D_
   - BA_x000D_
_x000D_
SIGN UP &lt;http://aiesec.org/&gt;_x000D_
Click below to contact us._x000D_
&lt;https://us19.admin.mailchimp.com/campaigns/preview-content-html?id=4386084&gt;_x000D_
[image: https://www.facebook.com/groups/527821374652084/]_x000D_
&lt;https://www.facebook.com/&gt;_x000D_
[image: Email] &lt;hamdi.nasri@aiesec.net&gt;_x000D_
[image: Website] &lt;http://aiesec.org/&gt;_x000D_
</t>
  </si>
  <si>
    <t xml:space="preserve">AIESEC is a *global network* of people that simply believe that youth_x000D_
*leadership* is not an option, but our responsibility._x000D_
We believe that *youth* are the key to shaping a *better future*. Through_x000D_
each and every *experience* we provide, we strive to *develop *young_x000D_
leaders._x000D_
_x000D_
_x000D_
*GET TO KNOW*_x000D_
[image: designed by Iconfinder]_x000D_
&lt;https://www.iconfinder.com/iconsets/winter-lollipop&gt;_x000D_
_x000D_
*WHAT?*_x000D_
_x000D_
Global Talent is an *internship* experience for young people aiming_x000D_
towards *professional_x000D_
career* development in a *global* setting._x000D_
_x000D_
_x000D_
•_x000D_
_x000D_
Enabler: Entreprise , STARTUP .._x000D_
•_x000D_
_x000D_
Stipend: Paid_x000D_
• Duration : 6 weeks to 78 weeks_x000D_
• Primary purpose : Professional Experience_x000D_
_x000D_
_x000D_
[image: designed by Iconfinder]_x000D_
&lt;https://www.iconfinder.com/iconsets/winter-lollipop&gt;_x000D_
_x000D_
*WHY Global Talent?*_x000D_
•_x000D_
_x000D_
It Widens your *PROFESSIONAL INTERNATIONAL* *network*_x000D_
•_x000D_
_x000D_
Get *HIRED WITH EASE* IN YOUR LOCAL MARKET THANKS TO YOUR FUTURE *INTERNATIONAL_x000D_
EXPERIENCE*_x000D_
•_x000D_
_x000D_
IT BRINGS YOU CLOSER TO OTHER *CULTURES* FOR MORE THAN *6MONTHS*_x000D_
•_x000D_
_x000D_
Find a job opportunity at some of the *biggest companies in the world*and_x000D_
gain a professional edge with our *partners* who are dedicated to providing_x000D_
an enriching experience aligned with touchpoints that help you evaluate_x000D_
yourself and grow_x000D_
•_x000D_
_x000D_
IT PROMOTES PROFESSIONAL AND *PERSONAL DEVELOPMENT*_x000D_
•_x000D_
_x000D_
A Global Talent program is an opportunity with high chances of *pre-hiring*_x000D_
•_x000D_
_x000D_
IT CAN HELP YOU FIND YOUR *PASSION*_x000D_
_x000D_
_x000D_
*FIRST STEP?*_x000D_
*SIGN UP HERE* &lt;https://aiesec.org/&gt;_x000D_
_x000D_
*feel free to approach us for any question !*_x000D_
esprit-aiesec@esprit.tn_x000D_
_x000D_
_x000D_
+216 51 981 737_x000D_
</t>
  </si>
  <si>
    <t xml:space="preserve">Nous recherchons actuellement des étudiants ingénieurs informatique pour_x000D_
réaliser un Projet de Fin d'études (PFE)._x000D_
_x000D_
L'objectif principale du projet est de développer une *plateforme WEB *de_x000D_
gestion de prise de rendez-vous, de gestion de stock, de gestion des_x000D_
équipes et de gestion de feedback._x000D_
_x000D_
Une bonne maîtrise des* technologies web* est exigée_x000D_
Comprendre les notions de référencement web (seo) sera un bonus_x000D_
_x000D_
_x000D_
Une possibilité de recrutement à la fin du stage si votre projet est_x000D_
concluant._x000D_
_x000D_
Pour les intéressés, merci d'envoyer vos candidatures à *info@2i.tn_x000D_
&lt;info@2i.tn&gt;*_x000D_
_x000D_
-- _x000D_
_x000D_
*Yassine BOUZAIANE - 5SIM3*_x000D_
_x000D_
*Tel: +216 20 956 656 *_x000D_
Before printing this e-mail,* think carefully! **P*_x000D_
</t>
  </si>
  <si>
    <t xml:space="preserve">Chers collègues, Vallourec recrute un stagiaire en Business Intelligence /_x000D_
Financial Analyst H/F au niveau du département Reporting-Consolidation pour_x000D_
renforcer son équipe composée de 6 collaborateurs. Vous êtes étudiant(e) en_x000D_
Master 2 d'école de commerce ou d'ingénieur avec un parcours en Finance et_x000D_
vous recherchez un stage de 6 mois rémunéré. Vous parlez couramment_x000D_
l'anglais. Dans ce cadre, vous devrez : - Prendre en main l’administration_x000D_
du nouveau reporting Financial Dashboard - Participer au développement du_x000D_
nouvel outil d’analyse comptable Dataview à destination des fonctions_x000D_
comptables et controlling du Groupe; - Etudier et œuvrer à la mise en place_x000D_
et à l’harmonisation de nouveaux rapports BI Finance à destination des_x000D_
différentes fonctions du groupe (Commercial, achats) Enfin, vous souhaitez_x000D_
rejoindre un grand groupe international qui vous offrira des possibilités_x000D_
de développer vos compétences ? Pour candidater:_x000D_
mithylene.nlandu-ndongala@vallourec.com_x000D_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</si>
  <si>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https://www.linkedin.com/in/philippe-montat-genevier-903962158/_x000D_
_x000D_
Le sam. 15 févr. 2020 à 09:12, Houssem Ben salem &lt;houssem.bensalem@esprit.tn&gt;_x000D_
a écrit :_x000D_
_x000D_
&gt; Bonjour,_x000D_
&gt;_x000D_
&gt; Descriptif du poste_x000D_
&gt;_x000D_
&gt; Contribution à la réalisation d'un Datawarehouse avec des analyses et des_x000D_
&gt; restitutions._x000D_
&gt; Votre stage ou alternance se déroulera dans nos locaux au sein de l'équipe_x000D_
&gt; des consultants en charge du projet de réalisation de l'outil décisionnel._x000D_
&gt; Nous proposons régulièrement une embauche à la fin, avec pour objectif un_x000D_
&gt; emploi de consultant pour présenter et implémenter nos solutions chez des_x000D_
&gt; clients renommés._x000D_
&gt;_x000D_
&gt; Profil recherché_x000D_
&gt;_x000D_
&gt; Connaissance de base en informatique décisionnelle (bases de données SQL,_x000D_
&gt; Power BI ou Cognos analytics)._x000D_
&gt; Adaptabilité pour travailler à la fois dans une petite structure (esprit_x000D_
&gt; start-up) et à moyen terme se déplacer chez nos clients (grandes_x000D_
&gt; entreprises)._x000D_
&gt; Bac+4 à Bac +5._x000D_
&gt;_x000D_
&gt; Personne en charge du recrutement :_x000D_
&gt; Philippe MONTAT-GENEVIER - *RAF*_x000D_
&gt;_x000D_
&gt;_x000D_
&gt; --_x000D_
&gt;_x000D_
&gt;_x000D_
&gt;_x000D_
&gt;_x000D_
&gt;_x000D_
&gt; HOUSSEM BEN SALEM_x000D_
&gt;_x000D_
&gt; Business Intelligence Passionate Student_x000D_
&gt;_x000D_
&gt; Looking for new opportunities_x000D_
&gt;_x000D_
&gt; (+216) 24 433 596 | (+216) 56 809 738_x000D_
&gt;_x000D_
&gt; houssem.bensalem@esprit.tn_x000D_
&gt;_x000D_
&gt; &lt;https://www.linkedin.com/in/houssem-ben-salem/&gt;_x000D_
&gt; &lt;https://www.linkedin.com/in/houssem-ben-salem/&gt;_x000D_
&gt;_x000D_
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</si>
  <si>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Bonjour,_x000D_
_x000D_
Descriptif du poste_x000D_
_x000D_
Contribution à la réalisation d'un Datawarehouse avec des analyses et des_x000D_
restitutions._x000D_
Votre stage ou alternance se déroulera dans nos locaux au sein de l'équipe_x000D_
des consultants en charge du projet de réalisation de l'outil décisionnel._x000D_
Nous proposons régulièrement une embauche à la fin, avec pour objectif un_x000D_
emploi de consultant pour présenter et implémenter nos solutions chez des_x000D_
clients renommés._x000D_
_x000D_
Profil recherché_x000D_
_x000D_
Connaissance de base en informatique décisionnelle (bases de données SQL,_x000D_
Power BI ou Cognos analytics)._x000D_
Adaptabilité pour travailler à la fois dans une petite structure (esprit_x000D_
start-up) et à moyen terme se déplacer chez nos clients (grandes_x000D_
entreprises)._x000D_
Bac+4 à Bac +5._x000D_
_x000D_
Personne en charge du recrutement :_x000D_
Philippe MONTAT-GENEVIER - *RAF*_x000D_
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</si>
  <si>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Bonjour,_x000D_
_x000D_
Vous êtes toujours à la recherche du stage de fin d'études qui comblerait_x000D_
vos attentes dans le secteur de l'IT ! Qu'est-ce qui vous plaît ? les_x000D_
projets aux quels vous serez affecté ? les technos avec les quels vous_x000D_
allez développer ? l'environnement dans le quel vous allez travailler ? Je_x000D_
vous propose la totalité ! ADACTIM offre des stages PFE : 1- Intitulé du_x000D_
sujet: -Mise en place d’un vertical dédié pour la gestion de congé dans Ax_x000D_
2012 R3 Objectif du stage: - Etude ,développement et configuration d’une_x000D_
solution verticale dans Ax 2012 R3 Ou encore: 2- Intitulé du stage:_x000D_
-Développement et configuration d’un workflow dans Ax 2012 R3 Objectif du_x000D_
stage: -Etude ,développement et configuration d’une solution verticale dans_x000D_
Ax 2012 R3 Vous êtes en fin de cycle universitaire ( BAC+3) en informatique_x000D_
appliqué à la gestion ou (BAC+5) en technologie de l'information, et vous_x000D_
êtes passionnés! Alors foncez ! Mail: amal.cheyeb@adactim.com_x000D_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&lt;https://www.linkedin.com/in/houssem-ben-salem/&gt;_x000D_
</t>
  </si>
  <si>
    <t xml:space="preserve">Hi everyone!_x000D_
_x000D_
I m doing my internship at Madkudu! I am like you, an esprit student, I_x000D_
found this beautiful place, with intelligent people, and now, they are like_x000D_
a family to me._x000D_
_x000D_
I am learning every day new things, it's a place where people want and_x000D_
learn everyday, i would say that they are passionate about web and data_x000D_
engineering like me._x000D_
_x000D_
And today, we are recruiting, so I proposed to search for other ESPRIT_x000D_
students like me, and they ACCEPTED 😍._x000D_
_x000D_
There are two positions available in Paris:_x000D_
Front-End:_x000D_
https://jobs.lever.co/madkudu/6fb66146-128b-49ca-b060-fd38df57a212_x000D_
_x000D_
Back-End: https://jobs.lever.co/madkudu/5f4b4c52-61d5-4a44-9e59-4d1f704c50d5_x000D_
_x000D_
Hope we will see you soon!_x000D_
_x000D_
Note: Only people who are able to work in France can apply to those_x000D_
positions._x000D_
</t>
  </si>
  <si>
    <t xml:space="preserve">Vous êtes à la recherche d’un stage de fin d’études et êtes passionné(e)_x000D_
par le développement web et les nouvelles technologies?_x000D_
_x000D_
_x000D_
La startup tuniso-estonienne, Guest’n’house basée à Tunis, offre une_x000D_
opportunité de stage de développement full-stack dans le cadre d’un stage_x000D_
PFE._x000D_
_x000D_
_x000D_
Votre mission:_x000D_
_x000D_
   - Développer des fonctionnalités pour notre plateforme._x000D_
   - Améliorer et mettre à jour les fonctionnalités existantes._x000D_
   - Travailler en collaboration avec l’équipe à travers les outils Git.._x000D_
_x000D_
_x000D_
Profil demandé:_x000D_
_x000D_
   - Passionné par les technologies du WEB._x000D_
   - Expérience ou connaissance de la méthodologie Scrum/Agile._x000D_
   - Enthousiaste, Autonome, dynamique et ayant l’esprit d’équipe._x000D_
_x000D_
_x000D_
Compétences &amp; Connaissances requises:_x000D_
_x000D_
   - Angular, Node.js, HTML, CSS, javascript, Bootstrap, SQL, Git (Ionic_x000D_
   serait un plus)._x000D_
_x000D_
_x000D_
Pour les intéressées merci d'envoyer vos candidatures a:_x000D_
mohamed.khedher@guestnhouse.com en précisant en objet "*PFE: Angular20* »._x000D_
_x000D_
_x000D_
PS: Possibilité de travail en remote avec des weekly-meetings ou daily_x000D_
skype calls en cas de besoin._x000D_
</t>
  </si>
  <si>
    <t xml:space="preserve">Bonjour,_x000D_
_x000D_
La société *STRIKE MOTORS* recrute des stagiaires PFE en conception et_x000D_
simulation mécanique ._x000D_
_x000D_
*Sujet* :  Conception et simulation de véhicule *STRIKE*_x000D_
_x000D_
*Objectif *:_x000D_
_x000D_
   - Conception les différentes pièces mécaniques._x000D_
   - Étude statique et Simulation dynamique de véhicule *STRIKE*._x000D_
_x000D_
*Profil recherché : *_x000D_
Génie électromécanique_x000D_
_x000D_
*Compétences :*_x000D_
Solidworks , ANSYS , SIMULINK/MATLAB , CarSIM , ADAMS ..._x000D_
_x000D_
Merci d'envoyer vos candidatures à l'adresse suivante:_x000D_
*strikemotors.tn@gmail.com_x000D_
&lt;strikemotors.tn@gmail.com&gt;*_x000D_
</t>
  </si>
  <si>
    <t xml:space="preserve">*Internship Abroad?*_x000D_
Live an AIESEC Experience fully next summer!_x000D_
_x000D_
_x000D_
We are coming to your university!Now is your chance to live the experience_x000D_
you have always dreamt of with *AIESEC*. So don't miss this opportunity and_x000D_
meet us tomorrow because we're coming!_x000D_
_x000D_
YES! We will be present tomorrow at ESPRIT Ghazela starting from 10 AM._x000D_
Look for us there and find our stand. We will be waiting for you._x000D_
_x000D_
_x000D_
_x000D_
Visit our platform &lt;https://aiesec.org/&gt;_x000D_
</t>
  </si>
  <si>
    <t xml:space="preserve">Wide Web Words propose un stage PFE en « design graphique._x000D_
_x000D_
Requis :_x000D_
- Bonne maîtrise de la Suite Adobe : Photoshop, In Design, Illustrator,_x000D_
After Effects, etc...)_x000D_
_x000D_
Pour ceux qui sont intéressés, merci d’envoyer votre CV (et portfolio) à_x000D_
l’adresse suivante : contact@widewebwords.com_x000D_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23/01/20,_x000D_
09:30:29_x000D_
</t>
  </si>
  <si>
    <t xml:space="preserve">---------- Forwarded message ---------_x000D_
De : Med Khalil ALOUI &lt;mkaloui@madarconsulting.com&gt;_x000D_
Date: mer. 22 janv. 2020 à 09:22_x000D_
Subject: FW: PFE_x000D_
To: med.khalil.aloui.1994@gmail.com &lt;med.khalil.aloui.1994@gmail.com&gt;,_x000D_
mohamedkhalil.aloui@esprit.tn &lt;mohamedkhalil.aloui@esprit.tn&gt;_x000D_
_x000D_
_x000D_
_x000D_
_x000D_
_x000D_
_x000D_
Sent from Mail &lt;https://go.microsoft.com/fwlink/?LinkId=550986&gt; for Windows_x000D_
10_x000D_
_x000D_
_x000D_
_x000D_
*From: *MADAR Khalil SLIMI &lt;kslimi@madarconsulting.com&gt;_x000D_
*Sent: *Monday, January 20, 2020 4:50 PM_x000D_
*To: *mkaloui@madarconsulting.com_x000D_
*Subject: *PFE_x000D_
_x000D_
_x000D_
_x000D_
Plusieurs offres de stage (pré-embauche) *PFE (BigData/IoT)* sont_x000D_
disponibles:_x000D_
_x000D_
_x000D_
_x000D_
Domaines: BioTech, Social, Logistique/Transportation_x000D_
_x000D_
Technologies: Microservice(JAVA/J2EE, Angular), Docker, Cassandra,  Hadoop,_x000D_
Spark, Storm, NiFi, KAFKA.._x000D_
_x000D_
Durée: 4 à 6 mois_x000D_
_x000D_
Nature de stage: Pré-embauche_x000D_
_x000D_
_x000D_
_x000D_
*Comment postuler:*_x000D_
_x000D_
Merci d'envoyer un e-mail avec votre CV et une lettre de motivation sur_x000D_
kslimi@madarconsulting.com avec Objet " Stage PFE 2020"_x000D_
_x000D_
_x000D_
_x000D_
_x000D_
_x000D_
_x000D_
_x000D_
_x000D_
  Khalil SLIMI_x000D_
_x000D_
_x000D_
_x000D_
  Founder &amp; CEO_x000D_
_x000D_
  MBDSP/ BigData Architect_x000D_
_x000D_
_x000D_
  Mail : kslimi@madarconsulting.com_x000D_
_x000D_
  Web : www.madarconsulting.com_x000D_
_x000D_
_x000D_
_x000D_
  Mob USA: 00 1 504 638 3370_x000D_
_x000D_
_x000D_
_x000D_
  Mob France: 00 33 07 58 25 16 05_x000D_
_x000D_
_x000D_
_x000D_
  Mob KSA: 00 966 55 31 88 33 5_x000D_
_x000D_
_x000D_
_x000D_
  Mob Tunisia : 00 216 53 85 85 88 5_x000D_
_x000D_
                                 ******_x000D_
_x000D_
" This e-mail and any attached documents may contain confidential or_x000D_
_x000D_
proprietary information. If you are not the intended recipient, you are_x000D_
_x000D_
notified that any dissemination, copying of this e-mail and any attachments_x000D_
_x000D_
thereto or use of their contents by any means whatsoever is strictly_x000D_
_x000D_
prohibited. If you have received this e-mail in error, please advise the_x000D_
_x000D_
sender immediately and delete this e-mail and all attached documents_x000D_
_x000D_
from your computer system."_x000D_
_x000D_
                                 ******_x000D_
_x000D_
" Ce courriel et les documents qui lui sont joints peuvent contenir des_x000D_
_x000D_
informations confidentielles ou ayant un caractÃ¨ privÃ©S'ils ne vous sont_x000D_
_x000D_
pas destinÃ© nous vous signalons qu'il est strictement interdit de les_x000D_
_x000D_
divulguer, de les reproduire ou d'en utiliser de quelque maniÃ¨ que ce_x000D_
_x000D_
soit le contenu. Si ce message vous a Ã© transmis par erreur, merci d'en_x000D_
_x000D_
informer l'expÃ©teur et de supprimer immÃ©atement de votre systÃ¨_x000D_
_x000D_
informatique ce courriel ainsi que tous les documents qui y sont attachÃ©"_x000D_
</t>
  </si>
  <si>
    <t xml:space="preserve">Vous êtes à la recherche d’un stage PFE à partir de février 2020 ? Curieux,_x000D_
dynamique, et ayant l'esprit d'équipe ? Streamlink vous offre l’opportunité_x000D_
de monter en compétences sur les technologies hashtag#SAP_BO_x000D_
&lt;https://www.linkedin.com/feed/hashtag/?highlightedUpdateUrns=urn%3Ali%3Aactivity%3A6623905701196509184&amp;keywords=%23SAP_BO&amp;originTrackingId=eRgJyn%2FtRBiC%2FHyQ2%2BpsIA%3D%3D&gt;_x000D_
dans le cadre d’un stage PFE. Pour plus de détails, contactez-moi en MP ou_x000D_
par mail : n.shili@streamlink.fr_x000D_
*Cordialement,*_x000D_
Haroun GAZZAH_x000D_
&lt;https://www.linkedin.com/in/haroun-gazzah/&gt;_x000D_
tél: (+216) 52 580 677_x000D_
</t>
  </si>
  <si>
    <t xml:space="preserve"> Vous êtes à la recherche d’un stage PFE à partir de février 2020 ? Vous_x000D_
avez une bonne connaissance des hashtag#ERP_x000D_
&lt;https://www.linkedin.com/feed/hashtag/?highlightedUpdateUrns=urn%3Ali%3Aactivity%3A6623905701196509184&amp;keywords=%23ERP&amp;originTrackingId=W6YGCeS%2BQpeoiaHyIMnXYg%3D%3D&gt;_x000D_
en général et de hashtag#SAP_x000D_
&lt;https://www.linkedin.com/feed/hashtag/?highlightedUpdateUrns=urn%3Ali%3Aactivity%3A6623905701196509184&amp;keywords=%23SAP&amp;originTrackingId=W6YGCeS%2BQpeoiaHyIMnXYg%3D%3D&gt;_x000D_
en particulier ? Curieux, dynamique, et ayant l'esprit d'équipe ?_x000D_
Streamlink vous offre l’opportunité de découvrir le monde de hashtag#SAP_x000D_
&lt;https://www.linkedin.com/feed/hashtag/?highlightedUpdateUrns=urn%3Ali%3Aactivity%3A6623905701196509184&amp;keywords=%23SAP&amp;originTrackingId=W6YGCeS%2BQpeoiaHyIMnXYg%3D%3D&gt;_x000D_
de plus près et de monter en compétences sur les technologies hashtag#SAP_BO_x000D_
&lt;https://www.linkedin.com/feed/hashtag/?highlightedUpdateUrns=urn%3Ali%3Aactivity%3A6623905701196509184&amp;keywords=%23SAP_BO&amp;originTrackingId=W6YGCeS%2BQpeoiaHyIMnXYg%3D%3D&gt;_x000D_
dans le cadre d’un stage PFE. Pour plus de détails, contactez-moi en MP ou_x000D_
par mail : n.shili@streamlink.fr_x000D_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17/01/20,_x000D_
14:18:37_x000D_
</t>
  </si>
  <si>
    <t xml:space="preserve"> Kpeiz, startup basée à Tunis, Lac 2, qui possède son propre produit_x000D_
spécialisé dans le « social media analytics » Votre mission : Votre nouveau_x000D_
challenge est le développement full-stack d’une solution mobile utilisant_x000D_
Laravel et Angular/Ionic dans le cadre d’un stage PFE. Vos connaissances :_x000D_
Vous connaissez Git. Vous disposez des connaissances en Python or PHP or_x000D_
nodeJs, HTML, CSS et JAVASCRIPT. Vous êtes à l'aise avec les Frameworks JS._x000D_
Vous connaissez ou vous voulez améliorer vos connaissances en ANGULAR/IONIC_x000D_
et LARAVEL/NodeJs/Django. Si vous vous reconnaissez, alors n’hésitez pas à_x000D_
postuler ! E-mail : job.kpeiz@gmail.com_x000D_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05/01/20,_x000D_
18:22:41_x000D_
</t>
  </si>
  <si>
    <t xml:space="preserve">Nombre de stagiaires_x000D_
2 stagiaires souhaités_x000D_
Code projet_x000D_
Cadre_x000D_
Environnement backend_x000D_
NodeJS, GraphQL (Apollo), ExpressJS, MySQL, Neo4j_x000D_
Environnement frontend_x000D_
ReactJS, ReduxJS_x000D_
Compétences requises_x000D_
Bonnes connaissances générales de technologies web_x000D_
Faculté d’adaptation et esprit d’équipe._x000D_
Force de proposition_x000D_
Lieu de travail_x000D_
72, rue Mouawiya Ibn Abi Sofiene, Menzah 6_x000D_
_x000D_
Le projet consiste à faire une application pour saisir et rechercher des_x000D_
document immobilières de différentes types. Les documents saisies aurons_x000D_
des champs différentes non-prédéfini utilisant la force de la base de_x000D_
donnée Neo4j. L’application contient aussi un gestionnaire d’utilisateur et_x000D_
d’indicateurs de performances._x000D_
_x000D_
Vous pouvez postulez en envoyant un email à kharrat.mohamed@gmail.com ou_x000D_
via le formulaire:_x000D_
https://docs.google.com/forms/d/e/1FAIpQLSdMUPygoe3PySIPCYUqyCs3_gDBatrcYLj3wkdObgrqC_Z_KQ/viewform_x000D_
_x000D_
_x000D_
Bien à vous_x000D_
</t>
  </si>
  <si>
    <t xml:space="preserve">Sook.tn  is a startup, currently incubated in #ZenLab and aims to reinvents_x000D_
how used cars are being bought and sold in Tunisia and this by creating a_x000D_
one-stop trusted digital solution that facilitate the process and brings_x000D_
peace of mind to car buyers._x000D_
_x000D_
If you are a visionary person, a dreamer, someone who wants to grow fast_x000D_
and learn by the day. You want to live the startup adventure and join an_x000D_
early stage startup team (#PFE #Internship, #full_time, #part_time)  Sook_x000D_
is the right place for you. ( send an email to sook@sook.tn )_x000D_
_x000D_
Required profiles are detailed in the photos below._x000D_
_x000D_
Appreciated characteristics: Proactive mindset, growth mindset,_x000D_
flexibility, continuous learner, autonomous, good communicator, passionate_x000D_
about what you do, likes challenges, hard worker._x000D_
_x000D_
Advantages of joining sook:_x000D_
_x000D_
-Access to startup ecosystem (events, networking, support structures,_x000D_
programs..)_x000D_
_x000D_
-Flexible and innovative environment: Flexible working hours, New ideas are_x000D_
welcome and sharing culture._x000D_
_x000D_
-Living the adventure of starting a high potential business from scratch_x000D_
since you are joining a new venture._x000D_
_x000D_
-opportunity to have shares and proportions of the profit._x000D_
_x000D_
Send an email to sook@sook.tn and tell us how you are different? Which_x000D_
amazing things you have done before? What value you can add to the startup?_x000D_
And why we should choose you?_x000D_
</t>
  </si>
  <si>
    <t xml:space="preserve">vous etes :_x000D_
1- 2D character design/Artist_x000D_
              - Strong traditional painting and drawing skills_x000D_
              - Skilled in Photoshop or equivalent_x000D_
_x000D_
2- 3D Modelling/Character designer_x000D_
_x000D_
3- AR/Unity dev_x000D_
_x000D_
4- graphic designer &amp; community manager_x000D_
_x000D_
5- Motion Graphic designer_x000D_
_x000D_
6- graphic designer_x000D_
_x000D_
REQUIREMENT:_x000D_
_x000D_
    - Experienced in your field_x000D_
    - Positive attitude with a willingness to learn new skills_x000D_
_x000D_
SEND US YOUR CV AND WHY SHOULD WE SELECT YOU BEFORE 30 DECEMBRE 00:00 on_x000D_
FeridAroundTheWorld@gmail.com_x000D_
</t>
  </si>
  <si>
    <t xml:space="preserve">Our internship catalog is finally out and this year's themes are awesome!_x000D_
_x000D_
For business &amp; finance internship seekers, please send your resumes_x000D_
straight to sarra.messaoudi@galactech.tn_x000D_
_x000D_
Application Method:_x000D_
_x000D_
Please specify the chosen subject in the Email and send your_x000D_
_x000D_
resume &amp; motivation letter to our address:_x000D_
_x000D_
internship@galactechstudio.com_x000D_
_x000D_
Catalog link:_x000D_
https://www.galactechstudio.com/catalogue.pdf_x000D_
</t>
  </si>
  <si>
    <t xml:space="preserve">Et si VOTRE aventure commençait avec NOUS ! Vous êtes étudiant(e) en école_x000D_
d’ingénieur, avec une spécialisation en data ou en Business Intelligence_x000D_
Vous recherchez un stage de césure ou de fin d'études Vous êtes à l’aise_x000D_
avec les notions de datawarehouse et d’ETL. Vous maîtrisez le langage SQL,_x000D_
des compétences en Python seraient un plus Vous connaissez au moins un_x000D_
outil de la suite Microsoft BI (SSIS / SSAS / SSRS...) et un outil de_x000D_
visualisation comme Tableau Software. Envoyez vos CV sur_x000D_
recrutement@abshore.com_x000D_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06/12/19,_x000D_
17:47:15_x000D_
</t>
  </si>
  <si>
    <t xml:space="preserve">Avis aux étudiants à la recherche d’un stage PFE passionnant et inspiré des_x000D_
tendances mondiales en IT.😎🤩👨‍💻_x000D_
_x000D_
Saisissez l’occasion d’intégrer l’équipe Cloud Temple avec une immersion_x000D_
totale dans le monde IT, du Cloud et du DevOps !_x000D_
_x000D_
Cloud Temple a atteint le plus haut niveau de partenariat possible avec_x000D_
Microsoft et souhaite donner la chance à 15 étudiants pour faire leurs_x000D_
preuves et démarrer une carrière à la hauteur de leurs ambitions._x000D_
_x000D_
⚠️Attention⚠️ : les places sont limitées et c'est un parcours du combattant_x000D_
que seuls les persévérants sauront réussir._x000D_
A la clée de ce stage: l’opportunité de décrocher un contrat de travail ou_x000D_
encore de créer votre propre startup en partenariat avec Cloud Temple et_x000D_
Microsoft._x000D_
_x000D_
Profil recherché : étudiant(e) en réseaux et systèmes, développement,_x000D_
sécurité informatique._x000D_
_x000D_
P.S : Savoir développer est un MUST (Surtout en Python et Powershell)_x000D_
_x000D_
👉Envoyez-nous vite votre super CV à : contact-tunisie@cloud-temple.com en_x000D_
mentionnant comme objet [PFE AZURE]_x000D_
_x000D_
Bon Courage 😘_x000D_
</t>
  </si>
  <si>
    <t xml:space="preserve">Are you an undergraduate student looking for an internship?_x000D_
_x000D_
Are you self-motivated, energetic, and a quick learner with hunger and_x000D_
passion for excellence?_x000D_
_x000D_
Are you creative with the ability to set high standards and deliver on time?_x000D_
_x000D_
Join our MentorNations internship program in 2020 and enjoy working in an_x000D_
environment that fosters professional learning and personal development._x000D_
_x000D_
Application Deadline: 30th January 2020_x000D_
Application Form : https://www.mentornations.org/#/internships_x000D_
</t>
  </si>
  <si>
    <t xml:space="preserve">Best regards,_x000D_
https://www.wevioo.com/fr/offre-de-stage_x000D_
</t>
  </si>
  <si>
    <t xml:space="preserve"> Jeunes diplômés et professionnels, Orange Developer Center, en partenariat_x000D_
avec EFE-Tunisie, vous offre l’opportunité d’entamer un stage de montée en_x000D_
compétences ou une reconversion professionnelle dans le numérique. Déposez_x000D_
votre candidature sur http://bit.ly/35eI9LP_x000D_
&lt;https://bit.ly/35eI9LP?fbclid=IwAR0st3rcTYgoUWAAx63ns5fWNPFjXthHc_-1Ysbn3zezZk8LrhUjvPMjHE4&gt;_x000D_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t>
  </si>
  <si>
    <t xml:space="preserve">Tu es à la recherche d'un stage pour ton projet de fin d'étude ?_x000D_
Le monde du développement web et du mobile te passionne ?_x000D_
Tu souhaites approfondir tes connaissances en Machine Learning, OCR ou_x000D_
encore en API ?_x000D_
Ça tombe bien ! On recrute des stagiaires PFE ayant un profil d'ingénieur !_x000D_
 Par ici pour postuler : jobs@expensya.com_x000D_
*Possibilité d'embauche après le stage_x000D_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16/11/19,_x000D_
18:03:21_x000D_
</t>
  </si>
  <si>
    <t xml:space="preserve">Bonjour,_x000D_
Nous sommes à la recherche d'un ou des projets à couver._x000D_
Nous donnerons les moyens techniques et financiers pour aboutir aux_x000D_
objectifs qu'on aura donné._x000D_
Le but est de pouvoir proposer un produit fini à nos partenaires européens.Nous_x000D_
mettrons à disposition notre expertise économique et financière. Vous aurez_x000D_
également la mis à disposition d'un espace de travail de 250m2 avec une_x000D_
connexion fibre optique au lac 3.Le projet doit être innovant, nous ferons_x000D_
la sélection du projet qui correspondra le plus à nos attentes et à nos_x000D_
partenaires européens._x000D_
_x000D_
Nous sommes ouvert à reprendre un projet en cours ou naissant. J'ai hâte de_x000D_
recevoir vos propositions [image: :blush:] Cordialement Kais Bouattour_x000D_
kais.bouattour@bpgroup.tn_x000D_
_x000D_
_x000D_
_x000D_
_x000D_
_x000D_
*Mohamed Marrouchi*_x000D_
_x000D_
*Author and feature member on peerlyst*_x000D_
_x000D_
*Cyber Security Consultant*_x000D_
*Vice-President Esprit CyberSec*_x000D_
*+21626907765*_x000D_
</t>
  </si>
  <si>
    <t xml:space="preserve">Hi everyone,_x000D_
We are Inspect ,a Tunisian startup who are mainly using the Android_x000D_
framework, and we’re currently looking for motivated development talent to_x000D_
work with us and help us grow. We're currently recruiting students in the_x000D_
coming days depending on your availability and aptitude for a remote_x000D_
internship.I will be in touch with you as much as needed to ensure that_x000D_
everyone is having a good experience. The opportunity will be highly_x000D_
extensible to a full time contract or maybe partnership ,but for now it_x000D_
will be a work from home, monitored through Scrum methodology with all_x000D_
daily stand up, performance review and others communication done remotely._x000D_
Specific skills in demand:_x000D_
_x000D_
   - Android(java/kotlin)_x000D_
   - High attention to detail_x000D_
   - Ability to work independently_x000D_
   - knowledge of ExoPlayer ,LibVLC or any playback video library is a plus_x000D_
_x000D_
Please send me your resume on mohamedriadh.zrig@esprit.tn if you're_x000D_
interested._x000D_
Best regards,_x000D_
</t>
  </si>
  <si>
    <t xml:space="preserve">Hello,_x000D_
_x000D_
Airstorage is a technological start-up for online storage, based in_x000D_
Bristol, UK._x000D_
We are looking for web application developers, specialised in Python (Flask_x000D_
and/or Django) but the door is still open to other fields._x000D_
_x000D_
If you have a preference for Back-End-Python or Front-End-JS this job is_x000D_
for you._x000D_
We have offices located in Bristol and Tunis where young and dynamic teams_x000D_
work with possibilities of evolution and personal development._x000D_
_x000D_
Internship Opportunities:_x000D_
_x000D_
- 2 Back-End Developers_x000D_
- 2 Front End Developers_x000D_
- 1 Data Scientist_x000D_
_x000D_
  Job Requirements:_x000D_
_x000D_
- Engineering Background_x000D_
- Able to travel_x000D_
- Passionate about your field_x000D_
- Keen with the English language_x000D_
- Autonomous and proactive_x000D_
- Keen on either HTML/CSS/Python/PHP/JS_x000D_
- Leadership and teamwork player_x000D_
_x000D_
If you are interested, please send your CV to samerouerfelli22@gmail.com_x000D_
If you have any questions or enquiries, contact me on LinkedIn_x000D_
https://www.linkedin.com/in/samer-ouerfelli-525683167/_x000D_
_x000D_
_x000D_
_x000D_
-- _x000D_
Aymen Baghouli_x000D_
1A6_x000D_
Mythical Diamonds_x000D_
</t>
  </si>
  <si>
    <t xml:space="preserve">30 Startups, 370+ participants and 100+ job and internship offers at the_x000D_
Startup Career Jam 2.0!_x000D_
And you only need your CV and a bright smile to join us 🤩_x000D_
It's happening tomorrow at Cogite, do not miss it!_x000D_
_x000D_
🔹Event link: http://bit.ly/33gyDqN_x000D_
&lt;https://bit.ly/33gyDqN?fbclid=IwAR2PfAOvXn5uWJXlTrSGSoR2Ik2h0Py8uJ3LkUo6Dr7iR8VG-2lrsBdX-YY&gt;_x000D_
_x000D_
#F6LTunis_x000D_
&lt;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#Startup_Career_Jam2_x000D_
&lt;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#DeveloperCirclesTunis_x000D_
&lt;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#Cogite_x000D_
&lt;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08/11/19,_x000D_
13:17:13_x000D_
</t>
  </si>
  <si>
    <t xml:space="preserve">Timsoft,recrute un stagiaire PFE et un devloppeur en développement_x000D_
d’applications mobiles native et cross plate-forme . Si vous voulez_x000D_
intégrer une équipe jeune et dynamique en pleine expansion, alors c’est_x000D_
bien le bon choix pour vous._x000D_
Mail:M.Hamdi@timsoft.com.tn_x000D_
</t>
  </si>
  <si>
    <t xml:space="preserve">*Bonjour à tous,*_x000D_
_x000D_
_x000D_
*Une S.A Tunisienne spécialisée dans la représentation de matériels de_x000D_
transport offre un stage PFE (basé à Tunis).*_x000D_
_x000D_
*Sujet du PFE : Conception et mise en place d'un outil de gestion des plans_x000D_
de contrôle qualité*_x000D_
_x000D_
*Objectif du stage : L’objectif principal du stage consistera à concevoir_x000D_
un outil qui gère les différents plans de contrôle qualité à la réception_x000D_
d’un produit ou service.*_x000D_
*Compétences / connaissances exigées : développement logiciel, contrôle_x000D_
qualité.*_x000D_
_x000D_
*Afin de profiter de cette offre, merci de me communiquer vos CVs.*_x000D_
_x000D_
*Meilleures salutations*_x000D_
</t>
  </si>
  <si>
    <t xml:space="preserve">Hello people,_x000D_
_x000D_
Facebook Developer Circle Tunis is organizing the job fair of the year._x000D_
_x000D_
For all of you who are searching for an internship for their graduation_x000D_
project (PFE), full-time job, part-time or maybe freelance The Startup_x000D_
Career Jam is the place for you!_x000D_
_x000D_
Over 30 Startups are joining the RDV and opening their doors seeking young,_x000D_
talented and ambitious people from different backgrounds._x000D_
_x000D_
Join us on Saturday, November 9, 2019 at Cogite Coworking Space and explore_x000D_
a world of opportunities._x000D_
_x000D_
EVENT LINK:https://www.facebook.com/events/721942408288296/_x000D_
_x000D_
Facebook DEVC group :https://www.facebook.com/groups/DevCTunis/_x000D_
_x000D_
Have a nice evening,_x000D_
_x000D_
Khaoula_x000D_
</t>
  </si>
  <si>
    <t xml:space="preserve"> Sagemcom a_x000D_
recemment publié son catalogue des stages_x000D_
d'été et stages PFE, pour ceux qui veulent faire_x000D_
partie de cette grande entreprise ils doivent_x000D_
envoyer leurs CVs à jawhar.afli@ensi-uma.tn._x000D_
cette passerelle_x000D_
a certaines avantages qu'une simple candidature.Deadline candidature :_x000D_
mercredi 23 octobre 2019 Catalogue: https://bit.ly/2N1U3RU_x000D_
&lt;https://lm.facebook.com/l.php?u=https%3A%2F%2Fbit.ly%2F2N1U3RU%3Ffbclid%3DIwAR1fkDOMbpYea_pPgxEaKX_xwCobxJz3d1IZTemSiz3EqwQYSB7-hKyiR7Q&amp;h=AT0ko27myWlnyRtK0j-k21GkDUa8wm9FMRblcgc-71pLPcrKfbUmKmZasrSdailSMESVridDbYhS3zBpUf13vdQUebp6b8u0x91rRg5T_mAVdTFq0HGO4dyk-BoM-4TLxk6y&gt;_x000D_
"_x000D_
</t>
  </si>
  <si>
    <t xml:space="preserve">Vous cherchez un stage, pfe ou un boulot?_x000D_
Vous voulez développer votre réseau ?_x000D_
JET'xpo est là pour vous, Soyez les bienvenus_x000D_
*Cliquer ici pour plus d'information*s_x000D_
&lt;https://www.facebook.com/events/1295126457341543/&gt;_x000D_
Contact :_x000D_
Mail : Business@jetunisie.com / feres.rahmouni@jetunisie.com_x000D_
Tél : 55 718 604_x000D_
[image: Facebook]_x000D_
&lt;http://www.facebook.com/jetunisiehttps://www.facebook.com/JuniorEnterprisesOfTunisia&gt;_x000D_
[image: https://twitter.com/JE_Tun] &lt;http://www.twitter.com/&gt;_x000D_
[image: https://www.instagram.com/jetunisia/] &lt;http://www.instagram.com/&gt;_x000D_
[image: Website] &lt;http://www.jetunisie.com/&gt;_x000D_
*Junior Enterprises of Tunisia *©_x000D_
*Business@jetunisie.com &lt;Business@jetunisie.com&gt;*_x000D_
55 718 604_x000D_
_x000D_
-- _x000D_
Feres Rahmouni_x000D_
_x000D_
Business Development Manager_x000D_
_x000D_
Mandat 2019 - 2020_x000D_
_x000D_
_x000D_
+ &lt;+216+22+535+298&gt;216 55 718 604_x000D_
contact@jetunisie.com_x000D_
www.jetunisie.com_x000D_
[image: facebook] &lt;https://www.facebook.com/Rahmouni.Feres&gt;_x000D_
[image: twitter] &lt;https://twitter.com/FeresRahmouni&gt;_x000D_
[image: linkedin] &lt;https://www.linkedin.com/in/Rferes/&gt;_x000D_
[image: instagram] &lt;https://www.instagram.com/feres_rahmouni/&gt;_x000D_
_x000D_
&lt;https://www.hubspot.com/email-signature-generator?utm_source=create-signature&gt;_x000D_
_x000D_
ᐧ_x000D_
</t>
  </si>
  <si>
    <t xml:space="preserve">Bonjour a toutes et a tous,_x000D_
_x000D_
Vous êtes conviés a la présentation finale des projets de stage d’été 2019_x000D_
ainsi qu'a la présentation des différentes activités du Groupe de recherche_x000D_
MINOS (Spécialisé en Sécurité et réseaux) au sein d'Esprit, et ce_x000D_
aujourd’hui, Mercredi 16 Octobre 2019 a 14H30 a la Bibiotheque Esprit Prepa._x000D_
_x000D_
Ci-dessous la liste des projets qui seront présentés:_x000D_
_x000D_
• Implementing a Man-in-the-Middle (MitM) attacker for Hacking two-factor_x000D_
authentication (Phishing Attack's Team)_x000D_
_x000D_
• Comparing VMWARE NSX, Cisco ACI and Cisco DNA for security_x000D_
vulnerabilities in NFV networks (Security Vulnerabilities in NFV networks's_x000D_
Team)_x000D_
_x000D_
• Implementing a fuzzer to inject Ethereum smart contract security_x000D_
vulnerabilities (Blockchain's Team)_x000D_
_x000D_
• Implementing a machine learning program for preventing DOM-based XSS_x000D_
Attacks (XSS Attacks Web App Firewall WAF's Team)_x000D_
_x000D_
• A Security comparison between GraphQL and REST (Graph QL's Team)_x000D_
_x000D_
Pour les enseignants et étudiants qui sont intéressées, prière de vous_x000D_
présenter directement a la  Bibiotheque Esprit Prepa aujourd’hui, Mercredi_x000D_
16 Octobre 2019 a 14H30._x000D_
_x000D_
_x000D_
Cordialement,_x000D_
_x000D_
Khaled Hafaiedh_x000D_
Docteur-Ingénieur en Informatique_x000D_
_x000D_
Chef du Groupe de Recherche MINOS_x000D_
Enseignant à Esprit - Pôle Technologique El Ghazela_x000D_
Membre de l'Unité Pédagogique Web_x000D_
Linkedin: https://www.linkedin.com/in/khaledbenhafaiedh/_x000D_
Email: khaled.hafaiedh@esprit.tn_x000D_
_x000D_
&lt;https://www.avast.com/sig-email?utm_medium=email&amp;utm_source=link&amp;utm_campaign=sig-email&amp;utm_content=webmail&amp;utm_term=icon&gt;_x000D_
Virus-free._x000D_
www.avast.com_x000D_
&lt;https://www.avast.com/sig-email?utm_medium=email&amp;utm_source=link&amp;utm_campaign=sig-email&amp;utm_content=webmail&amp;utm_term=link&gt;_x000D_
&lt;#DAB4FAD8-2DD7-40BB-A1B8-4E2AA1F9FDF2&gt;_x000D_
</t>
  </si>
  <si>
    <t>C:/Users/khalil/Downloads/pdf/Salah BOUSBIA salah.bousbia@esprit.tn\UTF-8BUmFwcG9ydCBk4oCZYXZhbmNlbWVudCBOwrAUTF-8BNi5kb2N4</t>
  </si>
  <si>
    <t>C:/Users/khalil/Downloads/pdf/MobilitC3A9_Internationale mobilite-internationale@esprit.tn\FACTSHEET_THM_WiSe23-24_SoSe24_v2.pdf</t>
  </si>
  <si>
    <t>C:/Users/khalil/Downloads/pdf/ESPRO Junior Entreprise junior-entreprisegcem@esprit.tn\image002.png</t>
  </si>
  <si>
    <t>C:/Users/khalil/Downloads/pdf/Hamidi Oussama oussama.hamidi@esprit.tn\Stages WASHAPP.pdf</t>
  </si>
  <si>
    <t>C:/Users/khalil/Downloads/pdf/PC3B4le_employabilitC3A92D_Groupe_Esprit pole-employabilite-esprit@esprit.tn\Presentation WashApp [Fr].pdf</t>
  </si>
  <si>
    <t>C:/Users/khalil/Downloads/pdf/PC3B4le_employabilitC3A92D_Groupe_Esprit pole-employabilite-esprit@esprit.tn\Business Intelligence Technical Expert V02.docx</t>
  </si>
  <si>
    <t>C:/Users/khalil/Downloads/pdf/PC3B4le_employabilitC3A92D_Groupe_Esprit pole-employabilite-esprit@esprit.tn\image010.png</t>
  </si>
  <si>
    <t>C:/Users/khalil/Downloads/pdf/PC3B4le_employabilitC3A92D_Groupe_Esprit pole-employabilite-esprit@esprit.tn\Brandee Internship Opp Summer 2023.pdf</t>
  </si>
  <si>
    <t>C:/Users/khalil/Downloads/pdf/PC3B4le_employabilitC3A92D_Groupe_Esprit pole-employabilite-esprit@esprit.tn\Stage Product manager.pdf</t>
  </si>
  <si>
    <t>C:/Users/khalil/Downloads/pdf/Majdi Gharbi majdi.gharbi@esprit.tn\Refonte_Analyste_de_donnC3A9es2Edocx</t>
  </si>
  <si>
    <t>C:/Users/khalil/Downloads/pdf/departement stage departement.stage@esprit.tn\Stages_Obligatoires_Esprit.pdf</t>
  </si>
  <si>
    <t>C:/Users/khalil/Downloads/pdf/PC3B4le_employabilitC3A92D_Groupe_Esprit pole-employabilite-esprit@esprit.tn\OSSIACADEMY2023.pdf</t>
  </si>
  <si>
    <t>C:/Users/khalil/Downloads/pdf/MobilitC3A9_Internationale mobilite-internationale@esprit.tn\Cursus-Majeures.zip</t>
  </si>
  <si>
    <t>C:/Users/khalil/Downloads/pdf/MobilitC3A9_Internationale mobilite-internationale@esprit.tn\SC3A9jours_possibles5F20232D20242Epdf</t>
  </si>
  <si>
    <t>C:/Users/khalil/Downloads/pdf/MobilitC3A9_Internationale mobilite-internationale@esprit.tn\Double Diplome IMT-BS EN - Plaquette A4 - print.pdf</t>
  </si>
  <si>
    <t>C:/Users/khalil/Downloads/pdf/MobilitC3A9_Internationale mobilite-internationale@esprit.tn\UTF-8BbWFzdGVyLTAtODIzLTIwMTktU3lzdMOobWVzLWludGVsbGlnZW50cy1ldC1BcHBsaWNhdGlvbnMucAUTF-8BZGY</t>
  </si>
  <si>
    <t>C:/Users/khalil/Downloads/pdf/Youssef RAKROUKI youssef.rakrouki@esprit.tn\PFE Book 2023 IT.pdf</t>
  </si>
  <si>
    <t>C:/Users/khalil/Downloads/pdf/PC3B4le_employabilitC3A92D_Groupe_Esprit pole-employabilite-esprit@esprit.tn\PwC TAC Tunisia - PFE Book 2022 .pdf</t>
  </si>
  <si>
    <t>C:/Users/khalil/Downloads/pdf/MobilitC3A9_Internationale mobilite-internationale@esprit.tn\prC3A9sentation2DCF2Dcandidature_202220232Epdf</t>
  </si>
  <si>
    <t>C:/Users/khalil/Downloads/pdf/Yahya mlaouhi yahya.mlaouhi@esprit.tn\PFE_BOOK.pdf</t>
  </si>
  <si>
    <t>C:/Users/khalil/Downloads/pdf/Hichem NASRI hichem.nasri@esprit.tn\esprit cge (1).pdf</t>
  </si>
  <si>
    <t>C:/Users/khalil/Downloads/pdf/Majdi Gharbi majdi.gharbi@esprit.tn\Solutionnaire-Examen-PL-Esprit-2022-SP (1).pdf</t>
  </si>
  <si>
    <t>C:/Users/khalil/Downloads/pdf/PC3B4le_employabilitC3A92D_Groupe_Esprit pole-employabilite-esprit@esprit.tn\PFE BOOK 2023-WEB-VF.pdf</t>
  </si>
  <si>
    <t>C:/Users/khalil/Downloads/pdf/MobilitC3A9_Internationale mobilite-internationale@esprit.tn\2023-2024 TJSP Program Information( Ar-Eng).pdf</t>
  </si>
  <si>
    <t>C:/Users/khalil/Downloads/pdf/Rafika Ayari ayarirafika.ra@gmail.com\j3 001.jpg</t>
  </si>
  <si>
    <t>C:/Users/khalil/Downloads/pdf/Syrine KAROUI syrine.karoui@esprit.tn\Huawei ICT Competition Tunisia 2022-2023 .pdf</t>
  </si>
  <si>
    <t>C:/Users/khalil/Downloads/pdf/Hammam Ben Younes hammambenyounes@gmail.com\Rapport de Stage d_Immersion en entreprise (8).pdf</t>
  </si>
  <si>
    <t>C:/Users/khalil/Downloads/pdf/PC3B4le_employabilitC3A92D_Groupe_Esprit pole-employabilite-esprit@esprit.tn\Catalogue_stage_C3A9tC3A9_ATS_20222Epdf</t>
  </si>
  <si>
    <t>C:/Users/khalil/Downloads/pdf/PC3B4le_employabilitC3A92D_Groupe_Esprit pole-employabilite-esprit@esprit.tn\qramer (1).pdf</t>
  </si>
  <si>
    <t>C:/Users/khalil/Downloads/pdf/PC3B4le_employabilitC3A92D_Groupe_Esprit pole-employabilite-esprit@esprit.tn\Biographie_et_PrC3A9sentation_Insight_281292Epdf</t>
  </si>
  <si>
    <t>C:/Users/khalil/Downloads/pdf/Amir Benmoussa amir.benmoussa@esprit.tn\image.png</t>
  </si>
  <si>
    <t>C:/Users/khalil/Downloads/pdf/IACES Tunisia iaces.tunisia@esprit.tn\AFFICHE MAIL 2 LAST VERSION.png</t>
  </si>
  <si>
    <t>C:/Users/khalil/Downloads/pdf/Amira Bedhiafi amira.bedhiafi@esprit.tn\image_4c2b7155-d31c-4c14-91ae-f9b03d5b860220220303_152039.jpg</t>
  </si>
  <si>
    <t>C:/Users/khalil/Downloads/pdf/Yassine YOUNES yassine.younes@esprit.tn\Web Development Internship.pdf</t>
  </si>
  <si>
    <t>C:/Users/khalil/Downloads/pdf/Karim DALI karim.dali1@esprit.tn\Sujet 04-BinitNS.pdf</t>
  </si>
  <si>
    <t>C:/Users/khalil/Downloads/pdf/Ben Jemaa Malek malek.benjemaa@esprit.tn\PFE1-EDI-ExploitationStatEdi-PHP.doc</t>
  </si>
  <si>
    <t>C:/Users/khalil/Downloads/pdf/Youssef RAKROUKI youssef.rakrouki@esprit.tn\TechnoGM.png</t>
  </si>
  <si>
    <t>C:/Users/khalil/Downloads/pdf/Sywar LARBI sywar.larbi@esprit.tn\TV Internships.pdf</t>
  </si>
  <si>
    <t>C:/Users/khalil/Downloads/pdf/Kaouther Allani kaouther.allani@esprit.tn\PFE_Quantylix_2021_2022.pdf</t>
  </si>
  <si>
    <t xml:space="preserve"> FACT SHEET – PARTNER INFORMATION 2023 /24
1 
General Information  
Name  THM Technische Hochschule Mittelhessen University of Applied Sciences  
ERASMUS Code  | OID 
| PIC | SCHAC  D GIESSEN02  | E10164878  | 972166496  | thm.de  
Postal Address  Wiesenstra sse 14 
35390 Giessen  
Germany  
General Website  www.thm.de  
International Website  https://go.thm.de/international   
International Office Contact Details f or Exchange 
Head of International 
Office  (IO) Julia Böcher  
Phone: +49 641 309 1320  
julia.boecher@admin.thm.de  
ERASMUS+ Institut. 
Coord inator,   
Deputy Head  IO Michaela Zalucki  
Phone: +49 641 309 1322  
michaela.zalucki@admin.thm.de  
IIA-Signatory  Michaela Zalucki  
Phone: +49 641 309 1322  
michaela.zalucki@admin.thm.de  
Incoming Student  
Mobility  and 
Internships  Helena Fernandes da Fonseca,  Lawen Oweissi  &amp; Shila Monasterios  
Phone: +49 641 309 1326 /  1328 /  1329  
incoming -exchange@thm.de  
Outgoing Student  
Mobility  and 
Internships  Stefanie Müller -Eibich,  David Frechen  &amp; Berit Pfeiffer  
Phone: +49 641 309 1335  / 1334  / 1323  
auslandssemester@thm.de  
Staff Mobility  Michaela Zalucki  
Phone: +49 641 309 1322  
michaela.zalucki@admin.thm.de  
Erasmus+ Inclusion 
Officer  David Smida   
Phone: +49 641 309 2432  
david.smida@bliz.thm.de 
https://www.thm.de/bliz/en/  
Advisory Services and Admission 
Website for E xchange  
Students  go.thm.de/exchange  
Academic C alendar  autumn semester 202 3/24 (Oct 1, 2023  – March 31, 202 4) 
Lecture period:  Oct 9 , 2023  – Jan 26 , 202 4 
Exam period I: Jan 29 -  Feb 10, 2024  
Exam period II: March 23  – Mar 28, 2024  
spring semester 2024 (April 1, 2024 – Sept 30, 2024)  
Lecture period:  Apr 8  - Jul 12 , 2024  
Exam period  I: Jul 15  – Jul 27, 202 4 
Exam period II: Sept 16  – Sept 28, 2024  
Nomination and  
Application  Deadlines 
for Incoming 
Exchange S tudents  
  Contact  solemove@thm.de  to get an  account for online nominations  
Important note: Please make sure that you will be able to receive e -mails from 
solemove@thm.de . The e -mail will be sen t from a Fin nish host server!  
autumn semester:  nomination May 15        application due June 1  
spring semester :   nomination Nov 15         application due Dec 1  
EIEM internship programme:   application ends March 31 for starting  in September  
(https://go.thm.de/eiem ). 
 FACT SHEET – PARTNER INFORMATION 2023 /24
2 
Orientation Days Orientation day s are organis ed digitally  or hybrid  at least one week before the st art of 
lectures each semester. They are  mandatory  for incoming students ! 
Language 
Requirements  Majority of c ourses  are taught in German.  
For enabling students to be successful  academically : 
German language requirement  level B1    
Courses taught in English : 
English language requirement level B2  
We trust our partners to nominate  students with sufficient language skills.  
Language Courses  German language classes for all incoming exchange students : In the evening during 
the semester, no tuition fee , 3 ECTS  
Incoming students of THM are welcome and encouraged to participate in:  
• The International Summer Course -  4 weeks intensive course in German 
language &amp; culture, 4 ECTS taking place in September: https://www.uni -
giessen.de/international -pages/language- courses/in/hsk  
• The International Spring Course - 3 weeks inten sive course in German 
language, 3 ECTS taking place in March/April : https://www.uni -
giessen.de/international -pages/language- courses/in/springcourse  
Course fees  ranging from 390 € (spring 2022)  to approx. 570 € (summer 2022)  
Exchange students must apply individually online for the language courses! 
Spots are limited.  
Additional language courses (apart from German)  are also offered each semester. 
More information: https://www.thm.de/site/international/incoming- wege -an-die-
thm/exchange- students/course- catalogue.html#intercultural -and-language- courses    
Degree C ourses  https://www.thm.de/site/en/studies.html  
Courses T aught in 
English  https://www.thm.de/site/en/international -en/incoming- ways -to-the-thm/exchange-
students/course- catalogu e-en.html  
Internships   EIEM - European Industrial Experience Mittelhessen https://go.thm.de/eiem  
Internships  in an y field of education and research upon request!  
Grading System  https://www.thm.de/site/thm -dokumente/studium/modulhandbuecher -studien- und-
pruefungsordnungen- studienganginfos/allgemeine- bestimmungen.html  
see General Provisions  Master’s (2015), Version 8, § 9, page 9f | Bachelor’s (2014) 
Version 8, § 9, page 10f  
Further Information   
 Accommodation  We guarantee accommodation for exchange students in one of the halls of residence, 
administered by Studentenwerk Giessen. Application for housing is to be done before 
Jan 31  (spring semester) , resp.  Jul 31 (autumn semester).  The www -link for applying 
follows with the acceptance letter.  
Estimated C osts of 
Living  Approximately 930 € per month, for housing (rent approx.  403 €), food, transportation , 
health insurance etc. 
Public transportation: Semester ticket (bus, train, etc . for all of Hesse)  is included in 
semester social fee , which costs  about 270 € per semester.  
Health I nsurance  Students from EU -countries  must bring along their European Health Insurance Card. 
Students from non- EU countries  must register for statutory health insurance (about 11 0 
€ per month).  </t>
  </si>
  <si>
    <t xml:space="preserve">LE PHARE DE San
de tentrpreneuat L ' E N T R E Pp R E N E U R ] AT {in) ACCEDE Internationale
EST DE RETOUR Wy
LE 7 JUIN 2023 -
Q THE DOT oul
A?
</t>
  </si>
  <si>
    <t>W A S H A P P 
S . A . R . L .
C a t a l o g u e
s t a g e s
d ’ é t é .
i n t e r n s h i p @ w a s h a p p . t n
D é p a r t e m e n t
A d m i n i s t r a t i o n
g é n é r a l e
ㅡ
D é v e l o p p e m e n t
c o m m e r c i a l
R e f :
i n t e r n s h i p _ 1
ㅡ
P l a n i ﬁ c a t i o n
s t r a t é g i q u e
R e f :
i n t e r n s h i p _ 2
D é p a r t e m e n t
C r é a t i v i t é
e t
m a r k e t i n g
ㅡ
C r e a t i v e
c o p y w r i t i n g
R e f :
i n t e r n s h i p _ 3
ㅡ
M a r k e t i n g
g r a p h i c
d e s i g n
R e f :
i n t e r n s h i p _ 4
C i - d e s s o u s
l a
l i s t e
d e s
s t a g e s
d ’ é t é
p r o p o s é s
p o u r
l a
p é r i o d e
a l l a n t
d u 
1
e r
J u i n
a u
3 1
A o û t
2 0 2 3
p o u r
u n e
d u r é e
m i n i m a l e
d e
4
s e m a i n e s .
P o u r
p o s t u l e r ,
e n v o y e z
u n
e m a i l
c o n t e n a n t
v o t r e
d e m a n d e
e t
v o t r e
C V 
à
l ’ a d r e s s e
d e
c o n t a c t
e n
i n d i q u a n t
d a n s
l ’ o b j e t
l a
r é f é r e n c e
d u
s u j e t
.
V e u i l l e z
b i e n
n o t e r
q u e
c e s
s t a g e s
n e
s o n t
p a s
r é m u n é r é s .
ㅡ
➔
M i s s i o n :
D é ﬁ n i t i o n
e t
m i s e
e n
œ u v r e
d e
l a
s t r a t é g i e
c o m m e r c i a l e ,
a n a l y s e
d e s
p o t e n t i e l s
c l i e n t s ,
p r é p a r a t i o n
d e s
s u p p o r t s
d e
c o m m u n i c a t i o n
e t
p r i s e
d e
c o n t a c t
c l i e n t s .
➔
C o m p é t e n c e s :
O r g a n i s a t i o n ,
c o m m u n i c a t i o n
v e r b a l e
e t
é c r i t e ,
r i g u e u r
e t
c o l l a b o r a t i o n .
➔
N i v e a u :
I n t e r m é d i a i r e .
ㅡ
➔
M i s s i o n :
P l a n i ﬁ c a t i o n
d e s
o b j e c t i f s
s t r a t é g i q u e s
e t
o p é r a t i o n n e l s ,
a t t a c h e m e n t
a u x
o p é r a t i o n s
m é t i e r s
e n
c o u r s
e t
a s s e m b l a g e
d e s
i n i t i a t i v e s
s t r a t é g i q u e s .
➔
C o m p é t e n c e s :
S W O T ,
P E S T E L ,
m a n a g e m e n t ,
p l a n i ﬁ c a t i o n .
➔
N i v e a u :
I n t e r m é d i a i r e .
ㅡ
➔
M i s s i o n :
É l a b o r a t i o n
d e
l a
s t r a t é g i e
d e
c o n t e n u ,
r é d a c t i o n
d e s
t e x t e s
e t
a c c r o c h e s
e t
c r é a t i o n
d e
l a
t i m e l i n e
e t
d e s
s u p p o r t s
d e
c o m m u n i c a t i o n .
➔
C o m p é t e n c e s :
I m a g i n a t i o n
e t
c r é a t i v i t é .
➔
N i v e a u :
I n t e r m é d i a i r e .
ㅡ
➔
M i s s i o n :
C o o r d i n a t i o n
a v e c
l ’ é q u i p e
C r e a t i v e
C o p y w r i t i n g ,
p l a n i ﬁ c a t i o n
e t
c o m m u n i c a t i o n
p o u r
l a
c r é a t i o n
d e s
d i f f é r e n t s
v i s u e l s
d e
c o m m u n i c a t i o n .
➔
C o m p é t e n c e s :
A d o b e
P s ,
A i ,
P r ,
A e ,
L r ,
c r é a t i v i t é .
➔
N i v e a u :
I n t e r m é d i a i r e .
1
ㅡ
M a r k e t i n g
c o m m u n i t y
m a n a g e m e n t
R e f :
i n t e r n s h i p _ 5
ㅡ
S t r a t e g i c
m a r k e t i n g
R e f :
i n t e r n s h i p _ 6
D é p a r t e m e n t
I T
ㅡ
P r o d u c t
o w n e r
R e f :
i n t e r n s h i p _ 7
ㅡ
W e b
d e v e l o p m e n t
1
R e f :
i n t e r n s h i p _ 8
ㅡ
W e b
d e v e l o p m e n t
2
R e f :
i n t e r n s h i p _ 9
ㅡ
➔
M i s s i o n :
A s s u r e r
l a
v i s i b i l i t é
d e
l ’ e n t r e p r i s e
s u r
l e s
r é s e a u x
s o c i a u x ,
d é v e l o p p e r
e t
p l a n i ﬁ e r
l a
s t r a t é g i e
d e
c o n t e n u ,
c r é a t i o n
d e
c o n t e n u
e n g a g e a n t .
➔
C o m p é t e n c e s :
A n a l y t i c s ,
S E O ,
I m a g i n a t i o n
e t
c r é a t i v i t é .
➔
N i v e a u :
D é b u t a n t .
ㅡ
➔
M i s s i o n :
É l a b o r a t i o n
d e
l a
s t r a t é g i e
d e
m a r k e t i n g ,
é t u d e
e t
a n a l y s e
d e s
m a r c h é s
c i b l e s ,
l a n c e m e n t
e t
p i l o t a g e
d e s
a c t i o n s
d i g i t a l e s
e t
s u i v i
d e
l a
p r é s e n c e
d i g i t a l e
d e
l ' e n t r e p r i s e .
➔
C o m p é t e n c e s :
A n a l y t i c s ,
M S
O f ﬁ c e ,
I m a g i n a t i o n
e t
c r é a t i v i t é .
➔
N i v e a u :
D é b u t a n t .
ㅡ
➔
M i s s i o n :
C o m p r e n d r e
l e s
b e s o i n s
f o n c t i o n n e l s
e t
t e c h n i q u e s
d u
p r o j e t ,
o r g a n i s e r
d e s
b e n c h m a r k s
f o n c t i o n n e l s
d e s
c o n c u r r e n t s ,
r é d i g e r
l e s
u s e r - s t o r i e s
p o u r
l ’ é q u i p e
d e
d e v
e t
f a i r e
l e
p l a n n i n g
d u
p r o j e t .
➔
C o m p é t e n c e s :
C o m m u n i c a t i o n
v e r b a l e
e t
é c r i t e ,
r é a c t i v i t é .
➔
N i v e a u :
D é b u t a n t .
ㅡ
➔
M i s s i o n :
D é v e l o p p e m e n t
d ’ u n e
a p p l i c a t i o n
w e b
d e
g e s t i o n
d e
R D V
e t
s u i v i
d e
p r e s t a t i o n s .
➔
C o m p é t e n c e s :
N o d e J S ,
A n g u l a r .
➔
N i v e a u :
I n t e r m é d i a i r e .
ㅡ
➔
M i s s i o n :
D é v e l o p p e m e n t
d ’ u n e
a p p l i c a t i o n
w e b
d e
p o i n t a g e
e t
r e p o r t i n g .
➔
C o m p é t e n c e s :
M E A N
o r
M E R N
s t a c k ,
p y t h o n .
➔
N i v e a u :
I n t e r m é d i a i r e .
2</t>
  </si>
  <si>
    <t>SLID ESMANIA.COM 
Présentation 
WashApp 
1
SLID ESMANIA.COM 
WashApp SARL 
Capital :  50.000 DT 
Siège social :  Rue Ahmed Chawki - El Omrane 1005 
Activité :  Nettoyage des locaux, des ménages et nettoyage industriel 
Fondateurs :  Sofiene Zribi et Oussama Hamidi 
2
SLID ESMANIA.COM 
WashApp : Exporter le lavage chez-soi 
Le principe de base est d’ inverser la pratique 
traditionnelle  où c’est le véhicule qui va au 
lavage par un service où c’est le lavage qui va 
au véhicule .WashApp  respecte les normes de l'écologie  et 
offre une solution pratique pour délimiter 
l’utilisation excessive  de l’eau, de l’électricité , 
la dispersion  des détergents  à base chimique  
et des  hydrocarbures  dans le sol. 
3
SLID ESMANIA.COM Lavage vapeur Waxing (cirage) 
Lavage du véhicule intérieur et 
extérieur à la vapeur. Application de cire de protection 
carrosserie. Detailing 
Rénovation intérieur Désinfection Aucun détail n’échappe. 
Résultat: véhicule à l’état neuf. 
Rénovation de la sellerie, 
moquette, toit et habitacle. Aspesie de toutes les surfaces : 
véhicules, locaux, espaces de 
travail… Nos prestations 
Nettoyage Moquettes 
Nettoyage Salons Autres… 
4
SLID ESMANIA.COM 
 Valeurs ajoutées 
Réservez  votre prestation via  quelques clics  sur 
l’application mobile  ou web . Modifiez  ou annulez , 
réclamez  ou donnez votre feedback . (Juillet 2023). Des prix compétitifs Sans interrompre votre travail ou 
gâcher votre jour de congé Sans temps d’attente 
5
SLID ESMANIA.COM Packs des services proposés 
WashApp Executive 
A l’instar du service Executive, il 
comprend les mêmes 
prestations mais destiné aux 
voitures des collaborateurs. WashApp Collaborator 
Nettoyage des véhicules utilitaires 
allant des fourgonnettes aux poids 
lourds. Ce service comprend la 
désinfection à l’aide de  vapeur d’eau 
et de solution hydro-alcoolique. WashApp Utility 
Service de nettoyage des locaux 
bureautiques, ateliers et 
entrepôts. Il s’agit d’un nettoyage 
minutieux avec une désinfection 
selon les normes. WashApp Workspace 
Lavage et nettoyage auto, simple 
ou approfondi destiné à la 
direction de l’entreprise. 
6
SLID ESMANIA.COM 
Nos clients de conﬁance 
7
SLID ESMANIA.COM Le saviez-vous ? 
La quantité d’eau utilisée dans un lavage 
automobile à la vapeur  (2-5 L)  est nettement 
inférieure à un lavage haute pression (60-100 L)  
ou un lavage portique (100-400 L). 
8
SLID ESMANIA.COM La méthode écologique  de nettoyage des véhicules se fait grâce à des produits  
biodégradables , sans solvants , utilisant la  vapeur  et des chiffons en  microfibres .
L’efficacité se veut respectueuse de l’environnement ! A base de composés polymères, ces produits sont constitués de détergents, de lubrifiants et de 
lustrants, offrant ainsi une action 3 en 1:  nettoyer , lustrer  et protéger  le véhicule , et ce, en utilisant 
une quantité minime d’eau. Ces produits nettoient toutes les surfaces du véhicule : vitres, 
carrosseries, plastique, jantes, chrome et pneus. Être responsable face au stress hydrique que vit la Tunisie aujourd’hui. 
Participer à la lutte contre la pollution, le gaspillage d’eau et le 
réchauffement climatique. WashApp à l’ère de l’éco-développement 
9
SLID ESMANIA.COM 
10 Procédés écologiques 
Nous ne lésinons pas sur les moyens employés pour allier l’efficacité des techniques existantes et de 
l'écologie. Notre but étant de nettoyer votre véhicule de tout contaminant que la route y dépose. 
Nos produits utilisés, de la marque Koch-Chemie ©, sont 
certifiés iso 14001 . 
Nous sommes partisans du lavage vapeur vu les 
multiples avantages qu'il offre tels la faible 
consommation d'eau et de détergents évitant ainsi une 
dispersion abusive de ces derniers dans la nappe 
phréatique. En optant pour une réflexion globale, nous espérons 
et œuvrons pour rendre votre expérience avec nous 
plus respectueuse de l’environnement , et toujours 
aussi intransigeante  vis-à-vis de la propreté. 
SLID ESMANIA.COM Lancement de la plateforme Web et Mobile 
Juillet 2023 
Réclamez et donnez votre feedback 
directement à notre service clients. Prise de RDV 
Sélectionnez les services. Réservez, 
modifiez ou annulez votre RDV. Suivi en temps réel Gestion des réclamations 
Suivez nos services en temps réel. 
11
SLID ESMANIA.COM Mieux vaut prendre le 
changement par la main 
avant qu’il ne nous 
prenne par la gorge. 
-Winston Churchill 
SLID ESMANIA.COM 
Merci de votre attention 
23 694 444 
29 966 976 washapp.tn contact@washapp.tn 
13</t>
  </si>
  <si>
    <t xml:space="preserve">Business Intelligence Technical Expert (F/M)
40,000 machines (of which around 750 are at the Luxembourg site), around 150 locations throughout Europe, more than 2,000 employees and a common goal: to supply our customers with the best height
access technology. 
Our customers from industry, construction and the media sector confirm that we can do this every day. mateco is the work platform rental professional and market leader in Luxembourg and neighbouring European countries such as Germany, Belgium, the Netherlands, Hungary, Spain, etc.
Czech Republic, Poland and Romania with over 45 years of experience.
Business Intelligence Technical Expert
As an experienced BI professional, reporting to the BI Manager, you will be in charge of maintaining,
optimizing and developing our BI environment for the needs of our organization across operational
activities and projects.
Tasks
Operational Activities:
To monitor daily checks / PowerBI services / procedures / servers.
To manage database.
To get a performing and updated BI environment.
To resolve issue / change requests / manage user permissions.
To improve our Data Quality.
To provide continual service improvement activities.
To manage master data.
To update technical documentation &amp; procedures.
Project Activities:
To assist the business departments in the analysis and formalization of their needs.
To plan, organize and follow deadlines / schedules.
To design BI solutions adapted to business processes and following our procedures.
To manage testing phase, promote to production.
To document projects and manage communication with stakeholders.
To train users.
Profile
At least 5 years of experience in Business Intelligence.
Master’s degree in computer science, business, mathematics, economics, statistics, management, accounting or in a related field.
Fluent in English. French is a plus. Any other languages will be considered as an asset.
Team player attitude and attention to details with strong analytical skills.
Capacity to analyze, summarize, structure and present information in a variety of forms and formats.
Self-starter in a small team, work independently and drive delivery focus.
Hands-on attitude is a must.
Fast learner, flexible and eager to learn new things.
Enthusiastic, with a can-do attitude.
Good communicator.
Motivated and voluntary.
IT Skills
Mandatory: 
Microsoft Azure SQL Databases 
Azure Data Lake
PowerBI
Azure Data Factory
Proficiency, knowledge, experience and/or certifications in any following skills will be considered as
assets:
Databases: Microsoft SQL.
Data Visualization / Reporting: SSMS / SSRS / SSAS.
Data Warehousing, Data Modeling.
ETL / Streaming: SSIS / Apache Kafka.
ERP : Microsoft Dynamics FO / Data Export / Microsoft Dynamics CE.
Technical Languages: SQL, DAX, PowerShell, VBA, Java, C#, Python.
Microsoft SharePoint.
AVRO Framework / JSON format.
Azure Active Directory.
Predictive Analytics.
Server Management.
ITIL Foundation.
Jira / ServiceNow / Confluence.
Knowledge in Agile Methodologies / Scrum Framework.
Knowledge in Project Management (PMI/Prince 2…).
Temps de travail
Type de contrat
Langues parlées
Expérience professionnelle
Niveau d'étude
</t>
  </si>
  <si>
    <t xml:space="preserve">Something exciting
is happening soon!
Life ls On
Sc aca
Venez découvrir Schneider Electric a travers
notre Schneider Global Student Experience.
Découvrez ce qu'il faut pour démarrer une
carriére dans ces domaines dans le cadre de nos
programmes d'apprentissage : Vente et
marketing, Services, Supply Chain, Carriéres en
numérique, ou Développement durable en tant
que business.
Acquérez des connaissances que vous pourrez
mettre en pratique lors de votre prochain projet,
entretien ou stage. La Schneider Global Student
Experience se compose d'un apprentissage en
ligne (entigrementen anglais) 4 votre propre
rythme, et d'un projet simulé avec un retour
d'expérience réel de la part de professionnels sur
le terrain, en fonction de la formation que vous
avez choisie.
La Schneider Global Student Experience est
ouverte aux étudiants de tous les pays.
Inscrivez-vous entre le Ler juin 2023 et le 16 juin
2023.
</t>
  </si>
  <si>
    <t>Internship Opportunities
Summer 2023
Python Developer
Wordpress Developer 
Data engineering 
QA tester in software developmentBrandee
We are looking for:
SommaireQui sommes nous?
Notre Vision
Notre Mission
Objectifs
Nos trophées 
Sujets de projet ﬁn d’études 
Contact 
Dans un monde en perpétuelle évolution, nous 
ré-adaptons sans cesse nos réponses et la disruption 
de nos méthodes aux problématiques de nos clients.
Parce que nous considérons le capital humain 
comme notre plus grande richesse, parce que nous 
sommes passionnés par les hommes, leurs talents, 
mais aussi par leur histoire et leur personnalité…
Nous fédérons une véritable communauté qui par-
tage cet état d’esprit.NOTRE 
SINGULARITÉ ?
NOUS SOMMES
PLURIELS
NOUS SOMMES UNE EQUIPE TRÈS AGILE.
Nous concevons une solution de génération de boutiques en ligne nou-
velle génération.
Dans le monde, le e-commerce représente aujourd'hui 15% du com-
merce de détail, les prévisions sont de 25% pour 2025 et 95% pour 2040
Les solutions pour la conception de boutiques en ligne sont vieillis-
santes
Les solutions disponibles (Shopify, Wordpress, Bigcommerce, Pres-
tashop..) utilisent toutes une architecture classique qui contient beau-
coup de limitations en termes de personnalisation ou de fonctionnalités.Le e-commerce est en constante progression
Besoin d'innovations
Pour se démarquer de la concurrence, les e-commerçants 
ont un besoin constant d'innovation !NOTRE VISION
Build headless e-commerce 
CMS solution leading to a 
new era of ecommerce
CURIEUX?
Objectifs
Notre ambition est de répondre à un réel besoin d'innovation dans un secteur concurrentiel en concevant le futur de l'e-commerce 
pour imposer notre solution comme la nouvelle norme dans la conception de boutiques en ligne.
Concevoir le premier Headless CMS complet &amp; dédié au e-commerce
C'est une nouvelle génération de CMS qui apporte plus de puissance et de liberté dans la conception des boutiques en ligne
Apporter une réelle innovation
Ce CMS permettra de faire rentrer l'e-commerce dans une nouvelle ère en utilisant les nouvelles technologies (IA, Kubernetes) en 
proposant une innovation de rupture avec les solutions existantes.
Rester accessible
La puissance de notre solution ne doit pas être un frein quant à sa facilité d'utilisation.
Nous en proﬁtons également pour améliorer l'UI/UX par rapport aux solutions existantes.
Arthur Callarec
- Co-founder 
Arthur est l’un des 2 fondateurs de Brandee et occupe 
le poste de CEO.
Son rôle est de déﬁnir et de mener à bien la stratégie 
de développement de l’entreprise.
Il prend en charge les sujets de développement com-
mercial et marketing et est garant de la bonne santé 
ﬁnancière de l’entreprise.
Chez Brandee, nous concevons la première solution Headless dédié au e-commerce, avec des fonctionnalités 
puissantes et uniques, accessible à tous, ﬁnancièrement et techniquement. 
C’est une véritable innovation de rupture sur le marché de la conception de boutiques en ligne. 
Cette innovation permet de connecter nativement les données du backend aux différentes expériences fron-
tend dédiées à chaque écran et ainsi, d'en décupler les performances. 
Cette architecture permet également l'intégration de fonctionnalités puissantes établies sur l'IA et le ML, nous 
développons ces fonctionnalités (prédiction des ventes (IA &amp; Big Data), générateur SEO, recommandations 
marketing dans le paid search, analyse sentimentale.). 
Ces fonctionnalités peuvent également fonctionner seules et être vendues comme des solutions individuelles. 
L'équipe fondatrice est composée de proﬁls experts et connectés à la réalité sur leurs sujets de prédilection, qui 
ont déjà fait leurs preuves sur d’autres projets. 
Nous travaillons avec une méthodologie agile, grâce à des technologies innovantes et une équipe compétente 
et impliquée, nous arrivons à exécuter des actions de recherche dans l'innovation, tout en restant efﬁcaces 
dans le développement. Pourquoi nous choisir ?
Brandee : Un centre de formation
Nos trophées cette année sur Pluralsight 1,562H Moyenne des heures
Internship Opportunities
Brandee
Nous recherchons actuellement un stagiaire passionné et motivé ayant une première expérience en Python, Flask, FastAPI, 
Angular, Azure DevOps et Kubernetes. Proﬁl recherché : Etudiant(e) en 2ème année de cycle d'ingénieur en informatique ou 
équivalent, Première expérience avec Python, FastAPI, Flask, Angular, Azure DevOps et Kubernetes, Bonne connaissance 
des bases de données SQL , Connaissance des principes RESTful et de l'architecture microservices serait un plus, Capacité 
à travailler en équipe et à s'adapter rapidement, Bonne maîtrise de l'anglais à l'écrit et à l'oral. Missions du stage :
Contribuer au développement et à la maintenance de nos solutions SaaS
Participer à la mise en place de l'intégration et du déploiement continus avec Azure DevOps 
Participer à la gestion de l'infrastructure de l'application avec Kubernetes 
Travailler en étroite collaboration avec l'équipe de développement pour comprendre les exigences 
et implémenter des solutions appropriéesDÉVELOPPEUR PYTHON
(FASTAPI/  ANGULAR / AZURE DEVOPS / KUBERNETES) 
BrandeeREMOTE
STAGE  RÉNUMÉRÉ *
Niveau universitaire du stagiare recherché:
Durée du stage:Compétences spéciﬁques requises:
2-3 MOIS  ETUDIANT (E) EN 2ÈME ANNÉE  DE CYCLE  D'INGÉNIEUR  EN INFORMATIQUE  OU ÉQUIVALENT
PYTHON , FASTAPI, F LASK , A NGULAR , A ZURE  DEVOPS ET KUBERNETES , SQL
Date de début
DÉBUT  JUIN2 P OSITIONS
Brandee
Nous recherchons un(e) stagiaire motivé(e) et talentueux(se) pour rejoindre notre équipe en tant que Développeur Web spécialisé 
en WordPress CMS. Ce stage rémunéré constitue une opportunité exceptionnelle de mettre en pratique vos connaissances en 
ingénierie et de développer des compétences clés dans le domaine de la création de sites web. Vos missions au quotidien:
Analyser les besoins du client et concevoir une architecture adaptée au site CMS.
Personnaliser et conﬁgurer WordPress en fonction des spéciﬁcations du client.
Développer des thèmes et des plugins WordPress pour répondre aux exigences du projet.
Optimiser les performances du site et assurer sa compatibilité avec diﬀérents navigateurs et appareils.
Collaborer avec l'équipe pour intégrer des fonctionnalités avancées et garantir une expérience utilisateur optimale.
Eﬀectuer des tests rigoureux pour assurer la qualité et la ﬁabilité du site.DÉVELOPPEUR WEB WORDPRESS CMS
BrandeeREMOTE
STAGE  RÉNUMÉRÉ *
Niveau universitaire du stagiare recherché:
Durée du stage:Compétences spéciﬁques requises:
2 / 3 MOISÉTUDIANT (E) EN DEUXIÈME  ANNÉE  D'ÉCOLE  D'INGÉNIEUR
EXCELLENTE  CONNAISSANCE  DE W ORD PRESS  ET DES TECHNOLOGIES  WEB  ASSOCIÉES  (HTML, CSS, 
JAVASCRIPT , PHP). SQL 
Date de début
DÉBUT  JUIN2 P OSITIONS
Brandee
Nous recherchons un stagiaire passionné par le domaine du test logiciel, possédant de solides compétences en assurance qualité 
et une bonne maîtrise de SQL. Vous devrez être capable de vous concentrer sur l'identiﬁcation des bugs, la création de scénarios 
de test et la mise en place de stratégies d'assurance qualité. Une connaissance pratique des outils et des méthodologies de test 
est essentielle. Dans le cadre de ce stage en tant que testeur QA, vous serez responsable des tâches suivantes : 
Exécuter des tests fonctionnels pour vériﬁer la conformité des fonctionnalités du logiciel. 
Identiﬁer, documenter et signaler les bugs et les problèmes de performance. 
Collaborer avec les développeurs pour comprendre les spéciﬁcations techniques et les exigences. 
Contribuer à l'amélioration continue des processus de test et d'assurance qualité. TESTEUR QA EN DÉVELOPPEMENT LOGICIEL 
BrandeeREMOTE
STAGE  RÉNUMÉRÉ *
Niveau universitaire du stagiare recherché:
Durée du stage:Compétences spéciﬁques requises:
MINIMUM  2 MOISÉTUDIANT  EN INFORMATIQUE , GÉNIE  LOGICIEL  OU UN DOMAINE  CONNEXE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Brandee propose actuellement un stage en Data Engineering au sein de notre ﬁliale tunisienne. Rejoignez notre équipe et participez 
à des projets passionnants visant à améliorer le traitement des données et à développer des solutions basées sur la data science. 
En tant que stagiaire en Data Engineering, vous aurez les responsabilités suivantes : 
Participer à la conception et à la mise en place d'applications d'ingestion, de transformation et de valorisation des 
données pour des projets décisionnels (BI), de data science/machine learning ou d'analytique opérationnelle. 
Travailler en étroite collaboration avec les parties prenantes pour comprendre les besoins fonctionnels des projets 
à travers des ateliers de spéciﬁcation et de modélisation. 
Mener des études pour proposer les meilleures solutions et les présenter aux parties prenantes. 
Développer de manière méthodique et documentée ces projets jusqu'à leur industrialisation opérationnelle, en 
assurant le support nécessaire tout au long de la vie du produit. 
Travailler avec rigueur, ouverture d'esprit et bienveillance. 
Contribuer à la veille collective et à l'échange lors de nos journées de partage, à la rédaction d'articles et à la 
participation à des projets internes. DATA ENGINEERING
BrandeeREMOTE
STAGE  RÉNUMÉRÉ *
Niveau universitaire du stagiare recherché:
Durée du stage:Compétences spéciﬁques requises:
MINIMUM  2 MOISÉTUDIANT (E) EN ÉCOLE  D'INGÉNIEUR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Contact Us
Brandee R&amp;D, Tunisie
direction@getbrandee.com
getbrandee.com</t>
  </si>
  <si>
    <t xml:space="preserve"> 
Mail de c ontact  : contactbakourat@gmail.com  
Site Web  : www.bakourat.com.tn  
                               Offre de stage  
Bakourat est une plateforme de mise en relation des agriculteurs avec les 
prestataires du service scientifique agricole.  
Notre mission est de contribuer au passage de l’agriculture conventionnelle 
vers une agriculture durable, plus résiliente et plus respe ctueuse de 
l’environnement et de la santé humaine.  
Intitulé du stage :  
Junior technical product manager  
Durée du stage:  
 3 mois  
Lieu de travail  : 
Tunis - Ecole polytechnique de la Marsa  
Travail hybride en ligne avec déplacements ponctuels au Lac 1 et à la Marsa. 
Avoir un ordinateur et une connexion internet est nécessaire.  
Connaissances:  
- Développement web  
- Product manager  
- Des connaissances en python , React Js sont souhaitées  
Objectifs du stage:  
- Etablir le cahier de charge du site web conformément aux objectifs de la 
startup et en collaboration avec le Ceo  
- Définir et concevoir le s composantes du site en cohérence avec les 
enjeux technologiques et économiques.  
- Assurer la coordination entre l’équipe de développemen t et l’équipe de 
design.  
Mail de c ontact  : contactbakourat@gmail.com  
Site Web  : www.bakourat.com.tn  
- Assurer la transmission du besoin exprimé par le Ceo à l’équipe de 
développement et de design  
- Piloter le projet et le lancement commercial du site web.  Tout au long 
du projet, suivre le développement du site. Contribuer à l'élabora tion de 
la stratégie commerciale et promotionnelle de lancement. Communiquer 
avec les différentes parties prenantes afin d'assurer le lancement du 
site web.  
- Participer à l’organisation de l’événement d e lancement du  nouveau site 
web 
- Participer à l’événement de lancemen t, recueillir les feedbacks des 
tests des différents usagers et les transmettre aux équipes de design et 
de développement  
- Superviser et s’assurer de l’intégration des différentes corrections selon 
les tests recueillis auprès des clients  
 </t>
  </si>
  <si>
    <t xml:space="preserve"> 
Stages  
Récapitulatif des stages  
Stage  Nombre 
d’ECTS  Durée 
minimale  Période  Organismes d’accueil  
Stage de 
formation 
humaine et 
sociale  2 4 semaines  Durant   l’été  
séparant l a 1ère et la 
2ème année  ✓ Association  
✓ Organisme de la société 
civil e 
✓ Entreprise  
✓ Organisation Non 
Gouvernementale 
(ONG)  
✓ … 
Stage 
d’immersion 
en 
entreprise  3 6 semaines  Durant l’été  séparant 
la 3ème et la 4ème 
année  
(1ère et 2ème année du 
cycle ingénieur)  ✓ Entreprise  
✓ Bureau d’études  
✓ Usine  
✓ Laboratoire 
(expérimental ou de 
recherche)  
✓ … 
Stage 
ingénieur  5 8 semaines  Durant l’été  séparant 
la 4ème et la 5ème 
année  
(2ème et 3ème  année 
du cycle ingénieur)  ✓ Entreprise  
✓ Bureau d’études  
✓ Usine  
✓ Laboratoire 
(expérimental ou de 
recherche)  
✓ … 
Stage de 
PFE  30 26 
semaines  2ème semestre de la 
5ème année   
(3ème année du cycle 
ingénieur)  ✓ Entreprise  
✓ Bureau d’études  
✓ Usine  
✓ Laboratoire 
(expérimental ou de 
recherche)  
✓ … 
Stage de formation  humain e et social e 
Il vise  à favoriser  l’ouverture  d’esprit  et à améliorer  la connaissance  des réalités  sociales.  
L’étudiant  a le choix  de le faire  soit  en entreprise,  soit  dans  un organisme  à caractère  associatif  et 
humain  (ONG,  Club,  Association,  etc.).  Il peut  se faire  en Tunisie  ou à l’étranger . 
Objectifs  : 
- Comprendre le monde professionnel  
- Définir les enjeux sociétaux et environnementaux  
- Conscientiser  l’importance du facteur humain dans le monde professionnel et les 
relations sociales en son sein.   
- Démontrer des compétences personnelles en découvrant des environnements 
sociaux et des cultures complètement nouveaux.   
Matrice de compétences  
  L'acquisiti 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d’immersion en entreprise  
Il vise à déployer les connaissances scientifiques de l’étudiant. L’étudiant est immergé en 
entreprise. Il assiste à des réunions internes, visite les différents services et découvre  les aspects 
techniques et environnementaux de l’entreprise. Il étudie les  moyens disponibles à l’entreprise 
(critique l’existant et propose une solution). Exemple  : Créer un site Web, Faire le bilan 
énergétique, signaler les pertes d’énergie, proposer des solutions technologiques avancées et qui 
correspondraient plus aux besoin s de l’entreprise. Cette découverte de l’entreprise donne ainsi de 
nouvelles pistes de réflexion adaptée s aux différents profils de nos futurs ingénieurs.  
Objectifs  : 
- Décrire  les conditions de travail dans l’entreprise  
- Identifier  les aspects à améliorer  dans l’ entreprise  
- Comprendre le fo nctionnement de l’entreprise  
- Trouver un point à améliorer et a ppliquer ses connaissances techniques et 
scientifiques pour le résoudre . 
- Prépare r une solution adaptée aux besoin s de l’entreprise  
- Analyser l’impact environnemental et sociétal de l’entreprise  
- Démontrer un esprit d’analyse critique .  
- Améliorer les solutions de l’entreprise .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 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spécialistes comme avec des non -spécialistes.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Ingénieur  
Il vise à inciter l’étudiant à développer une expertise technique  en lien avec la 
spécialité de la formation. L’étudiant va participer aux phases de conception de 
produits et concepts. Il peut se faire en national ou international.  
Objectifs  : 
- Démontrer  une expertise technique en lien avec la spécialité  
- Appliquer  diverses techniques et logiciels dans un contexte de production , de 
recherch e ou de service aux clients.  
- Analyser  un problème en prenant en considération tous les enjeux  
- Mettre en  place une solution optimale  
- Produire un doc ument  en bonne et du e forme  
- Poser des questions pour ab outir aux meilleures solutions  
- Agir efficacement en équipe dans la r ésolution du problème  
- Percevoir les conditions de travail en entreprise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2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 ectuer des activités de recherche, maîtriser les dispositifs expérimentaux et le travail collaboratif.  
- Compétence n°6: La capacité à trouver l’information pertinente, à l’évaluer et à l’exploiter  : compétence informationnelle.  
- Compétence n° 7  : L'aptitude à  prendre en compte les enjeux de l'entreprise: dimension économique, respect de la qualité, compétitivité et 
productivité, exigence commerciales, intelligence économique.  
- Compétence n° 8  : L'aptitude à prendre en compte les enjeux des relations au travail, d'éthique, de sécurité et de santé au travail.  
- Compétence n° 9  : L'aptitude à prendre en compte les enjeux environnementaux, notamment par application des principes du développement 
durab le. 
- Compétence n° 10  : L'aptitude à prendre en compte les enjeux et les besoins de la société.  
-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 -spécialistes.  
- Compétence n° 12  : La capacité à entreprendre et innover, dans le cadre de projets personnel s ou par l’initiative et l’implication au sein de 
l’entreprise dans des projets entrepreneuriaux.  
- Compétence n° 13:  l’aptitude à travailler en contexte international  : maitrise d’une ou plusieurs langues étrangères et ouverture culturelle 
associée, capacit é d’adaptation aux contextes internationaux.  
- Compétence n° 14  : La capacité à se connaître, à s'auto -évaluer, à gérer ses compétences à opérer ses choix professionnels.  
Stage de PFE  
Il consiste à développer un projet authentique dans toutes ses dimensions  : 
technique, organisationnelle, humaine et économique.  
Objectifs  : 
- Mettre en place une solution pour r ésoudre un problème complexe  
- Combiner les compétences acquises dans  la résolution des problèmes  
- Appliquer les normes en vigueur  dans les solutions adoptées  
- Mettre en priorité  les enjeux s ociétaux et environnementaux  
- Produire un document en  bonne et due forme  
- Argumenter les choix opérés   
- Argumenter  avec les différents intervenants du monde professionnel en contexte 
national et international .  
- Identifier les bes oins de l’entreprise  
- Agir e fficacement en équipe d ans la résolution du problème  
- Adapter les choix aux contraintes rencontré es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3  X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effectuer des activités de recherche, maîtriser les dispositifs expérimentaux et le travail collaboratif.  
- Compétence n°6: La capacité à trouver l’information pertinente, à l’évaluer et à l’exploiter  : compétence informationnelle.  
- Compétence n ° 7 : L'aptitude à prendre en compte les enjeux de l'entreprise: dimension économique, respect de la qualité, compétitivité et 
productivité, exigence commerciales, intelligence économique.  
- Compétence n° 8  : L'aptitude à prendre en compte les enjeux des rel ations au travail, d'éthique, de sécurité et de santé au travail.  
- Compétence n° 9  : L'aptitude à prendre en compte les enjeux environnementaux, notamment par application des principes du développement 
durable.  
- Compétence n° 10  : L'aptitude à prendre en com pte les enjeux et les besoins de la société.  
- Compétence n° 11  : La capacité à s'insérer dans la vie professionnelle, à s'intégrer dans une organisation, à l'animer et à la faire évoluer: ex ercice 
de responsabilité, esprit d'équipe, engagement et leadership , management de projets, maitrise d'ouvrage, communication avec des spécialistes 
comme avec des non -spécialistes.  
- Compétence n° 12  : La capacité à entreprendre et innover, dans le cadre de projets personnels ou par l’initiative et l’implication au sein de 
l’entreprise dans des projets entrepreneuriaux.  
- Compétence n° 13:  l’aptitude à travailler en contexte international  : maitrise d’une ou plusieurs langues étrangères et ouverture culturelle 
associée, capacité d’adaptation aux contextes internationaux.  
- Compétence n° 14  : La capacité à se connaître, à s'auto -évaluer, à gér er ses compétences à opérer ses choix professionnels.  
</t>
  </si>
  <si>
    <t xml:space="preserve">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
</t>
  </si>
  <si>
    <t>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t>
  </si>
  <si>
    <t xml:space="preserve">PFE Book 2023 
About us 
TechnoGM est une startup Tunisienne innovante, se place dans le secteur de 
l'informatique, la technique et l'innovation. Nous créons des applications mobiles, 
sites web, logiciel, ainsi que le consulting stratégique et le marketing digital. 
Notre objectif sont la numérisation et digitalisation des secteurs vitaux comme le 
tourisme, transport ... etc. avec des projets startup. 
Rq très important : nous recherchons des étudiants qui sont 
passionnés par leur domaine d'étude pour être créatif. 
Si vous cherchez un stage pour passer votre période, seulement, 
pour obtenir votre diplôme, veuillez NE PLUS  postuler. 
Ingénieur Développeur .Net Core 
L'objectif du travail sera la ré-conception et le développement d’une plateforme pour un projet en 
tourisme au cœur de la numérisation de la structure de tourisme d'expérience tunisienne. 
Technologies à utiliser : 
Votre Stage consiste à développer une Application Web Progressive  avec ASP.Net Core 6 Angular MongoDB. 
Exigences de l'emploi :
- Bonne connaissance sur le Framework .Net et le langage C# 
- Bonnes qualités de communications 
- Travailleur, bon développeur et possède des bonnes compétences en ce qui concerne les langages de programmation    
web et mobile. 
-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“PFE.Net”  dans l'objet du mail. 
Développeur web Full-Stack JavaScript 
L'objectif du travail sera la ré-conception et le développement d’une plateforme pour une idée d’un projet 
innovant pour notre startup. 
Technologies à utiliser : 
Votre Stage consiste à développer une Application Web Progressive  avec NodeJS, MongoDB, React ou Angular. 
Exigences de l'emploi : 
- Bonnes qualités de communication 
- Aptitude à travailler en équipe 
- Un bon développeur possédant de bonnes compétences concernant le langage de programmation : javascript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“PFE-JS”  dans l'objet du mail. 
Développeur Mobile 
L'objectif du projet est le développement d’une application mobile d'un projet sur le transport public au 
cœur de la numérisation de la structure de transport avec la coordination d'état 
Technologies à utiliser : 
Flutter(NodeJS) 
Exigences de l'emploi : 
Bonnes qualités de communication et l’aptitude à travailler en équipe 
Vous avez une expérience avec le développement mobile (Flutter, React Native, …). 
Vous avez une expérience avec REST API et vous pouvez intégrer les APIs pré développées dans l’application mobile. 
Vous maîtrisez les notions du clean code 
Vous avez une bonne résolution des problèmes informatiques. 
Formation requise : formation Ingénieur/Mastère (Bac+5) en dev Mobile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“PFE-Mobile”  dans l'objet du mail. 
Ingénieure DevOps 
Nous t'offrons l'opportunité d'évoluer dans un environnement dynamique, sur de nombreux projets 
innovants, variés et passionnants au cœur de la digitalisation et de l'innovation. 
Environnement technique :  
GitLab, Jenkins, Sonar, Docker, kubernetes, , Ansible, AWS, Azure, Heroku, Firebase. 
Tâches à réaliser : 
- Définition et mise en place de l’architecture physique et logicielle nécessaire pour nos projets. 
- CI/CD 
- Standardisation des pipeline Jenkins pour le CI/CD 
- Un déploiement régulier des applications sur les serveurs 
- Déploiement des outils de livraison continue via Docker Swarm 
- Automatisation de la configuration des outils de CD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“PFE-DevOps” dans l'objet du mail. 
Marketing Digital/ Community Manager 
L'objectif du projet est d’élaborer une stratégie marketing digital dans notre phase de projet (Go To 
Market) et de bâtir une stratégie de présence en ligne efficace. 
Profil : 
- Vous êtes de formation Bac+3 à Bac+5 en Marketing Digital ou équivalent. 
- Maîtrise des plans de marketing et communications 
- Bonne culture du web, passionné(e) par le marketing digital, créatif(ve), enthousiaste et autonome 
Tâches à réaliser : 
- Imaginer des concepts qui se déclinent en communication média et hors média pour le projet 
- Gérer les Digitaux Ads : Facebook, Instagram, Google et LinkedIn Publication des contenus des différents réseaux 
sociaux. 
- Création de contenus sur les réseaux sociaux 
- La mise en place d’une veille stratégique et l'élaboration d’une stratégie marketing digitale globale. 
Avantages :  
- Stage à distance (Remote) 
- Stage pré-embauche (recrutement à la fin du stage si votre projet et profil sont concluants). 
- Temps flexible 
Pour les intéressé(e)s merci d'envoyer vos CV à l’adresse mail suivante : tech2i.rh@gmail.com  , avec le 
mentions  “ PFE-MD ” dans l'objet du mail. 
PO Junior chargé(e) Marketing 
Le Product Owner junior est responsable d'interpréter les attentes des utilisateurs et de les transformer 
en outils/solutions digitales. Il est le pilote du projet et l'interface entre les clients, les équipes marketing 
et digitales et les équipes techniques. 
Vous êtes le bras droit de CEO chargé de communication et développement de produit de startup dans le 
marché tunisien, attaché aux clients B2C et B2B, partenaires et l’équipe de startup. 
Profil : 
- Vous êtes de formation Bac+5 en Marketing, Communication Marketing, management ou équivalent. 
- Bonne connaissance des plans de marketing et communications 
- Bonne culture du web, passionné(e) par le marketing digital, créatif(ve), enthousiaste et autonome 
- Maîtrise de la langue française et anglais à l’écrit et à l’oral 
- Motivé et cherche à développer ses compétences et son talent 
- Vous êtes bon communicant, être à l'aise de parler aux étrangers 
- Connaissance des outils de management. 
Mission : 
Stratégie : Développer et exécuter la stratégie marketing. 
Communication et Marketing :  Générer et communiquer des nouveaux leads, partenaires et investisseurs. 
Assistance et coordination : être le coordinateur interne de projet pour assurer le bon fonctionnement des 
tâches d’équipe. 
Tâches à réaliser : 
- Mise en place de nouveaux KPIs et de la remontée data requise avec l’équipe produit/tech 
- Préparation et animations des réunions hebdomadaires avec le management commercial 
- Mise en place et suivi de projets 
- Animer et développer les partenaires 
- Participation à la levée de fonds auprès d’investisseurs. 
- Développer l’activité commerciale et rechercher des nouvelles opportunités clients 
- Prise de RDV et proposition de l’ensemble des offres clients, investisseurs, foire, compétitions, programme 
d’incubation. 
- S’assurer du bon déroulement des missions auprès de nos clients B2B et B2C. 
- Analyser les besoins clients et des utilisateurs internes par des méthodes quantitatives &amp; qualitatives .
Avantages :  
- Stage en Hybride 
- Travail dans une startup avec un environnement des jeunes ambitieux et polyvalents. 
- Stage pré-embauche (recrutement à la fin du stage si votre projet et profil sont concluants). 
- Temps flexible 
Pour les intéressé(e)s merci d'envoyer vos CV à l’adresse mail suivante : tech2i.rh@gmail.com  , avec le 
mentions “PFE-Marketing” dans l'objet du mail. 
</t>
  </si>
  <si>
    <t xml:space="preserve">PFE Book 
2022
PwC ataglance
*These numbers are based on2022 statistics
PwC’s Acceleration Centers
PwC’s Acceleration Centers (ACs) –our tech -enabled global talent hubs spread across
10countries :USA, UK, Argentina, Philippines, China, India, Mexico, Malaysia,
Morocco, and Tunisia .
We are focused oncreating value for our clients and opportunities for our people .Our
Acceleration Centers count +20,000 highly -skilled professionals from
diverse cultures providing virtual client engagement support across allofPwC’s services and
capabilities .
Asamember ofone ofour Acceleration Centers (ACs), you’ll bepart ofinternational, highly
diverse and inclusive teams who work together tocreate value forour global clients .You’ll
engage inchallenging projects and provide distinctive services tosupport client engagements
through enhanced quality and innovation .Arole inour Acceleration Centers will provide
immense growth potential and valuable learning opportunities .
PwC Tunisie
Audit, Consulting, Tax, Legal, Deals
PwC TAC Tunisia
IT Consulting, development…+ 6000 
associés et collaborateurs
En France et 
au Maghreb
2 entités 
différentes en Tunisie 
au même 
bureauxPwC France et Maghreb
Welcome to PwC Technology
Acceleration Center 
Tunisia
PwC Technology Acceleration Center Tunisia estuneentité off-
shore membre duréseau PwC France etMaghreb ,active
depuis janvier 2021 etlocalisée àTunis (Lac 1).
Nous nous spécialisons dans leconsulting ITsurdifférentes
nouvelles technologies etsolutions innovantes (Salesforce,
Guidewire ,SAP, Microsoft, Data Analytics, Metaverse ,IA,
Devs ...etc)
Notre jeune équipe composée d’une centaine d'ingénieurs ITet
développeurs projette dedoubler d’effectif dans quelques mois.
2 ans
Sur le marché 
Tunisien (2021)
95%
de profils ingénieurs
48%
De femmes 
dans l’équipe27 ans
Moyenne d’âge
48%52%
Technology Acceleration Center Tunisia
Nos métiers
Experts en ingénierie IT
Architecture logicielle, technique, fonctionnelle Ingénierie IT de bout 
en boutChefs de projet coaches agile et DevOps
Gestion des projets de développement logiciel et d’intégration IT
Experts en développements software
Frontend, Backend, Full -stack, Maitrisant les dernières technologies 
de développement logiciel
Experts intégration &amp; support
Intégration de modules logiciels, Intégration de solutions, Support N -
tiers
Consultants it &amp; business
Consulting IT fonctionnel et techniqueAt a glance
Nos Technologies 
Notre stratégie RSE:
PwC France et MaghrebPourquoi nous rejoindre ?
Parce que TAC est 
bien plus qu’un lieu 
de travail, 
TAC est un lieu 
d’épanouissement !
 Stratégie Be Well Work 
Well
Programmes pour le bien 
être physique et mental des 
collaborateurs : 
•Salle de sport
•Équipe de Foot
•After -works réguliers
•Team Buildings par 
practice…
Nos Sujets PFE
Join us !
Refonte d’un Dashboard pour le département des ressources 
humaines 
11Objectifs Leprojet consiste àmettre àdisposition del’équipe RHunDashboard permettant la
gestion desressources humaines deTAC PwC Tunisie etdegénérer automatiquement le
rapport àpartir dePower BI.
Missions ▪Définition desbesoins métiers desmanagers dudépartement RH
▪Proof ofConcept
▪Réalisation ettest
▪Correction durapportSujet n °1
Cesujet vous intéresse ?
Vous pouvez postuler sur l’adresse 
FR_TAC_Recrutements@pwc.com
Avec en objet « Candidature PFE –Sujet n °1 | Practice DATA | Votre 
école | Votre Spécialité | Votre Nom »Data
Compétences   
Techniques
•Agile
•Power BI
•DAX
•ExcelNombre de stagiaires:
01
Durée du stage
4 à 6 mois Niveau 
Bac + 5: Master / Ingénieur
Mise en place d’un Dashboard de gestion des KPI finance
12Objectifs Leprojet consiste àmettre àdisposition dumanagement group dePwC TAC Tunisia unDashboard montrant les
principaux KPIpour gérer lestaffing deséquipes, lerecrutement, lebudget, réels etprévisionnels parpractice au
sein duTAC PwC Tunisie .Lecandidat aura àconcevoir etàdévelopper unDashboard répondant auxdifférents
besoins desdirecteurs etmanagers dePwC TAC Tunisia .
Missions ▪Définition des besoins métiers
▪Proof of Concept
▪Réalisation et test
▪Correction du rapportSujet n °2
Compétences   
Techniques
•Agile
•Power BI
•DAX
•ExcelNombre de stagiaires:
01
Durée du stage
4 à 6 mois Cesujet vous intéresse ?
Vous pouvez postuler sur l’adresse 
FR_TAC_Recrutements@pwc.com
Avec en objet « Candidature PFE –Sujet n °2 | Practice DATA | Votre 
école | Votre Spécialité | Votre Nom »Data
Niveau 
Bac + 5: Master / Ingénieur
Réalisation d’un Dashboard d’analyse de la déformation observable entre le prévisionnel 
et le ferme des deux années passées (N et N -1) projetée sur une même période.
13Objectifs 
▪Définition dubesoin métier
▪Proof ofConcept
▪Développement ettest
▪Correction durapportMissions Le projet consiste à mettre à la disposition des directeurs et du management group de PwC France des éléments de pilotages des 
ressources sur les axes d’analyses de l’organisation.
Ces éléments se traduisent au sein d’un Dashboard illustrant sur un même graphique :
▪Le prévisionnel ferme projeté sur les 3 prochains mois
▪Le prévisionnel ferme tel qu’il était sur la même période de l’année précédente, projeté sur les 3 prochains mois
▪Le réel de l’année N sur les 3 prochains mois
▪Le réel de l’année N -1 sur les 3 prochains moisSujet n °3
Compétences   
Techniques
•Agile
•Power BI
•DAX
•ExcelNombre de stagiaires:
02 (par binôme)
Durée du stage
4 à 6 mois Cesujet vous intéresse ?
Vous pouvez postuler sur l’adresse 
FR_TAC_Recrutements@pwc.com
Avec en objet « Candidature PFE –Sujet n °3 | Practice DATA | Votre 
école | Votre Spécialité | Votre Nom »Data
Niveau 
Bac + 5: Master / Ingénieur
Mise en place de l’ orgSFA pour la gestion de la procédure de 
recrutement du TAC Tunisia
14Objectifs 
▪Définition desbesoins métiers desmanagers dudépartement RH
▪Conception d’une solution quirépond aubesoin métier
▪Réalisation ettestMissions Le projet consiste à mettre à disposition de l’équipe RH un système qui gère le processus 
de recrutement permettant l’automatisation et le suivi des étapes de ce module.Sujet n °4
Compétences   
Techniques
•Salesforce
•SQL/PL SQL
•HTML
•JavascriptNombre de stagiaires:
01
Durée du stage
4 à 6 mois Cesujet vous intéresse ?
Vous pouvez postuler sur l’adresse 
FR_TAC_Recrutements@pwc.com
Avec en objet « Candidature PFE –Sujet n °4 | Salesforce | Votre école 
| Votre Spécialité | Votre Nom »
Niveau 
Bac + 5: Master / Ingénieur
Mise en place d’un Dashboard de Suivi du pipe des projets de PwC 
TAC Tunisia
15Objectifs 
▪Définition des besoins métiers des managers du département RH
▪Conception d’une solution qui répond au besoin métier
▪Réalisation et testMissions Leprojet consiste àmettre àdisposition dumanagement group dePwC TAC Tunisia unDashboard
permettant lesuivi dupipe des projets duTAC.Lecandidat aura àconcevoir etàdévelopper un
Dashboard dans l’orgSalesforce répondant auxdifférents besoins desdirecteurs etmanagers duTAC.Sujet n °5
Compétences   
Techniques
•Salesforce
•SQL/PL SQL
•HTML
•JavascriptNombre de stagiaires:
01
Durée du stage
4 à 6 mois Cesujet vous intéresse ?
Vous pouvez postuler sur l’adresse 
FR_TAC_Recrutements@pwc.com
Avec en objet « Candidature PFE –Sujet n °5 | Salesforce | Votre école 
| Votre Spécialité | Votre Nom »
Niveau 
Bac + 5: Master / Ingénieur
Mise en place d’une solution RH de gestion des recrutements
16Objectifs 
▪Définition des besoins métiers des managers du département RH
▪Conception d’une solution qui répond au besoin métier
▪Réalisation et testMissions Leprojet consiste àmettre àdisposition duservice RHdePwC TAC Tunisia uneapplication permettant degérer le
processus derecrutement (Workflow depuis l’expression dubesoin jusqu’à l’OnBoarding :centralisation des
entretiens, étapes devalidation …).UnDashboard sera réalisé ens’appuyant surl’application permettant lesuivi
desindicateurs derecrutements (durée detraitement, nombre deCVs parprofils ..)Sujet n °6
Compétences   
Techniques
•Microsoft Power 
platform 
•Power BI
•SQLNombre de stagiaires:
01
Durée du stage
Min 5 mois Cesujet vous intéresse ?
Vous pouvez postuler sur l’adresse 
FR_TAC_Recrutements@pwc.com
Avec en objet « Candidature PFE –Sujet n °6 | Microsoft | Votre école | 
Votre Spécialité | Votre Nom »
Niveau 
Bac + 5: Master / Ingénieur
MyGreenData : Mise en place d’une application éco -responsable pour agir 
contre la pollution numérique
17Objectifs 
▪Benchmarking sur les technologies qu’on va utiliser notamment la Machine Learning et l’Intelligence Artificielle
▪Découvrir le SAP Business Technology Platform
▪Concevoir l’architecture d’intégration de données
▪Développer le backend
▪Concevoir des prototypes et interfaces utilisateur
▪Développer le frontendMissions Lasolution éco-responsable pour agircontre lapollution numérique, cette application innovante, basée surl’Analytics, lecollaboratif, le
Machine Learning etl’expérience utilisateur avancée, apour objectif dedévelopper une attitude éco-responsable auservice dela
sobriété numérique .L’application collecte, analyse etsélectionne lesdonnées obsolètes, redondantes ouinutiles dechaque utilisateur .
UnDashboard personnalisé partype deprofil (salariés, directeur RSE, SIouFinancier) permet deprésenter lesdonnées sous
plusieurs formats (région, type dedonnée, période, application, service ...).Sujet n °7
Compétences   
Techniques
•SAP BTP (SAP 
Analytics Cloud, SAP 
AppGyver , SAP API 
Business Hub, AI, …)
•S/4Hana
•Machine learning / 
Intelligence artificielleNombre de stagiaires:
01
Durée du stage
6 mois Cesujet vous intéresse ?
Vous pouvez postuler sur l’adresse 
FR_TAC_Recrutements@pwc.com
Avec en objet « Candidature PFE –Sujet n °7 | SAP | Votre école | 
Votre Spécialité | Votre Nom »
Niveau 
Bac + 5: Master / Ingénieur
AI Powered solution for improving client’s solvability prediction in the 
insurance industry
18Objectifs
▪Define Customer Solvency
▪Developing Customer Classification
▪Non-creditworthy customer situational analysis
▪Predict a high -risk customer behavior toward a given situation
▪Real Time decision
▪Maintaining a customer -centric processMissions Development ofBIsolution fordecision support, powered byartificial intelligence technologies forthe
prediction ofcustomer solvability intheinsurance field.Sujet n °8
Compétences   
Techniques
•EXCEL,
•MS BI,
•IBM COGNOS or 
Power BI,
•SQL.
Nice to have:
•PYTHON and JAVANombre de stagiaires:
01
Durée du stage
8 mois Cesujet vous intéresse ?
Vous pouvez postuler sur l’adresse 
FR_TAC_Recrutements@pwc.com
Avec en objet « Candidature PFE –Sujet n °8 | Guidewire | Votre école 
| Votre Spécialité | Votre Nom »Niveau 
Bac + 5: Master / Ingénieur
Développement d’une stratégie de  marque employeur à travers le Social 
Media et la communication interne au sein d’une entreprise multinationale 
19Objectifs
▪Faire l’éta t des lieux des moyens de communications de l’entreprise
▪Comprendre le besoin, la vision et la culture de l’entreprise
▪Mettre enplace unestratégie customisée
▪Créer, planifier et suivre les communications internes et externesMissions Etant unejeune unité enpleine expansion ausein del’undes BigFour,PwC TAC Tunisia veut miser sursamarque
employeur afin d’attirer lesmeilleurs talents .Pour cela, le/la stagiaire PFE ,issu(e) d’une formation marketing
digital/ communication, participera àlacommunication interne etexterne (social media) del’entreprise (stratégie,
planification, création decontenu, etsuivi desKPIs)Sujet n °9
Compétences   
Techniques
•Meta Business Suite &amp; 
LinkedIn 
•Outils decreation et d’édition
decontenu ( image et video )
•Excellent niveau deFrançais
•Office SuiteNombre de stagiaires:
01
Durée du stage
4 à 6 mois Cesujet vous intéresse ?
Vous pouvez postuler sur l’adresse 
FR_TAC_Recrutements@pwc.com
Avec en objet « Candidature PFE –Sujet n °9 | HC Communication | 
Votre école | Votre Spécialité | Votre Nom »Niveau 
Bac + 5: MasterHuman Capital (Communication)
Join Us !
Envoyez -nous votre CV à : 
FR_TAC_recrutements@pwc.com
Technology Acceleration Center Tunisia
Follow Us !
Notre page Instagram
@Pwc.acceleration.ctr.people_tn
Notre page LinkedIn
PwC Technology Acceleration Center 
Notre page Facebook
PwC Tunisia
Technology Acceleration Center Tunisia
</t>
  </si>
  <si>
    <t>FARKITO
Votre pause déjeuner est
enfin à vousFood Tastes Best When It's On Time
Graduation Internships Book
2022-2023
S o m m a i r e
LES SUJETS TRAITÉS
About FARKITO
The Team
The Topics
Contact
About
FARKITO 
Startup Labélisée en 2021We are a new foodtech business serving
the restaurants and hotels with passion
The FARKITO's mission is to support hotels and
restaurants in their digital transformation by
providing them with digital solutions and ensure
the best quality service to our customers  
Omar Kennou
Chief Exexcutive Oficer
Ali Frad
Mobile Developer Manager
Mohamed Guirat
Web Developer ManagerThe Team
Najah Dargouth
CMO &amp; Culinary AdvisorEmna Regaieg
Frontend developer
Wafa Zaghouani
UX/UI Designer
Yahia Mlaouhi
Backend Developer
Nada Kaabachi
Stagiaire en Marketing
DigitalKhadija Miladi
Copywriter
Graduation
Internships
FARKITO 
Full Remote
FARKITO LTD has developed three applications and we
would like you to join us in developing and improving our
solutions
Topic 1: Creating Dashboard to track
on the activities of all the usersTopic 2:  Food Ordering Application: Web 
Responsibilities:
- Implementing an analytic dashboard to track, visualize and analyze data
- Working on different types of charts 
- Collaborate with designer to create modern, and responsive UI 
- Integrating with Rest API
- Building API using Django framework
- Following established Agile processes
- Other interesting tasks
Requirements:
- Experience with React JS
- Experience with Django framework
- Self-starter, team player, quick learner with a positive and courageous
attitude 
- Passion for designing clean, highly-scalable, efficient code
- Experience developing friendly and responsive UI.
- Clear communication of ideas through whiteboarding, wireframes,
mockups or similar 
Nice-to-Haves:
- Experience with Next.js
- Experience with Material UI
- Experience with Gitlab CI/CD
- Experience in Data Science (Data Understanding, Data Cleaning,...)Responsibilities:
- Build a food ordering app with different interfaces:  
  * Login (user management)
  * Visualize available restaurants and meals
  * Make a direct booking
  * Make a Payment
- Integrating with Rest API
- Building reusable components for future use
- Following established Agile processes
- Other interesting tasks
Requirements:
- Experience with React JS
- Self-start er, team player and quick learn er with a positive and courageous
attitude  
- Passion for designing clean, highly scalable, efficient code  
- Experience developing friendly and responsive UI.
- Clear communication of ideas through whiteboarding, wireframes, mockups
or similar  
Nice-to-Haves:
- Experience with Next.js
- Experience with Material UI
- Experience with Gitlab CI/CD
- Experience with AWS
Topic 3: Designing Dashboard to track
on the activities of all the usersTopic 4:  Project Management 
Evaluate an existing product and detect its strengths and weaknesses 
Define and maintain graphic components
Design and produce mock-ups 
Creation and layout of print and web communication media
Image retouchingResponsibilities:
Requirements:
- Experience with Adobe Photoshop
- Experience with Adobe XD
- Self-starter, team player, quick learner with a positive and courageous
attitude 
- Passion for designing clean
- Clear communication of ideas through whiteboarding, wireframes,
mockups or similar 
Nice-to-Haves:
- Creative
- Worked in Startup environnementResponsibilities:
- Build a planning on MS Project
- Create the user story on JIRA  
- Assure communication with all the team members
- Represent the project in events
- Following established Agile processes
- Other interesting tasks
Requirements:
- Experience with Agile
- Self-start er, team player and quick learn er with a positive and courageous
attitude  
- Basics with JIRA and excel
- Clear communication of ideas through whiteboarding, wireframes,  
Nice-to-Haves:
- Experience with Gitlab
- Experience with AWS
Topic 5: Contracts and IP Topic 6:  Business developer
-We are looking for a legal intern having interest in contract management
and intellectual proprety.
Your will also work in collaboration with CEO to review and draft
agreements, statements of work, partnerships agreements, prepare
documentation, and related activities.
You will have the opportunity to work on ambitious projects such as:
Patent registration, RGPD compliance,... 
If you are fluent in French and English, passionate about legal and IT topic !Responsibilities:
-Develop your prospecting and business development plan
- Identify and qualify new prospects
- Maximize the conversion of prospects
- Use digital tools to maximize the effectiveness of the action and monitor
sales performance indicators.
- Coordina te your actions with the marketing plans and customer acquisition
processes defined by the marketing department. Participate in their
improvement.
- Monitor the market (competition, trends, customer expectations, new
products or services) and present a regular summary to Marketing and
Management.
- Orga nize, participate in and present the brand, products and services during
events, activities, high points with a prospective, loyalty-building and
promotional purpose.
Requirements:
- Experience in business developing  
- Self-start er, team player and quick learn er with a positive and courageous
attitude  
- Basics in marketing
- Clear communication of ideas,  
Nice-to-Haves:
- Experience in Restaurant fields
- Experience with IT products
Topic 7: Digital Marketer Topic 8:  BackEnd Developer
Responsibilities:
-Design, develop, test, and maintain our scalable REST API
-Build sophisticated back-end infrastructures
-Manage individual project priorities and deadlines
Requirements:
- Self-start er, team player, quick learne r with a positive and courageous
attitude  
-Passion for designing clean, highly-scalable, efficient code  
-Major: Computer Science, Computer Information Systems, Computer
Engineering  
-Experience developing software or web-based applications  
-Experience with Python, Django, Django rest framework, Postgresql, Git,
CI/CD,  
-Clear com munication of ideas through whiteboarding, wireframes, mockups
or similar  
Nice-to-Haves:
-Experience with AWS  
-Experience with Gitlab CI/CD  
-Experience with secure programming methods  
-Experience with Agile Development  
Responsibilities:
-Content creation: blog posts, social networks...
-Campaign creation and sending of mailing or newsletter.
-Strategic planning: content planning and calendar management
(campaigns, improvements).
-Assistance to other departments according to their needs in
communication supports.
-Preparation of sales pitches for the sales team.
-Market research and customer targeting.
-Support to the mana gement of the maintenance and development of the
commercial strategy  
-Prospecting and telephone follow-up of prospects  
-Alongside the manager and the webmarketing manager, you will
coordinate your actions with the strategy  defined by the company (trade
shows and events, webmarketing campaigns, target territories, etc.)  
Requirements:
-Self-starter, team player and quick learne r with a positive and courageous
attitude  
- Basics in marketing
- Clear communication of ideas
Nice-to-Haves:
- Interested in Restaurant fields
- Experience with Adobe Photoshop
We'd love to
hear from you!
Reach out to our team to get for any
inquiries or clarifications.Contact Whatsapp
+33699880974
Website
www.farkito.com
Email Address
contact@farkito.tn</t>
  </si>
  <si>
    <t xml:space="preserve">
</t>
  </si>
  <si>
    <t xml:space="preserve">
</t>
  </si>
  <si>
    <t xml:space="preserve"> ﻣرﯾﻛﯾﺔاﻷﻣرﯾﻛﻲ ﻣن ﺧﻼل وزارة اﻟﺧﺎرﺟﯾﺔ اﻷ  أﺻﺑﺢ ﺑرﻧﺎﻣﺞ ﺗوﻣﺎس ﺟﯾﻔرﺳون ﻟﻠﻣﻧﺢ اﻟدراﺳﯾﺔ ﻣﻣﻛﻧًﺎ ﺑﻔﺿل اﻟدﻋم اﻟﺳﺧﻲ ﻟﻠﺷﻌب 
وﺗﻧﻔﯾذه ﻣن ﻗﺑل  IREX . 
( ﻣﺳﺎءً )ﺑﺗوﻗﯾت ﺗوﻧس 5:00  اﻟﺳﺎﻋﺔ 2022  ﻧوﻓﻣﺑر 30 اﻟﻣوﻋد اﻟﻧﮭﺎﺋﻲ: اﻷرﺑﻌﺎء  
 ﻣﮭﺎرات وﺧﺑرات ﺟدﯾدة أﺛﻧﺎء اﻟدراﺳﺔ ﻓﻲ إﻛﺗﺳب  
 اﻟﻣﺗﺣدة اﻟوﻻﯾﺎت  
اﻟدراﺳﯾﺔ  اﻟﻣﻧﺢ ﺑرﻧﺎﻣﺞ  ﺗوﻣﺎس ﺟﯾﻔرﺳون 2024-2023  
أﻧﺷطﺔ اﻟﺑرﻧﺎﻣﺞ  
ﻣن  اﻟﻣﺷﺎرﻛﯾن  ﺟﻣﯾﻊ  ﯾﺳﺗﻔﯾد  وﺳوف:   
 ﺑدوام اﻟدراﺳﯾﺔ اﻟﻔﺻول ﺣﺿور 
 واﺣد دراﺳﻲ ﻋﺎم ﻟﻣدة ﻛﺎﻣل 
 ﻋن ﯾﻘل ﻻ ﻣﺎ أداء 20  ﻣن ﺳﺎﻋﺔ
 اﻟﻔﺻل ﺧﻼل اﻟﻣﺟﺗﻣﻊ ﺧدﻣﺔ 
 اﻷول اﻟدراﺳﻲ
 ﺟزﺋﻲ ﺑدوام ﻣﮭﻧﻲ ﺗدرﯾب إﻛﻣﺎل
 اﻟﺛﺎﻧﻲ اﻟدراﺳﻲ اﻟﻔﺻل ﺧﻼل 
اﻷھﻠﯾﺔ 
ﯾﺟب ﻋﻠﻰ اﻟﻣﺗﻘدﻣﯾن اﻟﻣؤھﻠﯾن: 
 • أن ﯾﻛون ﻣواطﻧًﺎ ﺗوﻧﺳﯾًﺎ ﻣﻘﯾﻣًﺎ ﻓﻲ ﺗوﻧس 
• أﻻ ﯾﻘل ﻋﻣرك ﻋن 18  ﻋﺎﻣًﺎ ﺑﺣﻠول 1  ﺟوﯾﻠﯾﺔ2023 
 • أن ﺗﻛون طﺎﻟﺑًﺎ ﺟﺎﻣﻌﯾًﺎ ﺑدوام ﻛﺎﻣل ، وﻣن اﻟﻣﻘرر أن ﺗﺗﺧرج ﻓﻲ ﺻﯾف 2024  أو ﺑﻌد ذﻟك
 • إﺗﻣﺎم اﻟﻌﺎم اﻟدراﺳﻲ اﻟﺳﺎﺑﻖ ﻟﻠدراﺳﺔ ﻓﻲ اﻟوﻻﯾﺎت اﻟﻣﺗﺣدة ﻓﻲ وﺿﻊ ﺟﯾد
• ﺗﺣﻘﯾﻖ 500  درﺟﺔ ﻓﻲ اﺧﺗﺑﺎر TOEFL  ﻋﻠﻰ اﻷﻗل
 • اﻻﻟﺗزام ﺑﺎﻟﻌودة إﻟﻰ ﺗوﻧس ﺑﻌد اﻻﻧﺗﮭﺎء ﻣن اﻟﺑرﻧﺎﻣﺞ
 ! 
ﯾوﻓر ﺑرﻧﺎﻣﺞ ﺗوﻣﺎس ﺟﯾﻔرﺳون ﻟﻠﻣﻧﺢ اﻟدراﺳﯾﺔ ﻓرﺻًﺎ  
 و ﺟﺎﻣﻌﺎتاﻟ  ﻓﻲ اﻟﻣﺳﺟﻠﯾن ﺗوﻧس ﻣن اﻟﺟﺎﻣﻌﯾﯾن ﻟﻠطﻼب 
 ﺑدون اﻟدراﺳﺔ ﻣن واﺣد ﻋﺎم ﻟﺣﺿور ﺗوﻧﺳﯾﺔاﻟ ﻣﻌﺎھداﻟ 
  ﺑرﻧﺎﻣﺞاﻟ ﺳﺎﻋدﯾ.اﻷﻣرﯾﻛﯾﺔ واﻟﻛﻠﯾﺎت اﻟﺟﺎﻣﻌﺎت ﻓﻲ درﺟﺔ 
 ﻋن ﻓﺿﻼً  اﻟﻣﺿﯾﻔﺔ، ﻣﺟﺗﻣﻌﺎﺗﮭم ﻓﻲ اﻻﻧﺧراط ﻋﻠﻰ اﻟطﻼب 
 ﻟﻣﺳﺎﻋدﺗﮭم ﻋﻠﻰ اﻟﻣﺳﺎھﻣﺔ ﻋدﯾدة وﺧﺑرات ﻣﮭﺎرات اﻛﺗﺳﺎب 
  .ﻓﻲ اﻟﻧﻣو اﻻﻗﺗﺻﺎدي واﻟدﯾﻣﻘراطﻲ ﻓﻲ ﺗوﻧس 
اﻟﺗﻣوﯾل واﻻﺧﺗﯾﺎر وﻣﻌﻠوﻣﺎت إﺿﺎﻓﯾﺔ 
ھذه ﻣﻧﺣﺔ دراﺳﯾﺔ ﻣﻣوﻟﺔ ﺑﺎﻟﻛﺎﻣل .أﺻﺑﺢ ﺑرﻧﺎﻣﺞ ﺗوﻣﺎس ﺟﯾﻔرﺳون ﻟﻠﻣﻧﺢ اﻟدراﺳﯾﺔ ﻣﻣﻛﻧًﺎ ﺑﻔﺿل اﻟدﻋم اﻟﺳﺧﻲ ﻟﻠﺷﻌب  
ﻷﻣرﯾﻛﻲ ﻣن ﺧﻼل وزارة اﻟﺧﺎرﺟﯾﺔ اﻷﻣرﯾﻛﯾﺔ وﺗﻧﻔﯾذه ﻣن ﻗﺑل  IREX .    
 اﻟﺟدارة.  ﻋﻠﻰ  ﻗﺎﺋﻣﺔ ﻣﻔﺗوﺣﺔ  ﻣﺳﺎﺑﻘﺔ  ﺧﻼل ﻣن  اﻟﻣﺷﺎرﻛﯾن  اﺧﺗﯾﺎر ﯾﺗم 
  زﯾﺎرة  إﺿﺎﻓﯾﺔ، ﯾرﺟﻰ وﻣﻌﻠوﻣﺎت ﻟﻠﺗرﺷﺢ اﻻﺧﺗﯾﺎر وﻣﻌﺎﯾﯾر اﻷھﻠﯾﺔ  وﻣﺗطﻠﺑﺎت  اﻟﺗﻔﺎﺻﯾل ﻣن ﻣزﯾد ﻋﻠﻰ  ﻟﻠﺣﺻول اﻟطﻠب  اﻧظر 
https://www.irex.org/project/tjsp  : ب اﻻﺗﺻﺎل أو 
 IREX/Tunisia  
Email: thomasjeffersonscholars@irex.org  
Tel: (+216) 28 984 150  
This program is made possible by the generous support of the American people through the United States Department of 
State and implemented by IREX.  
Eligibility  
 Eligible applicants must : 
•Be a c itizen  of Tunisia, residing in Tunisi a
•Be at least 18 years old by July 1, 2023
•Be a f ull-time, undergraduate, university/institute  student , scheduled to graduate in summer  2024 or later 
•Complete the academic year prior to study in the United States in good standing
•Achieve a TOEFL score of at least 500
•Be committed to returning to Tunisia after completing the program
Funding, selection, and additional information  
This is  a fully funded scholarship. The Thomas Jefferson Scholarship Program is made possible by the 
generous support of the American people through the United States Department of State and implemented by 
IREX. Participants are selected through an open, merit -based competition. 
See application  instructions  for further  details,  eligibility requirements and selection criteria. For application and 
additional information, please visit  https://www.irex.org/project/tjsp  or contact:  
IREX/Tunisia  
Email: thomasjeffersonscholars@irex.org  
Tel: (+216) 28 984 150  
Acquire new skills and expertise 
while studying in the United 
States!
The Thomas Jefferson Program provides opportunities 
for full -time undergraduate university/institute students 
from Tunisia to spend one academic year of non -
degree study at a U.S. university or college. The 
program will provide students a deeper understand ing 
of the United States, as well as new skills, knowledge, 
and leadership development to help them contribute to 
Tunisia’s economic  development . 2023-2024 Thomas Jefferson Scholarship  Program  
Program Activities  
All participants  will: 
Attend classes full -time for one 
academic year  
Perform at least  20 hours of 
community service in their host 
community during their first 
semester   
Complete a part -time practical  
internship during their second 
semester  Deadline: Wednesday, November 30, 2022 at 5:00 PM ( Tunisia Time)</t>
  </si>
  <si>
    <t xml:space="preserve">Se former autrement
Avis final :
Stage concluant
Remarques :
| Signature du maitre A - | Cachetdelentreprise =
vat t ‘uTE eki
ie SET a Ada
“ie Kus Tara SST
Exzaare 2984 - TUNIS
“$1 = FO ARR QRT . Kegy 7O A515 BR
</t>
  </si>
  <si>
    <t>Huawei ICT Competition 2021 -2022
Huawei ICTCompetition isacompetitive ICTtalent exchange event developed by
Huawei forglobal college students .Topromote thehealthy development oftheICT
talent ecosystem and support theintegration ofindustry and education,
Huawei invites Huawei ICT Academy and universities with relevant majors to
participate inthe Huawei ICT Competition 2022 .Huawei ICT Competition invites
talented ICTstudents from around theworld totest their capabilities and exchange
with each other .
Registration Preliminary National FinalRegional 
StageFinal Stage 
Oct1 –
30,2022NOV 17 -
18,2022Start Dec 
,2022February 
2023May 2023
StageVenu
eExamDuratio
n
(minut
es)Questi
on 
quanti
tyQuestion TypeTotal 
scor
e
Prelimin
ary OnlineTheory 
exam90 60true or false, single -answer, 
and multiple -answer 
questions1000
National 
FinalOnlineTheory 
exam90 90true or false, single -answer, 
and multiple -answer 
questions1000
Regional 
&amp; Final 
stageOnline Lab Exam / / / /Network track
IP technologies such as ：
Datacom , Security, and WLANCloud track
IT technologies such as ：
cloud service, big data, storage, 
and AISchedule 
Competition Content
Competition FormComputing Track
Computing technologies such as:
Euler OS, andGauss DB
Introduction
•The Regional Stage of the Competition with Northern Africa  
countries
Competition Rules 
•
Top 3  Scores in the Preliminary  will move to Regional Stage 
•
Top 30  Scores in the Preliminary will get HCIA free vouchers as Gifts
•
Top 
50  Scores in the Preliminary  will move to National 
 Stage
•Contestants should be a registered university student and 
joined the Huawei ICT Competition Online Class .
•Contestants must have available PCs and Internet access
•Contestants must notbeafinalist informer Huawei Ict
competitions
•Each contestant can participate in the Practice Competition (in 
the Practice Competition, those participate in the Network Track 
shall not participate in the Cloud Track. )
Notice: 
During the ICT Competition, students who pass the Huawei certification can be extra score.
Here is the rule of extra score:
1) HCIE, plus 50 points;
2) HCIP, plus 30 points;
3) HCIA, plus 20 points;
4) Points can be accumulated, and the upper limit cannot exceed 100 points.
Huawei Talent Online
 Huawei Northern Africa Facebook
 Huawei Northern Africa Twitter◤More Information</t>
  </si>
  <si>
    <t>/x52/xc9/x46 /x3a /x32/x30/x30/x37/x2f/x49/x49/x32/x2f/x53/x55/x4a/x45/x54 /x4e/x6/x2e/x2e/x2e /x41/x2d/x55 /x3a /x32/x30/x30/x37/x2f/x32/x30/x30/x38
/x4d/x69/x6e/x69/x73/x74/xe8/x72/x65 /x64/x65 /x6c/x27/x45/x6e/x73/x65/x69/x67/x6e/x65/x6d/x65/x6e/x74 /x53/x75/x70/xe9/x72/x69/x65/x75/x72/x2c /x64/x65 /x6c/x61 /x52/x65/x63/x68/x65/x72/x63/x68/x65 /x53/x63/x69/x65/x6e/x74/x69/x1c/x71/x75/x65 /x65/x74 /x64/x65
/x6c/x61 /x54/x65/x63/x68/x6e/x6f/x6c/x6f/x67/x69/x65
/x55/x6e/x69/x76/x65/x72/x73/x69/x74/xe9 /x64/x65 /x4c/x61 /x4d/x61/x6e/x6f/x75/x62/x61
/x45/x63/x6f/x6c/x65 /x4e/x61/x74/x69/x6f/x6e/x61/x6c/x65 /x64/x65/x73 /x53/x63/x69/x65/x6e/x63/x65/x73 /x64/x65 /x6c/x27/x49/x6e/x66/x6f/x72/x6d/x61/x74/x69/x71/x75/x65
/x52/x61/x70/x70/x6f/x72/x74 /x64/x65 /x53/x74/x61/x67/x65 /x64/x27/x49/x6d/x6d/x65/x72/x73/x69/x6f/x6e /x65/x6e /x45/x6e/x74/x72/x65/x70/x72/x69/x73/x65
/x72/xe9/x61/x6c/x69/x73/x65/x72 /x50/x61/x72
/x49/x6d/x65/x6e /x42/x45/x4e/x5a/x41/x52/x54/x49
/x53/x75/x6a/x65/x74
/x53/x50/x52/x41
/x53/x74/x61/x74/x69/x63 /x50/x65/x72/x66/x6f/x72/x6d/x61/x6e/x63/x65 /x52/x75/x6c/x65 /x41/x6e/x61/x6c/x79/x73/x65/x72
/x4f/x72/x67/x61/x6e/x69/x73/x6d/x65 /x64/x27/x61/x63/x63/x75/x65/x69/x6c /x3a /x41/x64/x68/x6f/x63 /x49/x53/x4c
/x53/x6f/x75/x73 /x6c/x61 /x64/x69/x72/x65/x63/x74/x69/x6f/x6e /x64/x65 /x3a /x4d/x72 /x4d/x61/x72/x6f/x75/x61/x6e/x69 /x53/x6c/x69/x6d
/x45/x6e/x63/x61/x64/x72/xe9 /x70/x61/x72 /x3a /x4d/x72 /x48/x6d/x69/x64/x61 /x48/x61/x69/x74/x68/x65/x6d
/x41/x64/x72/x65/x73/x73/x65 /x3a /x52/x75/x65 /x4d/x61/x64/x72/x69/x64 /x35/x30/x30/x30 /x4d/x6f/x6e/x61/x73/x74/x69/x72
/x54/xe9/x6c /x3a/x28/x32/x31/x36/x29/x37/x33 /x35/x30/x33 /x33/x30/x33 /x46/x61/x78 /x3a /x28/x32/x31/x36/x29/x37/x33 /x35/x30/x33 /x33/x30/x33
/x52/xe9/x73/x75/x6d/xe9
L/x45 /x4c/x65 /x70/x72/xe9/x73/x65/x6e/x74 /x70/x72/x6f/x6a/x65/x74 /x73/x27/x69/x6e/x74/x69/x74/x75/x6c/x65 /x22 /x53/x74/x61/x74/x69/x63 /x50/x65/x72/x66/x6f/x72/x6d/x61/x6e/x63/x65 /x52/x75/x6c/x65 /x41/x6e/x61/x6c/x79/x7a/x65/x72 /x22/x2c /x69/x6c /x61 /xe9/x74/xe9 /x72/xe9/x61/x6c/x69/x73/xe9
/x61/x75 /x73/x65/x69/x6e /x64/x65 /x6c/x61 /x73/x6f/x63/x69/xe9/x74/xe9 /x41/x64/x68/x6f/x63 /x49/x53/x4c /x64/x61/x6e/x73 /x6c/x65 /x63/x61/x64/x72/x65 /x64/x75 /x73/x74/x61/x67/x65 /x64/x27/x69/x6e/x73/x65/x72/x74/x69/x6f/x6e /x65/x6e /x65/x6e/x74/x72/x65/x70/x72/x69/x73/x65/x2e
/x4c/x65 /x74/x72/x61/x76/x61/x69/x6c /x64/x65/x6d/x61/x6e/x64/xe9 /xe9/x74/x61/x69/x74 /x6c/x61 /x64/xe9/x1c/x6e/x69/x74/x69/x6f/x6e/x2c /x69/x6d/x70/x6c/xe9/x6d/x65/x6e/x74/x61/x74/x69/x6f/x6e /x65/x74 /x64/x6f/x63/x75/x6d/x65/x6e/x74/x61/x74/x69/x6f/x6e /x64/x65/x73 /x72/xe8/x67/x6c/x65/x73
/x64/x65 /x76/x61/x6c/x69/x64/x61/x74/x69/x6f/x6e /x64/x65 /x63/x6f/x64/x65 /x73/x6f/x75/x72/x63/x65 /x4a/x61/x76/x61/x2c /x6c/x27/x6f/x75/x74/x69/x6c /x64/xe9/x76/x65/x6c/x6f/x70/x70/xe9 /x76/x61/x6c/x69/x64/x65 /x75/x6e /x63/x6f/x64/x65 /x73/x6f/x75/x72/x63/x65 /x64/x65 /x63/xf4/x74/xe9
/x70/x65/x72/x66/x6f/x72/x6d/x61/x6e/x63/x65/x2c /x69/x6c /x65/x73/x74 /x64/x65/x73/x74/x69/x6e/xe9 /x70/x61/x72 /x63/x6f/x6e/x73/xe9/x71/x75/x65/x6e/x74 /x65/x74 /x65/x6e /x70/x72/x65/x6d/x69/x65/x72 /x6c/x69/x65/x75 /x61/x75/x78 /x64/xe9/x76/x65/x6c/x6f/x70/x70/x65/x75/x72/x73/x2e
/x4d/x6f/x74/x73 /x63/x6c/xe9/x73 /x3a /x70/x65/x72/x66/x6f/x72/x6d/x61/x6e/x63/x65/x2c /x74/x65/x73/x74 /x64/x65 /x6c/x6f/x67/x69/x63/x69/x65/x6c/x2c /x61/x6e/x61/x6c/x79/x73/x65/x75/x72 /x73/x74/x61/x74/x69/x71/x75/x65 /x64/x65 /x63/x6f/x64/x65 /x73/x6f/x75/x72/x63/x65/x2e
/x41/x62/x73/x74/x72/x61/x63/x74
T/x48/x45 /x54/x68/x65 /x70/x72/x65/x73/x65/x6e/x74 /x70/x72/x6f/x6a/x65/x63/x74 /x69/x73 /x6e/x61/x6d/x65/x64 /x22/x53/x74/x61/x74/x69/x63 /x50/x65/x72/x66/x6f/x72/x6d/x61/x6e/x63/x65 /x52/x75/x6c/x65 /x41/x6e/x61/x6c/x79/x7a/x65/x72/x22/x3b /x69/x74 /x77/x61/x73
/x64/x65/x76/x65/x6c/x6f/x70/x65/x64 /x69/x6e /x41/x64/x68/x6f/x63 /x49/x53/x4c /x63/x6f/x6d/x70/x61/x6e/x79 /x74/x68/x72/x6f/x75/x67/x68 /x6f/x75/x72 /x69/x6e/x74/x65/x72/x6e/x73/x68/x69/x70 /x69/x6e /x65/x6e/x74/x65/x72/x70/x72/x69/x73/x65/x2e
/x54/x68/x65 /x72/x65/x71/x75/x65/x73/x74/x65/x64 /x77/x6f/x72/x6b /x77/x61/x73 /x74/x68/x65 /x64/x65/x1c/x6e/x69/x74/x69/x6f/x6e/x2c /x64/x6f/x63/x75/x6d/x65/x6e/x74/x61/x74/x69/x6f/x6e/x2c /x69/x6d/x70/x6c/x65/x6d/x65/x6e/x74/x61/x74/x69/x6f/x6e /x61/x6e/x64 /x74/x65/x73/x74 /x6f/x66
/x74/x68/x65 /x70/x65/x72/x66/x6f/x72/x6d/x61/x6e/x63/x65/x2d/x6f/x72/x69/x65/x6e/x74/x65/x64 /x63/x6f/x64/x69/x6e/x67 /x72/x75/x6c/x65/x73/x2c /x74/x68/x65 /x64/x65/x76/x65/x6c/x6f/x70/x65/x64 /x74/x6f/x6f/x6c /x76/x61/x6c/x69/x64/x61/x74/x65 /x61 /x4a/x61/x76/x61 /x73/x6f/x75/x72/x63/x65 /x63/x6f/x64/x65
/x66/x72/x6f/x6d /x61 /x70/x65/x72/x66/x6f/x72/x6d/x61/x6e/x63/x65 /x76/x69/x65/x77/x2c /x64/x65/x64/x69/x63/x61/x74/x65/x64 /x63/x6f/x6e/x73/x65/x71/x75/x65/x6e/x74/x6c/x79 /x61/x6e/x64 /x69/x6e /x74/x68/x65 /x1c/x72/x73/x74 /x70/x6c/x61/x63/x65 /x74/x6f /x64/x65/x76/x65/x6c/x6f/x70/x65/x72/x73/x2e
/x4b/x65/x79 /x77/x6f/x72/x64/x73 /x3a /x70/x65/x72/x66/x6f/x72/x6d/x61/x6e/x63/x65/x2c /x73/x6f/x66/x74/x77/x61/x72/x65 /x74/x65/x73/x74/x73/x2c /x73/x74/x61/x74/x69/x63 /x73/x6f/x75/x72/x63/x65 /x63/x6f/x64/x65 /x61/x6e/x61/x6c/x79/x7a/x65/x72/x2e
/x52/x65/x6d/x65/x72/x63/x69/x65/x6d/x65/x6e/x74/x73
/x49/x6c /x6d/x27/x65/x73/x74 /x70/x61/x72/x74/x69/x63/x75/x6c/x69/xe8/x72/x65/x6d/x65/x6e/x74 /x61/x67/x72/xe9/x61/x62/x6c/x65/x2c /x61/x76/x61/x6e/x74 /x64/x65 /x70/x72/xe9/x73/x65/x6e/x74/x65/x72 /x6d/x6f/x6e /xf7/x75/x76/x72/x65/x2c /x64/x27/x65/x78/x70/x72/x69/x6d/x65/x72 /x74/x6f/x75/x74/x65
/x6d/x61 /x67/x72/x61/x74/x69/x74/x75/x64/x65 /x65/x6e/x76/x65/x72/x73 /x6c/x65/x73 /x70/x65/x72/x73/x6f/x6e/x6e/x65/x73 /x71/x75/x69/x2c /x64/x65 /x70/x72/xe9/x73 /x6f/x75 /x64/x65 /x6c/x6f/x69/x6e/x2c /x6d/x27/x6f/x6e/x74 /x61/x70/x70/x6f/x72/x74/xe9 /x6c/x65/x75/x72 /x61/x69/x64/x65/x2e
/x4a/x65 /x74/x69/x65/x6e/x73 /x73/x69/x6e/x63/xe8/x72/x65/x6d/x65/x6e/x74 /xe0 /x72/x65/x6d/x65/x72/x63/x69/x65/x72 /x61/x75/x78 /x65/x6e/x63/x61/x64/x72/x61/x6e/x74/x73 /x4d/x72 /x48/x6d/x69/x64/x61 /x48/x61/x69/x74/x68/x65/x6d /x65/x74 /x4d/x72 /x42/x65/x6e
/x53/x65/x6c/x65/x6d /x41/x6b/x72/x61/x6d /x70/x6f/x75/x72 /x6c/x65/x75/x72 /x63/x6f/x6e/x74/x72/x69/x62/x75/x74/x69/x6f/x6e /x64/x61/x6e/x73 /x63/x65 /x74/x72/x61/x76/x61/x69/x6c /x65/x74 /x6c/x65/x75/x72/x73 /x63/x6f/x6e/x73/x65/x69/x6c/x73 /x70/x72/xe9/x63/x69/x65/x75/x78/x2e
/x54/x61/x62/x6c/x65 /x64/x65/x73 /x6d/x61/x74/x69/xe8/x72/x65/x73
/x52/x65/x6d/x65/x72/x63/x69/x65/x6d/x65/x6e/x74/x73 /x69/x76
/x49/x6e/x74/x72/x6f/x64/x75/x63/x74/x69/x6f/x6e /x67/xe9/x6e/xe9/x72/x61/x6c/x65 /x31
/x31 /x50/x72/xe9/x73/x65/x6e/x74/x61/x74/x69/x6f/x6e /x67/xe9/x6e/xe9/x72/x61/x6c/x65 /x33
/x31/x2e/x31 /x50/x72/xe9/x73/x65/x6e/x74/x61/x74/x69/x6f/x6e /x64/x65 /x6c/x61 /x73/x6f/x63/x69/xe9/x74/xe9 /x41/x64/x68/x6f/x63 /x2e /x2e /x2e /x2e /x2e /x2e /x2e /x2e /x2e /x2e /x2e /x2e /x2e /x2e /x2e /x2e /x2e /x2e /x2e /x2e /x2e /x33
/x31/x2e/x32 /x49/x6e/x74/xe9/x67/x72/x61/x74/x69/x6f/x6e /x64/x61/x6e/x73 /x6c/x27/xe9/x71/x75/x69/x70/x65 /x41/x64/x68/x6f/x63 /x2e /x2e /x2e /x2e /x2e /x2e /x2e /x2e /x2e /x2e /x2e /x2e /x2e /x2e /x2e /x2e /x2e /x2e /x2e /x2e /x2e /x2e /x34
/x31/x2e/x33 /x43/x61/x64/x72/x65 /x67/xe9/x6e/xe9/x72/x61/x6c/x65 /x64/x75 /x74/x72/x61/x76/x61/x69/x6c /x2e /x2e /x2e /x2e /x2e /x2e /x2e /x2e /x2e /x2e /x2e /x2e /x2e /x2e /x2e /x2e /x2e /x2e /x2e /x2e /x2e /x2e /x2e /x2e /x2e /x2e /x35
/x32 /xc9/x74/x61/x74 /x64/x65 /x6c/x27/x61/x72/x74 /x37
/x32/x2e/x31 /x4c/x65 /x74/x65/x73/x74 /x6c/x6f/x67/x69/x63/x69/x65/x6c /x2e /x2e /x2e /x2e /x2e /x2e /x2e /x2e /x2e /x2e /x2e /x2e /x2e /x2e /x2e /x2e /x2e /x2e /x2e /x2e /x2e /x2e /x2e /x2e /x2e /x2e /x2e /x2e /x2e /x2e /x2e /x37
/x32/x2e/x32 /x4c/x61 /x71/x75/x61/x6c/x69/x74/xe9 /x64/x75 /x63/x6f/x64/x65 /x2e /x2e /x2e /x2e /x2e /x2e /x2e /x2e /x2e /x2e /x2e /x2e /x2e /x2e /x2e /x2e /x2e /x2e /x2e /x2e /x2e /x2e /x2e /x2e /x2e /x2e /x2e /x2e /x2e /x38
/x32/x2e/x33 /x4c/x65/x73 /x61/x6e/x61/x6c/x79/x73/x65/x75/x72/x73 /x73/x74/x61/x74/x69/x71/x75/x65 /x64/x65 /x63/x6f/x64/x65 /x73/x6f/x75/x72/x63/x65 /x2e /x2e /x2e /x2e /x2e /x2e /x2e /x2e /x2e /x2e /x2e /x2e /x2e /x2e /x2e /x2e /x2e /x2e /x38
/x32/x2e/x34 /x43/x72/x69/x74/x69/x71/x75/x65 /x65/x74 /x73/x6f/x6c/x75/x74/x69/x6f/x6e /x70/x72/x6f/x70/x6f/x73/xe9/x73 /x2e /x2e /x2e /x2e /x2e /x2e /x2e /x2e /x2e /x2e /x2e /x2e /x2e /x2e /x2e /x2e /x2e /x2e /x2e /x2e /x2e /x2e /x2e /x2e /x39
/x33 /x4c/x65/x73 /x72/xe8/x67/x6c/x65/x73 /x64/x65 /x63/x6f/x64/x61/x67/x65 /x6f/x72/x69/x65/x6e/x74/xe9/x65/x73 /x70/x65/x72/x66/x6f/x72/x6d/x61/x6e/x63/x65 /x31/x31
/x33/x2e/x31 /x4c/x65/x73 /x7a/x6f/x6e/x65/x73 /x64/x65 /x70/x65/x72/x66/x6f/x72/x6d/x61/x6e/x63/x65 /x2e /x2e /x2e /x2e /x2e /x2e /x2e /x2e /x2e /x2e /x2e /x2e /x2e /x2e /x2e /x2e /x2e /x2e /x2e /x2e /x2e /x2e /x2e /x2e /x2e /x31/x31
/x33/x2e/x31/x2e/x31 /x4c/x65/x73 /x7a/x6f/x6e/x65/x73 /x64/x65 /x70/x65/x72/x66/x6f/x72/x6d/x61/x6e/x63/x65/x73 /x4a/x61/x76/x61 /x53/x45 /x28/x4a/x32/x53/x45/x29 /x2e /x2e /x2e /x2e /x2e /x2e /x2e /x2e /x2e /x2e /x2e /x2e /x31/x31
/x33/x2e/x31/x2e/x31/x2e/x31 /x4c/x65/x73 /x65/x6e/x74/x72/xe9/x65/x2f/x73/x6f/x72/x74/x69/x65 /x2e /x2e /x2e /x2e /x2e /x2e /x2e /x2e /x2e /x2e /x2e /x2e /x2e /x2e /x2e /x2e /x2e /x2e /x2e /x2e /x2e /x31/x31
/x33/x2e/x31/x2e/x31/x2e/x32 /x4c/x27/x6f/x62/x6a/x65/x74 /x53/x74/x72/x69/x6e/x67 /x62/x75/x1b/x65/x72 /x2e /x2e /x2e /x2e /x2e /x2e /x2e /x2e /x2e /x2e /x2e /x2e /x2e /x2e /x2e /x2e /x2e /x2e /x2e /x31/x32
/x54/x41/x42/x4c/x45 /x44/x45/x53 /x4d/x41/x54/x49/xc8/x52/x45/x53 /x76/x69
/x33/x2e/x31/x2e/x31/x2e/x33 /x4c/x65/x73 /x61/x70/x70/x65/x6c/x73 /x64/x65/x73 /x6d/xe9/x74/x68/x6f/x64/x65/x73 /x2e /x2e /x2e /x2e /x2e /x2e /x2e /x2e /x2e /x2e /x2e /x2e /x2e /x2e /x2e /x2e /x2e /x31/x32
/x33/x2e/x31/x2e/x31/x2e/x34 /x4c/x65/x73 /x74/x79/x70/x65/x73 /x70/x72/x69/x6d/x69/x74/x69/x66/x73 /x65/x74 /x6c/x65/x73 /x74/x79/x70/x65/x73 /x6f/x62/x6a/x65/x74/x73 /x2e /x2e /x2e /x2e /x2e /x2e /x2e /x2e /x2e /x2e /x31/x33
/x33/x2e/x31/x2e/x31/x2e/x35 /x4c/x27/x61/x63/x63/xe8/x73 /x61/x75/x78 /x76/x61/x72/x69/x61/x62/x6c/x65/x73 /x69/x6e/x73/x74/x61/x6e/x63/x69/xe9/x65/x73 /x2e /x2e /x2e /x2e /x2e /x2e /x2e /x2e /x2e /x2e /x2e /x2e /x31/x33
/x33/x2e/x31/x2e/x31/x2e/x36 /x43/x6c/x61/x73/x73 /x22 /x1c/x6e/x61/x6c /x22 /x2e /x2e /x2e /x2e /x2e /x2e /x2e /x2e /x2e /x2e /x2e /x2e /x2e /x2e /x2e /x2e /x2e /x2e /x2e /x2e /x2e /x2e /x2e /x31/x33
/x33/x2e/x31/x2e/x31/x2e/x37 /x4c/x65/x73 /x63/x6f/x6c/x6c/x65/x63/x74/x69/x6f/x6e/x73 /x2e /x2e /x2e /x2e /x2e /x2e /x2e /x2e /x2e /x2e /x2e /x2e /x2e /x2e /x2e /x2e /x2e /x2e /x2e /x2e /x2e /x2e /x31/x33
/x33/x2e/x31/x2e/x32 /x62/x2e /x4c/x65/x73 /x7a/x6f/x6e/x65/x73 /x64/x65 /x70/x65/x72/x66/x6f/x72/x6d/x61/x6e/x63/x65 /x4a/x45/x45 /x2e /x2e /x2e /x2e /x2e /x2e /x2e /x2e /x2e /x2e /x2e /x2e /x2e /x2e /x2e /x2e /x2e /x31/x35
/x33/x2e/x31/x2e/x32/x2e/x31 /x4c/x65/x73 /x73/x65/x72/x76/x6c/x65/x74/x73 /x2e /x2e /x2e /x2e /x2e /x2e /x2e /x2e /x2e /x2e /x2e /x2e /x2e /x2e /x2e /x2e /x2e /x2e /x2e /x2e /x2e /x2e /x2e /x2e /x31/x36
/x33/x2e/x31/x2e/x32/x2e/x32 /x4a/x44/x42/x43 /x2e /x2e /x2e /x2e /x2e /x2e /x2e /x2e /x2e /x2e /x2e /x2e /x2e /x2e /x2e /x2e /x2e /x2e /x2e /x2e /x2e /x2e /x2e /x2e /x2e /x2e /x2e /x31/x36
/x33/x2e/x31/x2e/x33 /x4c/x65/x73 /x7a/x6f/x6e/x65/x73 /x63/x6f/x6d/x6d/x75/x6e/x65/x73 /x64/x65 /x70/x65/x72/x66/x6f/x72/x6d/x61/x6e/x63/x65 /x2e /x2e /x2e /x2e /x2e /x2e /x2e /x2e /x2e /x2e /x2e /x2e /x2e /x2e /x2e /x31/x37
/x33/x2e/x31/x2e/x33/x2e/x31 /x53/x79/x6e/x63/x68/x72/x6f/x6e/x69/x73/x61/x74/x69/x6f/x6e /x2e /x2e /x2e /x2e /x2e /x2e /x2e /x2e /x2e /x2e /x2e /x2e /x2e /x2e /x2e /x2e /x2e /x2e /x2e /x2e /x2e /x2e /x31/x37
/x33/x2e/x32 /x4c/x65/x73 /x72/xe8/x67/x6c/x65/x73 /x64/x65 /x63/x6f/x64/x61/x67/x65 /x6f/x72/x69/x65/x6e/x74/xe9 /x70/x65/x72/x66/x6f/x72/x6d/x61/x6e/x63/x65 /x4a/x32/x53/x45 /x2e /x2e /x2e /x2e /x2e /x2e /x2e /x2e /x2e /x2e /x2e /x2e /x2e /x2e /x31/x37
/x33/x2e/x32/x2e/x31 /x4c/x65/x73 /x72/xe8/x67/x6c/x65/x73 /x67/xe9/x6e/xe9/x72/x61/x75/x78 /x2e /x2e /x2e /x2e /x2e /x2e /x2e /x2e /x2e /x2e /x2e /x2e /x2e /x2e /x2e /x2e /x2e /x2e /x2e /x2e /x2e /x2e /x2e /x2e /x2e /x31/x37
/x33/x2e/x32/x2e/x32 /x4c/x65/x73 /x72/xe8/x67/x6c/x65/x73 /x73/x75/x72 /x6c/x65/x73 /x4f/x62/x6a/x65/x74/x73 /x2e /x2e /x2e /x2e /x2e /x2e /x2e /x2e /x2e /x2e /x2e /x2e /x2e /x2e /x2e /x2e /x2e /x2e /x2e /x2e /x2e /x2e /x31/x38
/x33/x2e/x32/x2e/x33 /x4c/x65/x73 /x72/xe8/x67/x6c/x65/x73 /x64/x65/x73 /x62/x6f/x75/x63/x6c/x65/x73 /x2e /x2e /x2e /x2e /x2e /x2e /x2e /x2e /x2e /x2e /x2e /x2e /x2e /x2e /x2e /x2e /x2e /x2e /x2e /x2e /x2e /x2e /x2e /x2e /x31/x39
/x33/x2e/x32/x2e/x34 /x4c/x65/x73 /x72/xe8/x67/x6c/x65/x73 /x64/x27/x65/x78/x63/x65/x70/x74/x69/x6f/x6e /x2e /x2e /x2e /x2e /x2e /x2e /x2e /x2e /x2e /x2e /x2e /x2e /x2e /x2e /x2e /x2e /x2e /x2e /x2e /x2e /x2e /x2e /x2e /x2e /x31/x39
/x33/x2e/x32/x2e/x35 /x4c/x65/x73 /x72/xe8/x67/x6c/x65/x73 /x64/x65/x73 /x1d/x75/x78 /x64/x27/x65/x6e/x74/x72/xe9/x65/x2f/x73/x6f/x72/x74/x69/x65 /x2e /x2e /x2e /x2e /x2e /x2e /x2e /x2e /x2e /x2e /x2e /x2e /x2e /x2e /x2e /x2e /x2e /x32/x30
/x33/x2e/x32/x2e/x36 /x4c/x65/x73 /x72/xe8/x67/x6c/x65/x73 /x64/x65 /x63/x68/x61/x69/x6e/x65 /x64/x65 /x63/x61/x72/x61/x63/x74/xe8/x72/x65/x73 /x28/x6c/x65 /x74/x79/x70/x65 /x53/x74/x72/x69/x6e/x67/x29 /x2e /x2e /x2e /x2e /x2e /x2e /x2e /x2e /x32/x30
/x33/x2e/x32/x2e/x37 /x4c/x65/x73 /x72/xe8/x67/x6c/x65/x73 /x64/x65 /x63/x6f/x6c/x6c/x65/x63/x74/x69/x6f/x6e /x2e /x2e /x2e /x2e /x2e /x2e /x2e /x2e /x2e /x2e /x2e /x2e /x2e /x2e /x2e /x2e /x2e /x2e /x2e /x2e /x2e /x2e /x2e /x32/x31
/x33/x2e/x32/x2e/x38 /x4c/x65/x73 /x72/xe8/x67/x6c/x65/x73 /x64/x65 /x73/x79/x6e/x63/x68/x72/x6f/x6e/x69/x73/x61/x74/x69/x6f/x6e /x2e /x2e /x2e /x2e /x2e /x2e /x2e /x2e /x2e /x2e /x2e /x2e /x2e /x2e /x2e /x2e /x2e /x2e /x2e /x2e /x32/x32
/x33/x2e/x33 /x4c/x65/x73 /x72/xe8/x67/x6c/x65/x73 /x64/x65 /x63/x6f/x64/x61/x67/x65 /x6f/x72/x69/x65/x6e/x74/xe9 /x70/x65/x72/x66/x6f/x72/x6d/x61/x6e/x63/x65 /x4a/x45/x45 /x2e /x2e /x2e /x2e /x2e /x2e /x2e /x2e /x2e /x2e /x2e /x2e /x2e /x2e /x32/x33
/x33/x2e/x33/x2e/x31 /x4c/x65/x73 /x72/xe8/x67/x6c/x65/x73 /x64/x65 /x6c/x27/x41/x50/x49 /x53/x65/x72/x76/x6c/x65/x74 /x2e /x2e /x2e /x2e /x2e /x2e /x2e /x2e /x2e /x2e /x2e /x2e /x2e /x2e /x2e /x2e /x2e /x2e /x2e /x2e /x2e /x32/x33
/x33/x2e/x33/x2e/x32 /x4c/x65/x73 /x72/xe8/x67/x6c/x65/x73 /x4a/x44/x42/x43 /x2e /x2e /x2e /x2e /x2e /x2e /x2e /x2e /x2e /x2e /x2e /x2e /x2e /x2e /x2e /x2e /x2e /x2e /x2e /x2e /x2e /x2e /x2e /x2e /x2e /x2e /x32/x33
/x34 /x53/x70/xe9/x63/x69/x1c/x63/x61/x74/x69/x6f/x6e /x64/x65/x73 /x62/x65/x73/x6f/x69/x6e/x73 /x32/x35
/x34/x2e/x31 /x49/x6e/x74/x72/x6f/x64/x75/x63/x74/x69/x6f/x6e /x64/x65/x73 /x62/x65/x73/x6f/x69/x6e/x73 /x2e /x2e /x2e /x2e /x2e /x2e /x2e /x2e /x2e /x2e /x2e /x2e /x2e /x2e /x2e /x2e /x2e /x2e /x2e /x2e /x2e /x2e /x2e /x2e /x2e /x2e /x32/x35
/x54/x41/x42/x4c/x45 /x44/x45/x53 /x4d/x41/x54/x49/xc8/x52/x45/x53 /x76/x69/x69
/x34/x2e/x32 /x4c/x65/x73 /x62/x65/x73/x6f/x69/x6e/x73 /x66/x6f/x6e/x63/x74/x69/x6f/x6e/x6e/x65/x6c/x73 /x2e /x2e /x2e /x2e /x2e /x2e /x2e /x2e /x2e /x2e /x2e /x2e /x2e /x2e /x2e /x2e /x2e /x2e /x2e /x2e /x2e /x2e /x2e /x2e /x2e /x2e /x32/x35
/x34/x2e/x33 /x4c/x65/x73 /x62/x65/x73/x6f/x69/x6e/x73 /x6e/x6f/x6e /x66/x6f/x6e/x63/x74/x69/x6f/x6e/x6e/x65/x6c/x73 /x2e /x2e /x2e /x2e /x2e /x2e /x2e /x2e /x2e /x2e /x2e /x2e /x2e /x2e /x2e /x2e /x2e /x2e /x2e /x2e /x2e /x2e /x2e /x2e /x32/x36
/x34/x2e/x34 /x4c/x65/x73 /x63/x61/x73 /x64/x27/x75/x74/x69/x6c/x69/x73/x61/x74/x69/x6f/x6e /x2e /x2e /x2e /x2e /x2e /x2e /x2e /x2e /x2e /x2e /x2e /x2e /x2e /x2e /x2e /x2e /x2e /x2e /x2e /x2e /x2e /x2e /x2e /x2e /x2e /x2e /x2e /x2e /x2e /x32/x37
/x35 /x43/x6f/x6e/x63/x65/x70/x74/x69/x6f/x6e /x32/x38
/x35/x2e/x31 /x4c/x65/x73 /x63/x68/x6f/x69/x78 /x63/x6f/x6e/x63/x65/x70/x74/x75/x65/x6c/x73 /x2e /x2e /x2e /x2e /x2e /x2e /x2e /x2e /x2e /x2e /x2e /x2e /x2e /x2e /x2e /x2e /x2e /x2e /x2e /x2e /x2e /x2e /x2e /x2e /x2e /x2e /x2e /x2e /x32/x38
/x35/x2e/x31/x2e/x31 /x44/xe9/x1c/x6e/x69/x74/x69/x6f/x6e /x64/x65 /x71/x75/x65/x6c/x71/x75/x65 /x46/x72/x61/x6d/x65/x77/x6f/x72/x6b /xe0 /x75/x74/x69/x6c/x69/x73/x65/x72 /x2e /x2e /x2e /x2e /x2e /x2e /x2e /x2e /x2e /x2e /x2e /x2e /x32/x38
/x35/x2e/x31/x2e/x31/x2e/x31 /x41/x6e/x74 /x2e /x2e /x2e /x2e /x2e /x2e /x2e /x2e /x2e /x2e /x2e /x2e /x2e /x2e /x2e /x2e /x2e /x2e /x2e /x2e /x2e /x2e /x2e /x2e /x2e /x2e /x2e /x2e /x32/x38
/x35/x2e/x31/x2e/x31/x2e/x32 /x50/x4d/x44 /x2e /x2e /x2e /x2e /x2e /x2e /x2e /x2e /x2e /x2e /x2e /x2e /x2e /x2e /x2e /x2e /x2e /x2e /x2e /x2e /x2e /x2e /x2e /x2e /x2e /x2e /x2e /x32/x39
/x35/x2e/x31/x2e/x32 /x43/x68/x6f/x69/x78 /x64/x65 /x74/x65/x63/x68/x6e/x6f/x6c/x6f/x67/x69/x65 /x2e /x2e /x2e /x2e /x2e /x2e /x2e /x2e /x2e /x2e /x2e /x2e /x2e /x2e /x2e /x2e /x2e /x2e /x2e /x2e /x2e /x2e /x2e /x2e /x32/x39
/x35/x2e/x32 /x43/x6f/x6e/x63/x65/x70/x74/x69/x6f/x6e /x61/x72/x63/x68/x69/x74/x65/x63/x74/x75/x72/x61/x6c/x65 /x64/x65 /x6c/x27/x61/x70/x70/x6c/x69/x63/x61/x74/x69/x6f/x6e /x2e /x2e /x2e /x2e /x2e /x2e /x2e /x2e /x2e /x2e /x2e /x2e /x2e /x2e /x2e /x2e /x33/x30
/x35/x2e/x32/x2e/x31 /x4c/x27/x68/x69/xe9/x72/x61/x72/x63/x68/x69/x65 /x64/x65 /x63/x6c/x61/x73/x73/x65 /x64/x61/x6e/x73 /x50/x4d/x44 /x2e /x2e /x2e /x2e /x2e /x2e /x2e /x2e /x2e /x2e /x2e /x2e /x2e /x2e /x2e /x2e /x2e /x33/x30
/x35/x2e/x32/x2e/x32 /x4c/x65 /x64/x65/x73/x69/x67/x6e /x70/x61/x74/x74/x65/x72/x6e /x56/x69/x73/x69/x74/x65/x75/x72 /x2e /x2e /x2e /x2e /x2e /x2e /x2e /x2e /x2e /x2e /x2e /x2e /x2e /x2e /x2e /x2e /x2e /x2e /x2e /x2e /x2e /x33/x30
/x35/x2e/x32/x2e/x33 /x44/x69/x61/x67/x72/x61/x6d/x6d/x65 /x64/x65 /x63/x6c/x61/x73/x73/x65 /x64/x65 /x53/x50/x52/x41 /x2e /x2e /x2e /x2e /x2e /x2e /x2e /x2e /x2e /x2e /x2e /x2e /x2e /x2e /x2e /x2e /x2e /x2e /x33/x32
/x36 /x52/xe9/x61/x6c/x69/x73/x61/x74/x69/x6f/x6e /x33/x35
/x36/x2e/x31 /x4c/x61 /x6d/x69/x73/x65 /x65/x6e /x6f/x65/x75/x76/x72/x65 /x64/x65 /x6c/x27/x6f/x75/x74/x69/x6c /x53/x50/x52/x41/x73 /x2e /x2e /x2e /x2e /x2e /x2e /x2e /x2e /x2e /x2e /x2e /x2e /x2e /x2e /x2e /x2e /x2e /x2e /x2e /x2e /x33/x35
/x36/x2e/x31/x2e/x31 /x43/x6c/x61/x73/x73/x69/x1c/x63/x61/x74/x69/x6f/x6e /x64/x65/x73 /x72/xe8/x67/x6c/x65/x73 /x2e /x2e /x2e /x2e /x2e /x2e /x2e /x2e /x2e /x2e /x2e /x2e /x2e /x2e /x2e /x2e /x2e /x2e /x2e /x2e /x2e /x2e /x33/x36
/x36/x2e/x31/x2e/x32 /x4c/x27/x61/x6a/x6f/x75/x74 /x64/x65/x73 /x72/xe8/x67/x6c/x65/x73 /x2e /x2e /x2e /x2e /x2e /x2e /x2e /x2e /x2e /x2e /x2e /x2e /x2e /x2e /x2e /x2e /x2e /x2e /x2e /x2e /x2e /x2e /x2e /x2e /x2e /x2e /x33/x36
/x36/x2e/x31/x2e/x33 /x4c/x65/x73 /x72/xe8/x67/x6c/x65/x73 /x64/x65 /x70/x65/x72/x66/x6f/x72/x6d/x61/x6e/x63/x65/x73 /x69/x6d/x70/x6c/xe9/x6d/x65/x6e/x74/xe9/x65/x73 /x2e /x2e /x2e /x2e /x2e /x2e /x2e /x2e /x2e /x2e /x2e /x2e /x2e /x33/x36
/x36/x2e/x31/x2e/x33/x2e/x31 /x4c/x65/x73 /x72/xe8/x67/x6c/x65/x73 /x64/x27/x65/x78/x63/x65/x70/x74/x69/x6f/x6e /x2e /x2e /x2e /x2e /x2e /x2e /x2e /x2e /x2e /x2e /x2e /x2e /x2e /x2e /x2e /x2e /x2e /x2e /x33/x37
/x36/x2e/x31/x2e/x33/x2e/x32 /x4c/x65/x73 /x72/xe8/x67/x6c/x65/x73 /x64/x65 /x63/x6f/x6c/x6c/x65/x63/x74/x69/x6f/x6e/x73 /x2e /x2e /x2e /x2e /x2e /x2e /x2e /x2e /x2e /x2e /x2e /x2e /x2e /x2e /x2e /x2e /x2e /x33/x39
/x36/x2e/x31/x2e/x33/x2e/x33 /x4c/x65/x73 /x72/xe8/x67/x6c/x65/x73 /x64/x65 /x53/x74/x72/x69/x6e/x67 /x2e /x2e /x2e /x2e /x2e /x2e /x2e /x2e /x2e /x2e /x2e /x2e /x2e /x2e /x2e /x2e /x2e /x2e /x2e /x2e /x33/x39
/x36/x2e/x31/x2e/x33/x2e/x34 /x4c/x65/x73 /x72/xe8/x67/x6c/x65/x73 /x64/x65/x73 /x62/x6f/x75/x63/x6c/x65/x73 /x2e /x2e /x2e /x2e /x2e /x2e /x2e /x2e /x2e /x2e /x2e /x2e /x2e /x2e /x2e /x2e /x2e /x2e /x34/x31
/x36/x2e/x31/x2e/x33/x2e/x35 /x4c/x65/x73 /x72/xe8/x67/x6c/x65/x73 /x64/x65 /x4a/x44/x42/x43 /x2e /x2e /x2e /x2e /x2e /x2e /x2e /x2e /x2e /x2e /x2e /x2e /x2e /x2e /x2e /x2e /x2e /x2e /x2e /x34/x31
/x36/x2e/x31/x2e/x33/x2e/x36 /x4c/x65/x73 /x72/xe8/x67/x6c/x65/x73 /x64/x65 /x73/x79/x6e/x63/x68/x72/x6f/x6e/x69/x73/x61/x74/x69/x6f/x6e /x2e /x2e /x2e /x2e /x2e /x2e /x2e /x2e /x2e /x2e /x2e /x2e /x2e /x2e /x34/x35
/x54/x41/x42/x4c/x45 /x44/x45/x53 /x4d/x41/x54/x49/xc8/x52/x45/x53 /x76/x69/x69/x69
/x36/x2e/x31/x2e/x33/x2e/x37 /x4c/x65/x73 /x72/xe8/x67/x6c/x65/x73 /x73/x75/x72 /x6c/x65/x73 /x4f/x62/x6a/x65/x74 /x2e /x2e /x2e /x2e /x2e /x2e /x2e /x2e /x2e /x2e /x2e /x2e /x2e /x2e /x2e /x2e /x2e /x34/x39
/x36/x2e/x31/x2e/x33/x2e/x38 /x52/xe8/x67/x6c/x65/x73 /x67/xe9/x6e/xe9/x72/x61/x6c/x65/x73 /x2e /x2e /x2e /x2e /x2e /x2e /x2e /x2e /x2e /x2e /x2e /x2e /x2e /x2e /x2e /x2e /x2e /x2e /x2e /x2e /x2e /x35/x30
/x36/x2e/x31/x2e/x33/x2e/x39 /x52/xe8/x67/x6c/x65/x73 /x64/x27/x65/x6e/x74/x72/xe9/x65/x73 /x73/x6f/x72/x74/x69/x65 /x2e /x2e /x2e /x2e /x2e /x2e /x2e /x2e /x2e /x2e /x2e /x2e /x2e /x2e /x2e /x2e /x2e /x2e /x35/x30
/x36/x2e/x31/x2e/x33/x2e/x31/x30 /x52/xe8/x67/x6c/x65/x73 /x73/x75/x72 /x6c/x65/x73 /x73/x65/x72/x76/x6c/x65/x74/x73 /x2e /x2e /x2e /x2e /x2e /x2e /x2e /x2e /x2e /x2e /x2e /x2e /x2e /x2e /x2e /x2e /x2e /x2e /x35/x32
/x36/x2e/x32 /x54/x65/x73/x74 /x64/x65/x73 /x72/xe8/x67/x6c/x65/x73 /x69/x6d/x70/x6c/xe9/x6d/x65/x6e/x74/xe9/x73 /x2e /x2e /x2e /x2e /x2e /x2e /x2e /x2e /x2e /x2e /x2e /x2e /x2e /x2e /x2e /x2e /x2e /x2e /x2e /x2e /x2e /x2e /x2e /x2e /x35/x34
/x36/x2e/x33 /x43/x68/x72/x6f/x6e/x6f/x67/x72/x61/x6d/x6d/x65 /x64/x65 /x74/x72/x61/x76/x61/x69/x6c /x2e /x2e /x2e /x2e /x2e /x2e /x2e /x2e /x2e /x2e /x2e /x2e /x2e /x2e /x2e /x2e /x2e /x2e /x2e /x2e /x2e /x2e /x2e /x2e /x2e /x2e /x35/x35
/x43/x6f/x6e/x63/x6c/x75/x73/x69/x6f/x6e /x67/xe9/x6e/xe9/x72/x61/x6c/x65 /x35/x37
/x42/x69/x62/x6c/x69/x6f/x67/x72/x61/x70/x68/x69/x65 /x35/x38
/x41 /x41/x6e/x61/x6c/x79/x73/x65 /x64/x65 /x63/x6f/x64/x65 /x73/x6f/x75/x72/x63/x65 /x4a/x61/x76/x61 /x61/x76/x65/x63 /x50/x4d/x44 /x35/x39
/x41/x2e/x31 /x4c/x27/x61/x72/x62/x72/x65 /x73/x79/x6e/x74/x61/x78/x69/x71/x75/x65 /x61/x62/x73/x74/x72/x61/x69/x74/x65 /x28/x41/x62/x73/x74/x72/x61/x63/x74 /x53/x79/x6e/x74/x61/x78 /x54/x72/x65/x65 /x2d /x41/x53/x54 /x2e /x2e /x2e /x2e /x2e /x2e /x2e /x35/x39
/x41/x2e/x32 /x4c/x65/x73 /x63/x61/x72/x61/x63/x74/xe9/x72/x69/x73/x74/x69/x71/x75/x65/x73 /x64/x27/x75/x6e/x65 /x72/xe8/x67/x6c/x65 /x61/x76/x65/x63 /x50/x4d/x44 /x2e /x2e /x2e /x2e /x2e /x2e /x2e /x2e /x2e /x2e /x2e /x2e /x2e /x2e /x2e /x2e /x36/x31
/x41/x2e/x33 /x43/x6f/x6d/x6d/x65/x6e/x74 /x50/x4d/x44 /x61/x6e/x61/x6c/x79/x73/x65 /x6c/x65/x73 /x63/x6f/x64/x65/x73 /x73/x6f/x75/x72/x63/x65/x73 /x2e /x2e /x2e /x2e /x2e /x2e /x2e /x2e /x2e /x2e /x2e /x2e /x2e /x2e /x2e /x2e /x2e /x36/x32
/x42 /x4c/x65/x73 /x72/xe9/x67/x6c/x65/x73 /x64/x65 /x63/x6f/x64/x61/x67/x65 /x63/x6c/x61/x73/x73/x69/x1c/xe9/x65/x73 /x73/x65/x6c/x6f/x6e /x64/x69/x1e/x63/x75/x6c/x74/xe9 /x36/x33
/x42/x2e/x31 /x4c/x65/x73 /x72/xe8/x67/x6c/x65/x73 /x63/x6c/x61/x73/x73/xe9/x65/x73 /x66/x61/x63/x69/x6c/x65/x73 /x2e /x2e /x2e /x2e /x2e /x2e /x2e /x2e /x2e /x2e /x2e /x2e /x2e /x2e /x2e /x2e /x2e /x2e /x2e /x2e /x2e /x2e /x2e /x2e /x2e /x36/x33
/x42/x2e/x32 /x4c/x65/x73 /x72/xe8/x67/x6c/x65/x73 /x63/x6c/x61/x73/x73/xe9/x65/x73 /x6d/x6f/x79/x65/x6e/x6e/x65/x73 /x2e /x2e /x2e /x2e /x2e /x2e /x2e /x2e /x2e /x2e /x2e /x2e /x2e /x2e /x2e /x2e /x2e /x2e /x2e /x2e /x2e /x2e /x2e /x2e /x36/x33
/x42/x2e/x33 /x4c/x65/x73 /x72/xe8/x67/x6c/x65/x73 /x63/x6c/x61/x73/x73/xe9/x65/x73 /x64/x69/x1e/x63/x69/x6c/x65/x73 /x2e /x2e /x2e /x2e /x2e /x2e /x2e /x2e /x2e /x2e /x2e /x2e /x2e /x2e /x2e /x2e /x2e /x2e /x2e /x2e /x2e /x2e /x2e /x2e /x2e /x36/x33
/x42/x2e/x34 /x4c/x65/x73 /x72/xe8/x67/x6c/x65/x73 /x63/x6c/x61/x73/x73/xe9/x65/x73 /x74/x72/xe8/x73 /x64/x69/x1e/x63/x69/x6c/x65/x73 /x2e /x2e /x2e /x2e /x2e /x2e /x2e /x2e /x2e /x2e /x2e /x2e /x2e /x2e /x2e /x2e /x2e /x2e /x2e /x2e /x2e /x2e /x36/x33
/x4c/x69/x73/x74/x65 /x64/x65/x73 /x1c/x67/x75/x72/x65/x73
/x31/x2e/x31 /x4f/x72/x67/x61/x6e/x69/x67/x72/x61/x6d/x6d/x65 /x64/x65 /x6c/x27/x65/x6e/x74/x72/x65/x70/x72/x69/x73/x65 /x41/x64/x68/x6f/x63 /x2e /x2e /x2e /x2e /x2e /x2e /x2e /x2e /x2e /x2e /x2e /x2e /x2e /x2e /x2e /x2e /x2e /x2e /x2e /x34
/x31/x2e/x32 /x41/x64/x68/x6f/x63 /x49/x53/x4c /x2e /x2e /x2e /x2e /x2e /x2e /x2e /x2e /x2e /x2e /x2e /x2e /x2e /x2e /x2e /x2e /x2e /x2e /x2e /x2e /x2e /x2e /x2e /x2e /x2e /x2e /x2e /x2e /x2e /x2e /x2e /x2e /x2e /x2e /x35
/x33/x2e/x31 /x4c/x27/x68/x69/xe9/x72/x61/x72/x63/x68/x69/x65 /x64/x65/x73 /x63/x6c/x61/x73/x73/x65/x73 /x64/x65 /x6c/x61 /x62/x69/x62/x6c/x69/x6f/x74/x68/xe8/x71/x75/x65 /x63/x6f/x6c/x6c/x65/x63/x74/x69/x6f/x6e /x2e /x2e /x2e /x2e /x2e /x2e /x2e /x2e /x2e /x2e /x2e /x31/x34
/x33/x2e/x32 /x4c/x65/x73 /x64/x69/x1b/xe9/x72/x65/x6e/x74/x73 /x6e/x69/x76/x65/x61/x75/x78 /x64/x27/x75/x6e/x65 /x61/x70/x70/x6c/x69/x63/x61/x74/x69/x6f/x6e /x4a/x32/x45/x45 /x5b/x34/x5d /x2e /x2e /x2e /x2e /x2e /x2e /x2e /x2e /x2e /x2e /x2e /x2e /x31/x35
/x34/x2e/x31 /x4c/x65 /x63/x61/x73 /x64/x27/x75/x74/x69/x6c/x69/x73/x61/x74/x69/x6f/x6e /x64/x75 /x64/xe9/x76/x65/x6c/x6f/x70/x70/x65/x75/x72 /x2e /x2e /x2e /x2e /x2e /x2e /x2e /x2e /x2e /x2e /x2e /x2e /x2e /x2e /x2e /x2e /x2e /x2e /x2e /x2e /x32/x37
/x35/x2e/x31 /x48/xe9/x72/x61/x72/x63/x68/x69/x65 /x64/x65 /x63/x6c/x61/x73/x73/x65 /x64/x61/x6e/x73 /x50/x4d/x44 /x2e /x2e /x2e /x2e /x2e /x2e /x2e /x2e /x2e /x2e /x2e /x2e /x2e /x2e /x2e /x2e /x2e /x2e /x2e /x2e /x2e /x2e /x2e /x33/x31
/x35/x2e/x32 /x4c/x65/x73 /x1c/x6c/x73 /x64/x65 /x6c/x61 /x63/x6c/x61/x73/x73/x65 /x53/x69/x6d/x70/x6c/x65/x4e/x6f/x64/x65 /x2e /x2e /x2e /x2e /x2e /x2e /x2e /x2e /x2e /x2e /x2e /x2e /x2e /x2e /x2e /x2e /x2e /x2e /x2e /x2e /x2e /x2e /x33/x32
/x35/x2e/x33 /x44/x69/x61/x67/x72/x61/x6d/x6d/x65 /x64/x65 /x63/x6c/x61/x73/x73/x65 /x64/x75 /x64/x65/x73/x69/x67/x6e /x70/x61/x74/x74/x65/x72/x6e /x76/x69/x73/x69/x74/x65/x75/x72 /x2e /x2e /x2e /x2e /x2e /x2e /x2e /x2e /x2e /x2e /x2e /x2e /x2e /x33/x33
/x35/x2e/x34 /x44/x69/x61/x67/x72/x61/x6d/x6d/x65 /x64/x65 /x63/x6c/x61/x73/x73/x65 /x64/x65 /x53/x50/x52/x41 /x2e /x2e /x2e /x2e /x2e /x2e /x2e /x2e /x2e /x2e /x2e /x2e /x2e /x2e /x2e /x2e /x2e /x2e /x2e /x2e /x2e /x2e /x33/x33
/x36/x2e/x31 /x52/x61/x70/x70/x6f/x72/x74 /x67/x65/x6e/x65/x72/x65 /x64/x75 /x66/x72/x61/x6d/x65/x77/x6f/x72/x6b /x53/x70/x72/x69/x6e/x67 /x2e /x2e /x2e /x2e /x2e /x2e /x2e /x2e /x2e /x2e /x2e /x2e /x2e /x2e /x2e /x2e /x2e /x2e /x2e /x35/x35
/x36/x2e/x32 /x44/x6f/x63/x75/x6d/x65/x6e/x74/x61/x74/x69/x6f/x6e /x64/x27/x75/x6e/x65 /x72/xe8/x67/x6c/x65 /x2e /x2e /x2e /x2e /x2e /x2e /x2e /x2e /x2e /x2e /x2e /x2e /x2e /x2e /x2e /x2e /x2e /x2e /x2e /x2e /x2e /x2e /x2e /x2e /x2e /x35/x35
/x36/x2e/x33 /x6c/x65/x73 /xe9/x74/x61/x70/x65/x73 /x64/x65 /x74/x72/x61/x76/x61/x69/x6c /x2e /x2e /x2e /x2e /x2e /x2e /x2e /x2e /x2e /x2e /x2e /x2e /x2e /x2e /x2e /x2e /x2e /x2e /x2e /x2e /x2e /x2e /x2e /x2e /x2e /x2e /x2e /x2e /x2e /x35/x36
/x41/x2e/x31 /x47/xe9/x6e/xe9/x72/x61/x74/x69/x6f/x6e /x64/x65 /x6c/x27/x61/x72/x62/x72/x65 /x73/x79/x6e/x74/x61/x78/x69/x71/x75/x65 /x61/x62/x73/x74/x72/x61/x69/x74 /x6c/x6f/x72/x73 /x64/x65 /x6c/x61 /x63/x6f/x6d/x70/x69/x6c/x61/x74/x69/x6f/x6e /x2e /x2e /x2e /x2e /x36/x30
/x41/x2e/x32 /x43/x6f/x6e/x73/x74/x72/x75/x63/x74/x69/x6f/x6e /x64/x27/x41/x53/x54 /x64/x27/x75/x6e /x70/x72/x6f/x67/x72/x61/x6d/x6d/x65 /x4a/x61/x76/x61 /x61/x76/x65/x63 /x50/x4d/x44 /x64/x65/x73/x69/x67/x6e/x65/x72 /x2e /x2e /x2e /x2e /x2e /x36/x30
/x41/x2e/x33 /x4c/x65 /x1c/x63/x68/x69/x65/x72 /x66/x61/x76/x6f/x72/x69/x74/x65/x2e/x78/x6d/x6c /x2e /x2e /x2e /x2e /x2e /x2e /x2e /x2e /x2e /x2e /x2e /x2e /x2e /x2e /x2e /x2e /x2e /x2e /x2e /x2e /x2e /x2e /x2e /x2e /x2e /x2e /x2e /x2e /x36/x31
/x41/x2e/x34 /x45/x78/x65/x6d/x70/x6c/x65 /x64/x27/x75/x6e /x1c/x63/x68/x69/x65/x72 /x72/x75/x6c/x65/x73/x65/x74 /x3a /x62/x72/x61/x63/x65/x73/x2e/x78/x6d/x6c /x2e /x2e /x2e /x2e /x2e /x2e /x2e /x2e /x2e /x2e /x2e /x2e /x2e /x2e /x2e /x2e /x2e /x36/x32
/x4c/x49/x53/x54/x45 /x44/x45/x53 /x46/x49/x47/x55/x52/x45/x53 /x78
/x42/x2e/x31 /x4c/x65/x73 /x72/xe8/x67/x6c/x65/x73 /x63/x6c/x61/x73/x73/xe9/x65/x73 /x66/x61/x63/x69/x6c/x65/x73 /x2e /x2e /x2e /x2e /x2e /x2e /x2e /x2e /x2e /x2e /x2e /x2e /x2e /x2e /x2e /x2e /x2e /x2e /x2e /x2e /x2e /x2e /x2e /x2e /x2e /x2e /x36/x34
/x42/x2e/x32 /x4c/x65/x73 /x72/xe8/x67/x6c/x65/x73 /x63/x6c/x61/x73/x73/xe9/x65/x73 /x6d/x6f/x79/x65/x6e/x6e/x65/x73 /x2e /x2e /x2e /x2e /x2e /x2e /x2e /x2e /x2e /x2e /x2e /x2e /x2e /x2e /x2e /x2e /x2e /x2e /x2e /x2e /x2e /x2e /x2e /x2e /x36/x35
/x42/x2e/x33 /x4c/x65/x73 /x72/xe8/x67/x6c/x65/x73 /x63/x6c/x61/x73/x73/xe9/x65/x73 /x6d/x6f/x79/x65/x6e/x6e/x65/x73 /x2e /x2e /x2e /x2e /x2e /x2e /x2e /x2e /x2e /x2e /x2e /x2e /x2e /x2e /x2e /x2e /x2e /x2e /x2e /x2e /x2e /x2e /x2e /x2e /x36/x36
/x42/x2e/x34 /x4c/x65/x73 /x72/xe8/x67/x6c/x65/x73 /x63/x6c/x61/x73/x73/xe9/x65/x73 /x64/x69/x1e/x63/x69/x6c/x65/x73 /x2e /x2e /x2e /x2e /x2e /x2e /x2e /x2e /x2e /x2e /x2e /x2e /x2e /x2e /x2e /x2e /x2e /x2e /x2e /x2e /x2e /x2e /x2e /x2e /x2e /x36/x37
/x42/x2e/x35 /x4c/x65/x73 /x72/xe8/x67/x6c/x65/x73 /x63/x6c/x61/x73/x73/xe9/x65/x73 /x74/x72/xe8/x73 /x64/x69/x1e/x63/x69/x6c/x65/x73 /x2e /x2e /x2e /x2e /x2e /x2e /x2e /x2e /x2e /x2e /x2e /x2e /x2e /x2e /x2e /x2e /x2e /x2e /x2e /x2e /x2e /x2e /x36/x38
/x4c/x69/x73/x74/x65 /x64/x65/x73 /x74/x61/x62/x6c/x65/x61/x75/x78
/x33/x2e/x31 /x4c/x65/x73 /x72/xe8/x67/x6c/x65/x73 /x67/xe9/x6e/xe9/x72/x61/x75/x78 /x2e /x2e /x2e /x2e /x2e /x2e /x2e /x2e /x2e /x2e /x2e /x2e /x2e /x2e /x2e /x2e /x2e /x2e /x2e /x2e /x2e /x2e /x2e /x2e /x2e /x2e /x2e /x2e /x2e /x31/x38
/x33/x2e/x32 /x4c/x65/x73 /x72/xe8/x67/x6c/x65/x73 /x73/x75/x72 /x6c/x65/x73 /x4f/x62/x6a/x65/x74/x73 /x2e /x2e /x2e /x2e /x2e /x2e /x2e /x2e /x2e /x2e /x2e /x2e /x2e /x2e /x2e /x2e /x2e /x2e /x2e /x2e /x2e /x2e /x2e /x2e /x2e /x2e /x31/x38
/x33/x2e/x33 /x4c/x65/x73 /x72/xe8/x67/x6c/x65/x73 /x64/x65/x73 /x62/x6f/x75/x63/x6c/x65/x73 /x2e /x2e /x2e /x2e /x2e /x2e /x2e /x2e /x2e /x2e /x2e /x2e /x2e /x2e /x2e /x2e /x2e /x2e /x2e /x2e /x2e /x2e /x2e /x2e /x2e /x2e /x2e /x2e /x31/x39
/x33/x2e/x34 /x4c/x65/x73 /x72/xe8/x67/x6c/x65/x73 /x64/x27/x65/x78/x63/x65/x70/x74/x69/x6f/x6e /x2e /x2e /x2e /x2e /x2e /x2e /x2e /x2e /x2e /x2e /x2e /x2e /x2e /x2e /x2e /x2e /x2e /x2e /x2e /x2e /x2e /x2e /x2e /x2e /x2e /x2e /x2e /x2e /x32/x30
/x33/x2e/x35 /x4c/x65/x73 /x72/xe8/x67/x6c/x65/x73 /x64/x65/x73 /x1d/x75/x78 /x64/x27/x65/x6e/x74/x72/xe9/x65/x2f/x73/x6f/x72/x74/x69/x65 /x2e /x2e /x2e /x2e /x2e /x2e /x2e /x2e /x2e /x2e /x2e /x2e /x2e /x2e /x2e /x2e /x2e /x2e /x2e /x2e /x2e /x32/x30
/x33/x2e/x36 /x4c/x65/x73 /x72/xe8/x67/x6c/x65/x73 /x64/x65 /x63/x68/x61/x69/x6e/x65 /x64/x65 /x63/x61/x72/x61/x63/x74/xe8/x72/x65/x73 /x2e /x2e /x2e /x2e /x2e /x2e /x2e /x2e /x2e /x2e /x2e /x2e /x2e /x2e /x2e /x2e /x2e /x2e /x2e /x2e /x2e /x32/x31
/x33/x2e/x37 /x4c/x65/x73 /x72/xe8/x67/x6c/x65/x73 /x64/x65 /x63/x6f/x6c/x6c/x65/x63/x74/x69/x6f/x6e /x2e /x2e /x2e /x2e /x2e /x2e /x2e /x2e /x2e /x2e /x2e /x2e /x2e /x2e /x2e /x2e /x2e /x2e /x2e /x2e /x2e /x2e /x2e /x2e /x2e /x2e /x2e /x32/x31
/x33/x2e/x38 /x4c/x65/x73 /x72/xe8/x67/x6c/x65/x73 /x64/x65 /x73/x79/x6e/x63/x68/x72/x6f/x6e/x69/x73/x61/x74/x69/x6f/x6e /x2e /x2e /x2e /x2e /x2e /x2e /x2e /x2e /x2e /x2e /x2e /x2e /x2e /x2e /x2e /x2e /x2e /x2e /x2e /x2e /x2e /x2e /x2e /x2e /x32/x32
/x33/x2e/x39 /x4c/x65/x73 /x72/xe8/x67/x6c/x65/x73 /x64/x65 /x6c/x27/x41/x50/x49 /x53/x65/x72/x76/x6c/x65/x74 /x2e /x2e /x2e /x2e /x2e /x2e /x2e /x2e /x2e /x2e /x2e /x2e /x2e /x2e /x2e /x2e /x2e /x2e /x2e /x2e /x2e /x2e /x2e /x2e /x2e /x32/x33
/x33/x2e/x31/x30 /x4c/x65/x73 /x72/xe8/x67/x6c/x65/x73 /x4a/x44/x42/x43 /x2e /x2e /x2e /x2e /x2e /x2e /x2e /x2e /x2e /x2e /x2e /x2e /x2e /x2e /x2e /x2e /x2e /x2e /x2e /x2e /x2e /x2e /x2e /x2e /x2e /x2e /x2e /x2e /x2e /x2e /x32/x34
/x49/x6e/x74/x72/x6f/x64/x75/x63/x74/x69/x6f/x6e /x67/xe9/x6e/xe9/x72/x61/x6c/x65
L/x41 /x70/x65/x72/x66/x6f/x72/x6d/x61/x6e/x63/x65 /x64/x65/x73 /x61/x70/x70/x6c/x69/x63/x61/x74/x69/x6f/x6e/x73 /x64/x65/x76/x69/x65/x6e/x74 /x64/x65 /x70/x6c/x75/x73 /x65/x6e /x70/x6c/x75/x73 /x6c/x65 /x66/x61/x63/x74/x65/x75/x72 /x6c/x65 /x70/x6c/x75/x73 /x69/x6d/x70/x6f/x72/x2d
/x74/x61/x6e/x74 /x64/x61/x6e/x73 /x6c/x65/x73 /x73/x6f/x6c/x75/x74/x69/x6f/x6e/x73 /x69/x6e/x66/x6f/x72/x6d/x61/x74/x69/x71/x75/x65/x73/x2e /x45/x6e /x72/x61/x69/x73/x6f/x6e /x64/x65 /x73/x6f/x6e /x69/x6d/x70/x6f/x72/x74/x61/x6e/x74 /x69/x6d/x70/x61/x63/x74 /x73/x75/x72 /x6c/x65
/x64/xe9/x76/x65/x6c/x6f/x70/x70/x65/x6d/x65/x6e/x74 /x64/x65/x73 /x61/x70/x70/x6c/x69/x63/x61/x74/x69/x6f/x6e/x73 /x64/x27/x75/x6e/x65 /x70/x61/x72/x74/x2c /x65/x74 /x73/x6f/x6e /x61/x73/x70/x65/x63/x74 /x6e/x6f/x6e /x66/x6f/x6e/x63/x74/x69/x6f/x6e/x6e/x65/x6c /x64/x27/x61/x75/x74/x72/x65 /x70/x61/x72/x74/x2c
/x6c/x61 /x70/x65/x72/x66/x6f/x72/x6d/x61/x6e/x63/x65 /x72/x65/x73/x74/x65 /x6c/x27/x61/x74/x74/x72/x69/x62/x75/x74 /x64/x65 /x71/x75/x61/x6c/x69/x74/xe9 /x64/x75 /x73/x79/x73/x74/xe8/x6d/x65 /x6c/x65 /x70/x6c/x75/x73 /x73/x65/x6e/x73/x69/x62/x6c/x65 /x71/x75/x69 /x64/x6f/x69/x74 /xea/x74/x72/x65 /x6d/x65/x2d
/x73/x75/x72/xe9/x2c /x73/x75/x72/x76</t>
  </si>
  <si>
    <t xml:space="preserve">Q r a m e r
Technopole Manouba
Summer Internship 
(2022)
June 01-15, 2022
Product Ov erview
Let’s take a look at some of the precursors.  The closest thing that comes close to our startup is
a MOOC, from a social standpoint the social platforms today are the nearest. Helping
students/teachers improve their academic, ﬁnancial, and career outcomes is the goal of the
Qramer platform. We are looking for graphic designers and software developers.
Software developer intern
developers are responsible for designing computer
or mobile applications. The nature of their work is
largely focused on developing web/mobile
applications. This involves understanding user
needs, developing software solutions, monitoring
performance and modifying programs as needed.
Stack
Backend: node js , typescript , javascript , expressJs,
mongodb
Frontend : nextJs , reactJs,React Native,  typescript,
javascript, html, css.
Graphic designer intern
Graphic designers create visual concepts to communicate information from UX to UI. They will
create everything from posters and billboards to packaging and icons, choosing colors and
developing logos and marketing materials. They will also  use elements such as color,
typography, images and more to convey ideas to an audience.
They must have a strong knowledge of using certain tools such as Adobe Photoshop, Adobe
Illustrator or ﬁgma…etc. (previous experience will be helpful)
Details
We want to attract the attention of future developers (software engineering students) or graphic
designers. We are looking for interns for periods ranging from two months to three months.
We have a great dedicated development team that gets things done and delivers digital products
regarding the requirements,We also adopt the scrum methodology.. We offer Professional
Certiﬁcate Programs on all the above mentioned technologies that can help interns clarify their
path.
interns can work remotely and we will support and guide them during their internships from
report to presentation.
Please note that this is not a paid internship.
Contact
Interested applicants should send their resumes to Gaidi Lamjed ( lamjed.gaidi@digicross.fr ).
Or you can reach him on linkedin https://www.linkedin.com/in/lamjed-gaidi-31672318b/
</t>
  </si>
  <si>
    <t xml:space="preserve">espr_” é}$ sas
ICEC 2022 | @ | as
INTERNATIONAL CIVIL ENGINEERING COMPETITION
</t>
  </si>
  <si>
    <t xml:space="preserve">NATIONAL PEN ,
at pens.com =
|
Salesforce Administrator
Internship
Join our Salesforce Team in Tunis for 6 months
with the possibility of a permanent role
&gt;. a= a a a a= a= &gt;
Send your resume to
v
marwa.toumi@pens.com
</t>
  </si>
  <si>
    <t>INTERNSHIP DETAILS 
Job Description :
You will be charged with the development of an 
E-Commerce website using a CMS.Team presentation :
We are a group of like minded coworkers whom 
admire the time we have together trying to reach 
ourgoals. We welcome every newcomer with open 
arms, helping them integrate and improve their 
skills.
Remuneration :
Our internships are paid based on the amount of 
work and dedication the trainee offers.
Technical skills required :
Wordpress | ReactJs / Angular / 
VueJs knowledge apreciated | Knowledge about 
Plesk and other web security solutions would be 
a bonus.
Company Details :
Address : Lac 2
Website : https://insomea.tn</t>
  </si>
  <si>
    <t xml:space="preserve"> 
Sujet 04: Préparation à la certification ISO 27002  
Binit Nearshore  Services  (BinitNS)  est une société  de Conseil  et de Services  opérant  dans 
le domaine  de l’ITO et du BPO. Nous conseillons  et nous accompagnons  nos clients  
Européens  dans le cadre  de l’installation  en Tunisie  de leurs équipes  nearshore  en 
extension  de leurs équipes  européennes.  
Dans un monde qui se numérise de partout et où la Cybersécurité est devenue vitale pour 
les entreprises, notre entreprise BinitNS qui opère  depuis 2 a ns dans un environnement 
international souhaite mettre à niveau ses procédures internes et son système 
d’information pour sensibiliser ses équipes et ses fournisseurs en s’assurant de la 
conformité aux normes internationales sur le sujet.  
Nous cherchons  actuellement  un ingénieur  pour un stage  PFE (Projet  de fin d’études).  
Le stagiaire aura:  
 - A bien analyser tous les risques théoriques existants dans le domaine de la Cybersécurité  
- A analyser les procédures existantes et le SI de chez BinitNS et les é ventuels risques  
- A mettre en œuvre  les solutions adéquates pour remédier aux éventuelles vulnérabilités 
à résoudre à court terme  
- A analyser tous les composants de la Certification  ISO 27002  
- A mettre en œuvre  les procédures et actions nécessaires pour la mise ne place de la 
certification.  
Si le temps le permet, à suivre la mission de l’auditeur pour la certification 27002.   
Des compétences  sur les infrastructures  systèmes, réseaux et data sont requises.  
Durée: Du 1er Mars à fin Juin au moins, fin août est l’idéal  
Nous vous prions de bien vouloir nous faire parvenir votre CV et quelques mots sur ce qui 
vous motive le plus à nous rejoindre sur recrutement@binitns .com en indiquant la 
référence S0 4 
 </t>
  </si>
  <si>
    <t xml:space="preserve">TECNNOGM
</t>
  </si>
  <si>
    <t xml:space="preserve">Full Stack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Some real world or extensive project experience with NodeJS, NextJS, PostgreSQL, MongoDB, and AngularJS • Able to code front to back  • Knowledge of clean coding conventions and ability to follow DRY principles, some understanding of security, managing dependencies, persistence, and deployment • Conceptual understanding of Test Driven Development  • Highly proficient in a Unix/Linux environment • Working knowledge of Scrum • Committed to documentation best practices so your code can be consumed in an open source environment. • Strong desire to design, develop, deploy, and support scalable software systems by following the right conventions • Participate in building tools, frameworks, and deploy solutions that enable fellow engineers to be more productive, write better code and test it themselves • MUST be able to work standard working hours Monday - Friday with GMT+3 within reason • Has knowledge of how tod design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Flutter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Real-world experience with Flutter development on Android and iOS Devices • You MUST be willing to contribute to all phases of the software development lifecycle: concept, design, build, deploy, test, release to app store, and supporting the apps • Experience with CI/CD tools like codemagic • Demonstrated experience with modern design patterns • Excellent coding skills following DRY principles, good understanding of security, managing dependencies, persistence, and deployment • General Knowledge of Test-Driven Development  • General Knowledge of Scrum • Committed to documentation best practices so your code can be consumed in an open source environment.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Zoho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Strong Business Analysis Skills • Strong Scripting and JavaScript skills • Strong web development skills  • Experience building websites with Wordpress and standard plugins for content management, security, and others.   • Experience with integration APIs • Desire to learn business analytics • Able to build custom integrations with backend apps and Zoho Apps • Ability to build custom applications on top of Zoho Apps  • Demonstrated experience with modern design patterns • Highly proficient in a Unix/Linux environment • General knowledge of Scrum • Committed to documentation best practices so your code can be consumed in an open source environment. • Design, develop, deploy, and support scalable software systems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t>
  </si>
  <si>
    <t>Catalogue des 
stages PFE 2022
Fév-Juin 2022
In D ATA w e  t r u s t
1
+35 Collaborateurs
Qui sommes nous ?
Nous sommes une Regtech (Regulatory -technology ),genèse d’une riche combinaison
dediverses compétences etd’expertise enRisk &amp;data .
Nous aidons nos clients àtravers nos outils demodélisation etdegestion des risques à
créer des stratégies qui permettent deconcrétiser leur vision dans unmonde en
perpétuel changement .
Nous associons technologies ettalents nécessaires afin que notre solution soit adaptée
àvotre secteur d'activité etàvosobjectifs .
Etant encontact avec despartenaires prestigieux, partout dans lemonde, nous assurant
lalivraison d'un service auniveau d’exigence denosclients .
Construire unmonde detravail meilleur pour nos employés etpour nos clients c’est
notre première devise .
+60 Mission 3Implantations
+30Clients 3Partenaires 3 Labels
2
Moez est un ingénieur Statisticien. llaccumule plus de 12 ans 
d'expérience en Finance, diplômé de l'Ecole Nationale de 
Statistique et d'administration Economique, ENSAE Paris. II est 
aussi titulaire d'un master en gestion d'actifs financiers de de 
l'université Paris Dauphine et d'une certification professionnelle 
en gestion alternative ( Hedge Funds). 
Moez a fondé Quantylix en 2016.
Hamza est titulaire d'un Bachelor of Business Administration –
Majeure Finance de l'Université de Moncton, Canada. lla 
travaillé l'essence de sa carrière à la Banque de Montréal, une 
des plus grande banque canadienne. 
Hamza possède aujourd'hui une expérience de 8 ans dans le
domaine financier et en gestion des risques. 
Hamza est certifié FRM (Financial Risk Management). Moez Hammami –CEO Quantylix
Hamza Amiri –Partner Risk Management
3Les stages seront encadrés par 
nos ingénieurs et suivis aussi par :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•Une gratification mensuelle
4
Processus desélection :
1.Sélection surCVs
2.Test technique
3.Entretien technique +Entretien RH
•Lestage sera basé dans notre bureau sisauLAC 3
•Lestage estgratifié àhauteur de300dt/mois
•Durée destage :5-6mois
Liste des sujets proposés
Nº1
Nº2
Nº3
Nº4
Nº5Les déterminants macroéconomiques d’une crise de change
Risque climatique et stabilité financière
Les déterminants des notations souveraines
Approches d’agrégation des risques bancaires
IFRS 17: un changement majeur du monde des risques en Assurances Pour l’année universitaire 2021 -2022, Quantylix propose 12 Sujets de 
Projet de Fin d’Etudes (PFE) pour le recrutement de 13 Stagiaires avec les 
profils suivants : 
•8profils ingénieurs Polytechnicien /Statisticien /Math .Appliqués /
Data
•2profils IT/Data
•1ou2profils école decommerce
•1profil PMO
•1profil Marketing
PS:tous nosstages sont desstages depré-embauches
5Risques / Macroéconomie / statistiques
Liste des sujets proposés
6Nº9
Nº11Cartographie de la diaspora dans le monde via des réseaux sociaux 
professionnels
Miseenplace d'un processus degestion deportefeuille deprojets de
l'entreprise (Project portfolio Management) selon l'approche du
Project Management Institute (PMI)
Nº12
Chargé deprojet marketing diasporaNº10
Travel Tech : Plateforme des destinations sans visa  Nº6
Nº7
Nº8Courbe de taux et tarification ajustée au risque
Le développement d’un outil de pilotage des risques dans le cadre de 
l’ICAAP
Modélisation de la probabilité de défaut avec des méthodesRisques / Dev ( Rshiny )
DATA
Gestion de projet
Marketing
Sujet
7
1
Encadrant : Dr. Siriki Coulibaly
Contexte
Objectifs
Compétences attendues
Nombre de stagiaire : 1
Lasouveraineté desÉtats implique que chacun aiesespolitiques intérieures .Laglobalisation
estdefait aujourd’hui cequi implicitement établit des ponts entre pays faits derègles,
régissant lesinteractions etprotégeant lesunsetlesautres deladomination, descontagions,
…Lasouveraineté monétaire laisse chaque pays avoir sapropre monnaie mais lesmonnaies
n’ont paslesmêmes valeurs établissant destaux deconversion outaux dechange .
Unchoc d’origine externe àdes pays, detype pétrolier par exemple, semble impacter
différemment letaux dechange decespays .Des mécanismes internes àchaque pays ou
union monétaires pourraient pleinement jouer unrôle.Des pays comme l'Egypte, Turquie,
Brésil, Argentine ontsubi une dépréciation deleurs monnaies deplus 50%en5ans, Alors que
d'autres comme leMaroc, Thaïlande ont purésister .Quelles relations avec lesvariables
macro -économiques (Inflation, Taux d'intérêts, Balance commerciale, ...)etcomment
anticiper lesprochaines crises ?
Ils’agit dans cette étude derechercher lesfacteurs macroéconomiques lanceurs d’alerte d’un
risque dechange .
L’étude s’intéressera principalement aucasdepays émergents .
-Capacité linguistique :Français &amp;Anglais
-Capacité d’analyse macroéconomique
-Capacité desynthèse
-Capacité d’analyse statistique etéconométrique
-Compétences rédactionnellesLes déterminants macroéconomiques d’une crise de change
Contexte
Sujet 
8
2
Encadrants : Dr. Siriki Coulibaly &amp; Ing. Mehdi Gebs
Contexte
Objectifs
Compétences attendues
Nombre de stagiaire : 1Lechangement climatique pose denouveaux défis àlasphère financière etbancaire .
Cependant, l'intégration del'analyse des risques liés auclimat dans lesuivi delastabilité
financière estparticulièrement difficile enraison del'incertitude yassociée .Les évaluations
traditionnelles des risques, tournées vers lepassé, etles modèles climato -économiques
existants nepeuvent pas anticiper avec suffisamment deprécision laforme que prendront les
risques liésauclimat .
Lechangement climatique pourrait être àl'origine d’une prochaine crise financière systémique .
Lesbanques centrales peuvent avoir unrôle supplémentaire àjouer àtravers des politiques
d'atténuation duchangement climatique telles que latarification ducarbone, l'intégration dela
durabilité dans lespratiques financières etlescadres comptables, ledéveloppement de
nouveaux mécanismes financiers auniveau international .Toutes cesactions pourraient avoir
des conséquences rédistributives importantes qu'il convient detraiter demanière adéquate,
mais elles sont essentielles pour préserver lastabilité financière àlong terme àl'ère du
changement climatique .
•Cartographie des principaux risques climatiques etdeleurs impacts sur l’économie en
général etsurlasphère financière enparticulier .
•Réalisation d’un «two steps stress test »des impacts duchangement climatique surla
sphère financière .
•Culture économique etfinancière ainsi que des compétences
analytiques .
•Compétences enmodélisation .
•Compétences enprogrammation (RouPython) .
•Maitrise del’anglais .Risque climatique et stabilité financière
Sujet 
9
3
Contexte
Compétences attendues
Nombre de stagiaire : 1ObjectifsLerisque souverain estlerisque potentiel que legouvernement d’un pays fasse défaut etne
puisse ouneveuille pas payer lesintérêts et/ou leprincipal desesdettes .Dans lecontexte
actuel deglobalisation, lesdéfauts souverains peuvent entraîner desrépercussions àl’échelle
planétaire, telqu’en témoigne lacrise deladette souveraine grecque en2009 .Lacapacité
d’un gouvernement àpayer ses dettes dépend deplusieurs facteurs etdesasituation
économique .Cette capacité estreflétée parlesnotations decrédit desagences denotations .
Ilserait donc judicieux d’examiner lesfacteurs déterminants des notations souveraines et
leurs impacts surlerisque dedéfaut decesentités .
Deplus, lerisque souverain etlerisque detaux dechange sont connectés viadifférents
canaux, etpeuvent donc interagir .Eneffet, lerisque souverain peut influencer lestaux de
change dupays enquestion etvice-versa .Une compréhension del’interaction decesrisques
estdonc nécessaire pour une mesure gestion adéquate desrisques .
•Détermination des facteurs de risque des entités souveraines, principalement dans le cas 
des pas pays émergents.
•Développement de modèle de notation « shadow rating »
•Etudier laconnexion entre lerisque souverain etlerisque detaux dechange .
•Capacité linguistique :Français &amp;Anglais
•Capacité d’analyse macroéconomique etdegestion desrisques
•Capacité desynthèse
•Capacité d’analyse statistique etéconométriqueLes déterminants de la notation souveraine
Encadrants : Dr. Sadok Laajimi
Sujet 
10
4
Contexte
Objectifs
Compétences attendues
Nombre de stagiaire : 1Dans lecadre del’ICAAP , nous sommes amenées àcartographier lesdifférents risques
matériels auxquels estexposée labanque .Cesrisques sont ensuite quantifiés etagrégés afin
d’estimer lecapital économique résultant .
L’approche naïve d’agrégation des risques est d’avoir recours àune simple sommation .
L’avantage decette approche réside dans sasimplicité, son objectivité etson efficacité en
l’absence des données .Cependant, cette approche estqualifiée deconservative, voir même
pessimiste puisqu’elle tend àsurestimer lecapital économique .L’hypothèse debase étant
que tous lesévènements extrêmes surviennent simultanément .
Parlasuite, une surestimation ducapital économique conduit àune perte (entermes decoût
d’opportunité) pour labanque .Une agrégation adéquate desrisques permet d’aboutir àdes
estimations plus réalistes ducapital économique .C’est dans cesens que lesbanques
tendent àaffiner l’agrégation des risques auxquels elles sont exposées .Dans cestage nous
nous proposons decomparer lesperformances des différentes approches utilisées pour
l’agrégation desrisques .
•Revue delalittérature desapproches usuelles desagrégations desrisques .
•Etude comparative cout/bénéfice desapproches dans despays émergeants :
oModèles naïfs (Simple sommation) .
oBenchmark (Enutilisant lamatrice descorrélation)
oModèle avancé (Copules)
•Connaissances enprobabilités etstatistiques
•Connaissances enprogrammation informatique
•Connaissances enfinance représentent unplusApproches d’agrégation des risques bancaires 
Encadrants : Dr. Sadok Laajimi
Sujet 
11
5
Contexte
Objectifs
Compétences attendues
Nombre de stagiaire : 1L'IFRS 17estlapremière véritable norme IFRS pour lescontrats d'assurance quivise àaider
lesassurances àappliquer lanorme etleur permettre d’expliquer plus facilement leur
performance financière .
Elle vient remplacer une norme provisoire, IFRS 4,introduite en2004 .Son objectif estde
permettre descomparaisons transparentes delasituation financière, despositions derisque
etdesperformances desacteurs dumarché .Jusqu'à présent, lacomptabilisation descontrats
d'assurance était différente decelle des contrats d'autres secteurs .Lanorme IFRS 17aété
créée enpartie pour répondre àcette critique .
•Veille stratégique etidentification des principales pistes pour lamise enplace dela
nouvelle norme IFRS 17
•Appréhender lesimpacts d’IFRS 17surlesdonnées, processus etsystèmes
•Réaliser desanalyses quantitatives del’impact del’IFRS 17surunportefeuille d’assurance
•Capacité linguistique :Français &amp;Anglais
•Capacité desynthèse
•Capacité d’analyse statistique etéconométriqueIFRS 17: un changement majeur du monde des risques en 
Assurances Encadrants : Ing. Rania Ismail
Sujet 
12
6
Contexte
Objectifs
Compétences attendues
Nombre de stagiaire : 1D’abord, lacourbe des taux estprimordiale dans une valorisation enmarked tomarket d’un
portefeuille obligataire .Sans oublier que lerisque demarché estl’un des risques lesplus
importants auxquels unétablissement financier estexposé (pilier IdeBâle) .Lesdeux mesures
derisques lesplus communément utilisées pour laquantification decerisque sont laVaR et
l’Expected Shortfall (ES) quinécessitent une courbe destaux (pour pouvoir calibrer leschocs) .
Ensuite, dans lecadre desacirculaire N°2021 -02labanque centrale deTunisie amisenplace
uncadre pour lesproduits dérivés surlesmarchés Forex, fixincome etcommodity .
L’un desproduits decouverture durisque destaux d’intérêts est, àtitre d’exemple, leSWAP qui
représente l’échange d’un taux variable par untaux fixe.Lacourbe des taux joue unrôle
essentiel pour lepricing desSWAPs .
Deplus, une courbe des taux etunmodèle deZspread nous permettrons demettre enplace
uncadre detarification decrédit ajustée aurisque .
Enfin, lacourbe destaux estuninput important pour lesassurances .
•Stripping etmodélisation delacourbe des taux tunisienne des obligations souveraines
(modèle CIR, Vasicek ,Nelson Siegel)
•Développement d’un outils R-shiny
•Modélisation duz-spread
•Connaissances enmathématiques financières
•Connaissances enfinance
•Connaissance enprogrammationCourbe de taux et tarification ajustée au risque
Encadrants : Ing. Mehdi Gebs
Sujet 
13
7
Contexte
Objectifs
Compétences attendues
Nombre de stagiaire : 1 L’ICAAP «Internal Capital Adequacy Assessment Process »estleprocessus interne d’analyse
del’adéquation des fonds propres d’une banque avec sesexpositions (risques) entenant
compte desesobjectifs stratégiques (notamment entermes derating) .C’est unprocessus
depilotage des risques quis’inscrit dans lecadre dupilier II(surveillance prudentielle) des
accords deBâle II.
C’est dans cesens que labanque centrale deTunisie amis enplace, dans sacirculaire N°
2021 -05,uncadre degouvernance desrisques pour lesbanques tunisiennes quis’inspire des
recommandations baloises etdel’ICAAP .
Dans lecadre dutravail deveille technologique ausein deQuantylix, nous avons initié le
développement d’un outils interne pour l’ICAAP qui vise ànous donner unavantage
compétitif pour lesprojets àvenir .Cestage vise donc àaccélérer nostravaux .
•Développement dumodule saisi des données (structure enbase dedonnées avec ETL)
etdata quality check .
•Développement dumodule appétence aurisque del’outils .
•Refonte etintégration dumodule «profil derisque »dans l’outils .
•Dashboarding .
•Connaissance informatique
•Maitrise deRetdeRshiny
•Connaissance enfinance représente unplusOutil de pilotage des risques  -ICAAP
Encadrants : Ing. Malek Sehli
Sujet 
14
8
Contexte
Objectifs
Compétences attenduesL’intelligence artificielle agagné ennotoriété dans lescommunautés financière etdela
recherche avec des applications telles que lescoring decrédit par méthodes ML.Ses
méthodes sont dites plus performantes comparées aux modèles les plus classiques .
Toutefois, cetapport estsouvent réalisé audétriment delatransparence etdel’explicabilité
dumécanisme deprédiction dumodèle .
Ceci représente unobstacle conséquent pour l’application deces modèles dans certains
domaines comme lesecteur banquier, del’assurance ouencore delasanté, làoùles
processus d’évaluation etdemodélisation régissant lesprises dedécision doivent être
dûment documentés afin d’être validés par lesrégulateurs concernés ouencore certains
corps gouvernementaux (GDPR, Article 22).
C’est dans cette mesure que nous nous intéressons aux techniques del’intelligence
artificielle explicable (XAI) ouencore «Interpretable Machine Learning (IML) »afin de
concevoir unréférentiel d’interprétabilité des modèles demodélisation delaPDdans lebut
debénéficier des performances des techniques ML tout enpréservant undegré élevé
d’explicabilité desprédictions .
•Spécification des conditions réglementaires associées à l'utilisation des modèles "black -box"
•Recensement des problèmes liés à l'utilisation des modèles ML dans le scoring de crédit .
•Conception de modèles de PD à l'aide de techniques ML sur plusieurs segments.
•Mise en place d'un référentiel d'interprétabilité des modèles (Contribution des variables 
d'un à un niveau individuel/échantillon -SHAP , LIME Etc.).
•Création d'un processus de validation des modèles de prédiction implémentés.
•Conception d'une interface graphique permettant la prédiction et l'évaluation du modèle
d'un point de vue interprétabilité/explicabilité.
▪Modélisation statistique etaffinité avec lesmodèles Machine Learning
▪Unprofil Kaggle /Zindi ,compétences enR/Python enRShiny /Dash /Flask .
▪Maîtrise del’anglaisModélisation de la probabilité de défaut avec des méthodes ML
Encadrant : Ing. Wael El Ferchichi 
Sujet 
15
9
Contexte
Objectifs
Compétences attendues
Nombre de stagiaireLadiaspora représente lesindividus d’un pays résidant àl’étranger .
Une connaissance delalocalisation des différentes diasporas pour unpays donné
représente unatout certain pour différentes parties prenantes (politique, entrepreneur,
marketing, etc.)
Endépit desonimportance, cette information reste néanmoins indisponible .
C’est dans cesens que s’inscrit leprojet Diaspora Discovery .Eneffet, ceprojet comporte
plusieurs volets :
•Extraction des données viades réseaux sociaux professionnels avec des techniques de
Web Scraping .
•Qualification des profils parpays d’origine etpardegré d’influence viades algorithmes
deDeep Learning (reconnaissance faciale) etdes approches probabilistes (par nom et
prénom) .
•Visualisation spatiale deladiaspora avec une application Web .
•Détection delastructure dese-mails desentreprises àcontacter .
•Extraction desdonnées desréseaux sociaux professionnels, principalement LinkedIn .
•Qualification desprofils parpays d’origine etpardegré d’influence .
▪Contribution audéveloppement del’application Diaspora Discovery .
•Compétences enPython/R ,enWeb Scraping ,en(Flask /Dash /RShiny estunplus)
•Connaissance entraitement d’image .
•Maîtrise del’anglaisCartographie de la diaspora via les réseaux sociaux 
professionnels Encadrant : Ing. Emna Aidoudi
Nombre de stagiaire : 1
Sujet 
16
10
Contexte
Objectifs
Compétences attenduesDans lecadre delamise enplace d’un POC (Proof ofconcept) d’une plateforme Travel Tech,
nous cherchons deux stagiaires avec deux profils différents, mais complémentaire, un
ingénieur Data/statistiques etunprofil école decommerce .
Aujourd’hui plusieurs personnes focalisent dans lechoix deleurs destinations devoyages à
l’étranger desdestinations proches etdéveloppés .Souvent cesdestinations demandent des
visas .Bienvenue aucalvaire :une liste dedocuments interminable, unrdvtrès lointain, des
queues longues, des frais non remboursables, lafrustration d’être jugé etparfois unrefus
même pasmotivé !
Del’autre côté, plusieurs destinations t’accueillent lesbras ouverts, sans visas, etavec un
produit touristique même meilleur .Par exemple, lepasseport Tunisien tepermet de
voyager a72pays dans lemonde .Nous lesconnaissons ?!
Stagiaire 1:Profil Ingénieur Data
•Mise enplace d’une base desdonnées «Nationalité xDestination »afin dedétecter les
destinations sans visas
•Mise enplace d’une app web permettant deprésenter lespays ouverts selon lechoix
d’une nationalité
•Faire unalgorithme declassement desdestinations «ouvertes »parattrait touristique
•Construire unalgorithme dedeals alerts destinés auxpays émergents
Stagiaire 2:Profil Business School
•Préparer unbusiness plan /Pitch Deck /stratégie Marketing pour leprojetTravel Tech : Plateforme des destinations sans visa 
Encadrant : Ing. Moez HAMMAMI
Nombre de stagiaire : 2
Data &amp; 
Business 
 School
Sujet 
17
11
Contexte
Objectifs
Compétences attendues
Nombre de stagiaireUn portefeuille de projets est un outil de gouvernance .Ilpermet de consolider,
homogénéiser etsynthétiser lesinformations des différents projets afin defaciliter laprise
dedécision .Ilrassemble donc toutes lesinformations liées aux projets entermes de
ressources, deplannings, debudgets, debénéfices etderisques .Ilpeut aussi rassembler des
informations/Indicateurs liés àlaméthodologie demise enœuvre des projets (Consulting,
Delivery, agiles,scrum …).
.
•Parfaite maîtrise deMicrosoft Office etdel’anglais
•Bonne maîtrise desoutils degestion deprojet
•Capacité desynthèse, d’écoute etbon relationnel
•Qualités rédactionnelles, rigueur, autonomie, curiosité etdynamismeIls’agit degagner enperformance grâce àune priorisation etunpilotage pertinent de
l’ensemble desprojets del’entreprise :
•Etudier l’existant etcollecter l’ensemble desdonnées liées auxprojets
•Mettre enplace unprocessus deGestion etdesuivi desprojets
•Tester etévaluer l’efficacité duProcessus PPM mis enplace sur unéchantillon du
portefeuille deprojets
•Accompagner laconduite dechangementMise en place d'un processus de gestion de Portefeuille de 
projets de l'entreprise ( Project Protfolio Management) selon 
l'approche du project Management Institue (PMI)
Encadrants : Asma Thabti
Nombre de stagiaire : 1
PMO
Sujet 
18
12
Contexte
Objectifs
Compétences attendues
Nombre de stagiaireDans lecadre duprojet «Diaspora Discovery »,mené enpartenariat entre Quantylix et
«Impact Diaspora »,une société sénégalaise spécialisée dans lamobilisation delaDiaspora,
onrecherche unstagiaire avec pour mission principale depréparer lacustomisation etle
lancement commercial delaplateforme .
-Background marketing et/ou digital (communication, contenu …):Bac+4ouMaster
-Connaissances descommunautés d’ Afrique subsaharienne
-Très bon français écrit (langues africaines constituent un+)
-Al’aise surlesréseaux sociaux (Linkedin, FB….)
-Autonome etcréatif
-Bonne utilisation des logiciels dechaîne graphique (Photoshop …)estun+très
apprécié-Veille surlesdiasporas africaines
-Testing delaplateforme (client interne)
-Assistance àlacustomisation marketing delaplateforme
-Elaboration duplan delancement (Bases deprospects, présentation web …)Chargé de projet marketing diaspora
Encadrants : Samir Bouzidi
PS:possibilité decommencer dèsjanvier 2022 enCDD àtemps partiel
Marketing
Nombre de stagiaire : 1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19
Processus desélection :
1.Sélection surCVs
2.Test technique
3.Entretien technique +Entretien RH
•Lestage sera basé dans notre bureau sisauLAC 3
•Lestage estgratifié àhauteur de300dt/mois
•Durée destage :5-6mois
Rejoignez nous !
www.quantylix.com
Vous souhaitez apprendre plus,
Vous voulez travailler sur des projets réels 
et variés, 
Vous cherchez un encadrement de qualité 
mener par des experts du métier, 
Vous désirez joindre une équipe jeune et 
dynamique 
Alors postuler directement sur 
tc@quantylix. com</t>
  </si>
  <si>
    <t>Summer internship - IP Label
Looking for summer internships!_x000D_
_x000D_
Here is a selection of summer internship catalogs from several companies._x000D_
The content of the folder will be updated weekly!_x000D_
_x000D_
Apply today !_x000D_
&lt;https://www.linkedin.com/posts/amira-bedhiafi_summer-internships-2023-google-drive-activity-7072278778210598913-onU9?utm_source=share&amp;utm_medium=member_desktop&gt;_x000D_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07/06/23,_x000D_
19:33:59</t>
  </si>
  <si>
    <t>Marque Delice formulaire
Bonjour &lt;3_x000D_
J'aimerais solliciter votre précieuse aide en remplissant ce formulaire_x000D_
pour une étude de marché dans le cadre de mon stage de fin d'études. Je_x000D_
vous assure que cela ne vous prendra que quelques secondes de votre temps._x000D_
Je vous remercie sincèrement pour votre collaboration et votre_x000D_
contribution. Votre participation compte énormément pour moi !_x000D_
_x000D_
Fromage :_x000D_
https://docs.google.com/forms/d/e/1FAIpQLSdF7Zs8g8FVRfsagkUiYNCJ9LmSFSYstb5efQbve0DlXMp9Wg/viewform?usp=sf_link_x000D_
Boisson :_x000D_
https://docs.google.com/forms/d/e/1FAIpQLScEKt9j8pE9S7eZ-SkR48YvmPmbR4KMVoWx65_Z9zBuYztWtg/viewform?usp=sf_link_x000D_
Yaourt :_x000D_
https://docs.google.com/forms/d/e/1FAIpQLSc10xA7YqFFOhE1ZMZaLvO1VUSxPp4nfXHwHN7CPd2fjIAtDg/viewform?usp=sf_link_x000D_
Lait :_x000D_
https://docs.google.com/forms/d/e/1FAIpQLSf9wtRRJOm-hRmnnOeCT5hjGaMnOHYQl04k7S1s8oV9UGK8yA/viewform?usp=sf_link_x000D_
Eau :_x000D_
https://docs.google.com/forms/d/e/1FAIpQLSc6ZIj-JN6HBjQ9zo5vDv9XcuAUz4hm4jJAzK-Uzxumm_jhPg/viewform?usp=sf_link_x000D_
_x000D_
_x000D_
-- _x000D_
*Jomni Azer*_x000D_
Data Scientiste_x000D_
Président Rotaract Boumhel Bassatin</t>
  </si>
  <si>
    <t>Catalogue des stages WashApp
Pour information (fichiers joints)_x000D_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Bonsoir monsieur,_x000D_
Suite à notre conversation cet après midi, je vous envoie le catalogue des_x000D_
stages d'été que mon entreprise propose pour cette saison. Vous trouverez_x000D_
aussi une brève présentation préparée pour vous de la startup pour vous_x000D_
aider à mieux comprendre l'idée de l'entreprise._x000D_
J'espère entendre un retour positif de votre part._x000D_
Bien à vous._x000D_
Cdt._x000D_
SLID ESMANIA.COM 
Présentation 
WashApp 
1
SLID ESMANIA.COM 
WashApp SARL 
Capital :  50.000 DT 
Siège social :  Rue Ahmed Chawki - El Omrane 1005 
Activité :  Nettoyage des locaux, des ménages et nettoyage industriel 
Fondateurs :  Sofiene Zribi et Oussama Hamidi 
2
SLID ESMANIA.COM 
WashApp : Exporter le lavage chez-soi 
Le principe de base est d’ inverser la pratique 
traditionnelle  où c’est le véhicule qui va au 
lavage par un service où c’est le lavage qui va 
au véhicule .WashApp  respecte les normes de l'écologie  et 
offre une solution pratique pour délimiter 
l’utilisation excessive  de l’eau, de l’électricité , 
la dispersion  des détergents  à base chimique  
et des  hydrocarbures  dans le sol. 
3
SLID ESMANIA.COM Lavage vapeur Waxing (cirage) 
Lavage du véhicule intérieur et 
extérieur à la vapeur. Application de cire de protection 
carrosserie. Detailing 
Rénovation intérieur Désinfection Aucun détail n’échappe. 
Résultat: véhicule à l’état neuf. 
Rénovation de la sellerie, 
moquette, toit et habitacle. Aspesie de toutes les surfaces : 
véhicules, locaux, espaces de 
travail… Nos prestations 
Nettoyage Moquettes 
Nettoyage Salons Autres… 
4
SLID ESMANIA.COM 
 Valeurs ajoutées 
Réservez  votre prestation via  quelques clics  sur 
l’application mobile  ou web . Modifiez  ou annulez , 
réclamez  ou donnez votre feedback . (Juillet 2023). Des prix compétitifs Sans interrompre votre travail ou 
gâcher votre jour de congé Sans temps d’attente 
5
SLID ESMANIA.COM Packs des services proposés 
WashApp Executive 
A l’instar du service Executive, il 
comprend les mêmes 
prestations mais destiné aux 
voitures des collaborateurs. WashApp Collaborator 
Nettoyage des véhicules utilitaires 
allant des fourgonnettes aux poids 
lourds. Ce service comprend la 
désinfection à l’aide de  vapeur d’eau 
et de solution hydro-alcoolique. WashApp Utility 
Service de nettoyage des locaux 
bureautiques, ateliers et 
entrepôts. Il s’agit d’un nettoyage 
minutieux avec une désinfection 
selon les normes. WashApp Workspace 
Lavage et nettoyage auto, simple 
ou approfondi destiné à la 
direction de l’entreprise. 
6
SLID ESMANIA.COM 
Nos clients de conﬁance 
7
SLID ESMANIA.COM Le saviez-vous ? 
La quantité d’eau utilisée dans un lavage 
automobile à la vapeur  (2-5 L)  est nettement 
inférieure à un lavage haute pression (60-100 L)  
ou un lavage portique (100-400 L). 
8
SLID ESMANIA.COM La méthode écologique  de nettoyage des véhicules se fait grâce à des produits  
biodégradables , sans solvants , utilisant la  vapeur  et des chiffons en  microfibres .
L’efficacité se veut respectueuse de l’environnement ! A base de composés polymères, ces produits sont constitués de détergents, de lubrifiants et de 
lustrants, offrant ainsi une action 3 en 1:  nettoyer , lustrer  et protéger  le véhicule , et ce, en utilisant 
une quantité minime d’eau. Ces produits nettoient toutes les surfaces du véhicule : vitres, 
carrosseries, plastique, jantes, chrome et pneus. Être responsable face au stress hydrique que vit la Tunisie aujourd’hui. 
Participer à la lutte contre la pollution, le gaspillage d’eau et le 
réchauffement climatique. WashApp à l’ère de l’éco-développement 
9
SLID ESMANIA.COM 
10 Procédés écologiques 
Nous ne lésinons pas sur les moyens employés pour allier l’efficacité des techniques existantes et de 
l'écologie. Notre but étant de nettoyer votre véhicule de tout contaminant que la route y dépose. 
Nos produits utilisés, de la marque Koch-Chemie ©, sont 
certifiés iso 14001 . 
Nous sommes partisans du lavage vapeur vu les 
multiples avantages qu'il offre tels la faible 
consommation d'eau et de détergents évitant ainsi une 
dispersion abusive de ces derniers dans la nappe 
phréatique. En optant pour une réflexion globale, nous espérons 
et œuvrons pour rendre votre expérience avec nous 
plus respectueuse de l’environnement , et toujours 
aussi intransigeante  vis-à-vis de la propreté. 
SLID ESMANIA.COM Lancement de la plateforme Web et Mobile 
Juillet 2023 
Réclamez et donnez votre feedback 
directement à notre service clients. Prise de RDV 
Sélectionnez les services. Réservez, 
modifiez ou annulez votre RDV. Suivi en temps réel Gestion des réclamations 
Suivez nos services en temps réel. 
11
SLID ESMANIA.COM Mieux vaut prendre le 
changement par la main 
avant qu’il ne nous 
prenne par la gorge. 
-Winston Churchill 
SLID ESMANIA.COM 
Merci de votre attention 
23 694 444 
29 966 976 washapp.tn contact@washapp.tn 
13</t>
  </si>
  <si>
    <t>Offre d'emploi-Mateco-Luxembourg-Business Intelligence Technical_x000D_
 Expert (F/M)
Bonjour,_x000D_
Veuillez postuler uniquement via ce: lien_x000D_
&lt;https://docs.google.com/forms/d/e/1FAIpQLSdNcXvX4Edv4zW-TQktKVHOd68U8DGqxl9gZI_a6AsfdZDwlQ/viewform&gt;,_x000D_
voir fichier joint et message ci-dessous._x000D_
N'oubliez pas de vous inscrire sur https://espritconnect.com/ pour avoir_x000D_
toutes les offres (webinars, emplois, stages d'été, PFE, ...)._x000D_
Bien cordialement._x000D_
_x000D_
_x000D_
 *Pôle Employabilité ESPRIT*_x000D_
_x000D_
 Z. I. Chotrana II, B.P. : 160_x000D_
_x000D_
2083 Pôle Technologique El Ghazala – TUNISIE_x000D_
_x000D_
  &lt;https://espritconnect.com/&gt;_x000D_
_x000D_
---------- Forwarded message ---------_x000D_
_x000D_
J’espère que vous allez bien et que vous avez passé un bon weekend 😊_x000D_
_x000D_
Je vous remercie pour notre échange de la semaine dernière ainsi que pour_x000D_
l’ensemble des informations communiquées._x000D_
_x000D_
Nous espérons une collaboration fructueuse avec votre école et pouvoir_x000D_
mener à bien nos projets communs._x000D_
_x000D_
Je vous fais parvenir ci-joint comme discuté, notre descriptif de fonction_x000D_
pour le poste de BI Technical expert pour diffusion auprès de vos élèves._x000D_
_x000D_
N’hésitez pas à nous revenir en cas de question(s)._x000D_
_x000D_
Aussi, je n’ai pas pensé à évoquer ce sujet, mais serait-il envisageable de_x000D_
mettre en place des conventions de stage entre votre école et notre_x000D_
entreprise ?_x000D_
_x000D_
Des stages qui seraient réalisés à distance._x000D_
_x000D_
_x000D_
_x000D_
A disposition pour échanger là-dessus,_x000D_
Business Intelligence Technical Expert (F/M)
40,000 machines (of which around 750 are at the Luxembourg site), around 150 locations throughout Europe, more than 2,000 employees and a common goal: to supply our customers with the best height
access technology. 
Our customers from industry, construction and the media sector confirm that we can do this every day. mateco is the work platform rental professional and market leader in Luxembourg and neighbouring European countries such as Germany, Belgium, the Netherlands, Hungary, Spain, etc.
Czech Republic, Poland and Romania with over 45 years of experience.
Business Intelligence Technical Expert
As an experienced BI professional, reporting to the BI Manager, you will be in charge of maintaining,
optimizing and developing our BI environment for the needs of our organization across operational
activities and projects.
Tasks
Operational Activities:
To monitor daily checks / PowerBI services / procedures / servers.
To manage database.
To get a performing and updated BI environment.
To resolve issue / change requests / manage user permissions.
To improve our Data Quality.
To provide continual service improvement activities.
To manage master data.
To update technical documentation &amp; procedures.
Project Activities:
To assist the business departments in the analysis and formalization of their needs.
To plan, organize and follow deadlines / schedules.
To design BI solutions adapted to business processes and following our procedures.
To manage testing phase, promote to production.
To document projects and manage communication with stakeholders.
To train users.
Profile
At least 5 years of experience in Business Intelligence.
Master’s degree in computer science, business, mathematics, economics, statistics, management, accounting or in a related field.
Fluent in English. French is a plus. Any other languages will be considered as an asset.
Team player attitude and attention to details with strong analytical skills.
Capacity to analyze, summarize, structure and present information in a variety of forms and formats.
Self-starter in a small team, work independently and drive delivery focus.
Hands-on attitude is a must.
Fast learner, flexible and eager to learn new things.
Enthusiastic, with a can-do attitude.
Good communicator.
Motivated and voluntary.
IT Skills
Mandatory: 
Microsoft Azure SQL Databases 
Azure Data Lake
PowerBI
Azure Data Factory
Proficiency, knowledge, experience and/or certifications in any following skills will be considered as
assets:
Databases: Microsoft SQL.
Data Visualization / Reporting: SSMS / SSRS / SSAS.
Data Warehousing, Data Modeling.
ETL / Streaming: SSIS / Apache Kafka.
ERP : Microsoft Dynamics FO / Data Export / Microsoft Dynamics CE.
Technical Languages: SQL, DAX, PowerShell, VBA, Java, C#, Python.
Microsoft SharePoint.
AVRO Framework / JSON format.
Azure Active Directory.
Predictive Analytics.
Server Management.
ITIL Foundation.
Jira / ServiceNow / Confluence.
Knowledge in Agile Methodologies / Scrum Framework.
Knowledge in Project Management (PMI/Prince 2…).
Temps de travail
Type de contrat
Langues parlées
Expérience professionnelle
Niveau d'étude</t>
  </si>
  <si>
    <t>**Schneider Global Student Experience is coming soon...**
Pour information._x000D_
N'oubliez pas de vous inscrire sur https://espritconnect.com/ pour avoir_x000D_
toutes les offres (webinars, emplois, stages d'été, PFE, ...)._x000D_
Bien cordialement._x000D_
 *Pôle Employabilité ESPRIT*_x000D_
_x000D_
 Z. I. Chotrana II, B.P. : 160_x000D_
_x000D_
2083 Pôle Technologique El Ghazala – TUNISIE_x000D_
_x000D_
&lt;https://espritconnect.com/&gt;_x000D_
_x000D_
_x000D_
Schneider Global Student Experience 2023_x000D_
_x000D_
_x000D_
_x000D_
STAY TUNED…_x000D_
_x000D_
*Les inscriptions seront ouvertes entre le 1er juin et le 16 juin sur ce_x000D_
lien :*_x000D_
https://student-se.icims.com/jobs/53071/schneider-global-student-experience-2023/job?mobile=false&amp;width=1579&amp;height=500&amp;bga=true&amp;needsRedirect=false&amp;jan1offset=-300&amp;jun1offset=-240_x000D_
Something exciting
is happening soon!
Life ls On
Sc aca
Venez découvrir Schneider Electric a travers
notre Schneider Global Student Experience.
Découvrez ce qu'il faut pour démarrer une
carriére dans ces domaines dans le cadre de nos
programmes d'apprentissage : Vente et
marketing, Services, Supply Chain, Carriéres en
numérique, ou Développement durable en tant
que business.
Acquérez des connaissances que vous pourrez
mettre en pratique lors de votre prochain projet,
entretien ou stage. La Schneider Global Student
Experience se compose d'un apprentissage en
ligne (entigrementen anglais) 4 votre propre
rythme, et d'un projet simulé avec un retour
d'expérience réel de la part de professionnels sur
le terrain, en fonction de la formation que vous
avez choisie.
La Schneider Global Student Experience est
ouverte aux étudiants de tous les pays.
Inscrivez-vous entre le Ler juin 2023 et le 16 juin
2023.</t>
  </si>
  <si>
    <t>Internship Opportunities Brandee 2022 2023
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Nawres Mahmoudi &lt;nmahmoudi@getbrandee.com&gt;_x000D_
Date: mar. 30 mai 2023 à 11:42_x000D_
Subject: Internship Opportunities Brandee 2022 2023_x000D_
To: pole-employabilite-esprit@esprit.tn &lt;pole-employabilite-esprit@esprit.tn_x000D_
&gt;_x000D_
_x000D_
_x000D_
Bonjour,_x000D_
_x000D_
_x000D_
_x000D_
Nous sommes une startup basée à Tunis, filiale de Brandee Software en_x000D_
France, et nous recherchons des étudiants pour des stages au sein de notre_x000D_
équipe de recherche et développement. Serait-il possible de diffuser ces_x000D_
offres auprès de vos étudiants ?_x000D_
_x000D_
_x000D_
_x000D_
Nous vous remercions par avance pour votre collaboration._x000D_
_x000D_
Cordialement,_x000D_
_x000D_
_x000D_
_x000D_
[image: Email header]_x000D_
_x000D_
*Nawres Mahmoudi *_x000D_
_x000D_
*Project Manager - Brandee *_x000D_
_x000D_
[image: Phone]_x000D_
_x000D_
128 rue de la Boétie, 75008 Paris_x000D_
_x000D_
[image: Phone]_x000D_
_x000D_
*getbrandee.com* &lt;https://s1.sendassets.io/s2/i6i5oek9&gt;_x000D_
_x000D_
Department R&amp;D_x000D_
_x000D_
[image: Company logo] &lt;https://s1.sendassets.io/s2/y9t0tp1p&gt;_x000D_
_x000D_
[image: linkedin-in] &lt;https://s1.sendassets.io/s2/oyfiftsa&gt;_x000D_
_x000D_
*Made with Scribe * &lt;https://s1.sendassets.io/s2/w23lwata&gt;_x000D_
_x000D_
Please only print this email if necessary_x000D_
Internship Opportunities
Summer 2023
Python Developer
Wordpress Developer 
Data engineering 
QA tester in software developmentBrandee
We are looking for:
SommaireQui sommes nous?
Notre Vision
Notre Mission
Objectifs
Nos trophées 
Sujets de projet ﬁn d’études 
Contact 
Dans un monde en perpétuelle évolution, nous 
ré-adaptons sans cesse nos réponses et la disruption 
de nos méthodes aux problématiques de nos clients.
Parce que nous considérons le capital humain 
comme notre plus grande richesse, parce que nous 
sommes passionnés par les hommes, leurs talents, 
mais aussi par leur histoire et leur personnalité…
Nous fédérons une véritable communauté qui par-
tage cet état d’esprit.NOTRE 
SINGULARITÉ ?
NOUS SOMMES
PLURIELS
NOUS SOMMES UNE EQUIPE TRÈS AGILE.
Nous concevons une solution de génération de boutiques en ligne nou-
velle génération.
Dans le monde, le e-commerce représente aujourd'hui 15% du com-
merce de détail, les prévisions sont de 25% pour 2025 et 95% pour 2040
Les solutions pour la conception de boutiques en ligne sont vieillis-
santes
Les solutions disponibles (Shopify, Wordpress, Bigcommerce, Pres-
tashop..) utilisent toutes une architecture classique qui contient beau-
coup de limitations en termes de personnalisation ou de fonctionnalités.Le e-commerce est en constante progression
Besoin d'innovations
Pour se démarquer de la concurrence, les e-commerçants 
ont un besoin constant d'innovation !NOTRE VISION
Build headless e-commerce 
CMS solution leading to a 
new era of ecommerce
CURIEUX?
Objectifs
Notre ambition est de répondre à un réel besoin d'innovation dans un secteur concurrentiel en concevant le futur de l'e-commerce 
pour imposer notre solution comme la nouvelle norme dans la conception de boutiques en ligne.
Concevoir le premier Headless CMS complet &amp; dédié au e-commerce
C'est une nouvelle génération de CMS qui apporte plus de puissance et de liberté dans la conception des boutiques en ligne
Apporter une réelle innovation
Ce CMS permettra de faire rentrer l'e-commerce dans une nouvelle ère en utilisant les nouvelles technologies (IA, Kubernetes) en 
proposant une innovation de rupture avec les solutions existantes.
Rester accessible
La puissance de notre solution ne doit pas être un frein quant à sa facilité d'utilisation.
Nous en proﬁtons également pour améliorer l'UI/UX par rapport aux solutions existantes.
Arthur Callarec
- Co-founder 
Arthur est l’un des 2 fondateurs de Brandee et occupe 
le poste de CEO.
Son rôle est de déﬁnir et de mener à bien la stratégie 
de développement de l’entreprise.
Il prend en charge les sujets de développement com-
mercial et marketing et est garant de la bonne santé 
ﬁnancière de l’entreprise.
Chez Brandee, nous concevons la première solution Headless dédié au e-commerce, avec des fonctionnalités 
puissantes et uniques, accessible à tous, ﬁnancièrement et techniquement. 
C’est une véritable innovation de rupture sur le marché de la conception de boutiques en ligne. 
Cette innovation permet de connecter nativement les données du backend aux différentes expériences fron-
tend dédiées à chaque écran et ainsi, d'en décupler les performances. 
Cette architecture permet également l'intégration de fonctionnalités puissantes établies sur l'IA et le ML, nous 
développons ces fonctionnalités (prédiction des ventes (IA &amp; Big Data), générateur SEO, recommandations 
marketing dans le paid search, analyse sentimentale.). 
Ces fonctionnalités peuvent également fonctionner seules et être vendues comme des solutions individuelles. 
L'équipe fondatrice est composée de proﬁls experts et connectés à la réalité sur leurs sujets de prédilection, qui 
ont déjà fait leurs preuves sur d’autres projets. 
Nous travaillons avec une méthodologie agile, grâce à des technologies innovantes et une équipe compétente 
et impliquée, nous arrivons à exécuter des actions de recherche dans l'innovation, tout en restant efﬁcaces 
dans le développement. Pourquoi nous choisir ?
Brandee : Un centre de formation
Nos trophées cette année sur Pluralsight 1,562H Moyenne des heures
Internship Opportunities
Brandee
Nous recherchons actuellement un stagiaire passionné et motivé ayant une première expérience en Python, Flask, FastAPI, 
Angular, Azure DevOps et Kubernetes. Proﬁl recherché : Etudiant(e) en 2ème année de cycle d'ingénieur en informatique ou 
équivalent, Première expérience avec Python, FastAPI, Flask, Angular, Azure DevOps et Kubernetes, Bonne connaissance 
des bases de données SQL , Connaissance des principes RESTful et de l'architecture microservices serait un plus, Capacité 
à travailler en équipe et à s'adapter rapidement, Bonne maîtrise de l'anglais à l'écrit et à l'oral. Missions du stage :
Contribuer au développement et à la maintenance de nos solutions SaaS
Participer à la mise en place de l'intégration et du déploiement continus avec Azure DevOps 
Participer à la gestion de l'infrastructure de l'application avec Kubernetes 
Travailler en étroite collaboration avec l'équipe de développement pour comprendre les exigences 
et implémenter des solutions appropriéesDÉVELOPPEUR PYTHON
(FASTAPI/  ANGULAR / AZURE DEVOPS / KUBERNETES) 
BrandeeREMOTE
STAGE  RÉNUMÉRÉ *
Niveau universitaire du stagiare recherché:
Durée du stage:Compétences spéciﬁques requises:
2-3 MOIS  ETUDIANT (E) EN 2ÈME ANNÉE  DE CYCLE  D'INGÉNIEUR  EN INFORMATIQUE  OU ÉQUIVALENT
PYTHON , FASTAPI, F LASK , A NGULAR , A ZURE  DEVOPS ET KUBERNETES , SQL
Date de début
DÉBUT  JUIN2 P OSITIONS
Brandee
Nous recherchons un(e) stagiaire motivé(e) et talentueux(se) pour rejoindre notre équipe en tant que Développeur Web spécialisé 
en WordPress CMS. Ce stage rémunéré constitue une opportunité exceptionnelle de mettre en pratique vos connaissances en 
ingénierie et de développer des compétences clés dans le domaine de la création de sites web. Vos missions au quotidien:
Analyser les besoins du client et concevoir une architecture adaptée au site CMS.
Personnaliser et conﬁgurer WordPress en fonction des spéciﬁcations du client.
Développer des thèmes et des plugins WordPress pour répondre aux exigences du projet.
Optimiser les performances du site et assurer sa compatibilité avec diﬀérents navigateurs et appareils.
Collaborer avec l'équipe pour intégrer des fonctionnalités avancées et garantir une expérience utilisateur optimale.
Eﬀectuer des tests rigoureux pour assurer la qualité et la ﬁabilité du site.DÉVELOPPEUR WEB WORDPRESS CMS
BrandeeREMOTE
STAGE  RÉNUMÉRÉ *
Niveau universitaire du stagiare recherché:
Durée du stage:Compétences spéciﬁques requises:
2 / 3 MOISÉTUDIANT (E) EN DEUXIÈME  ANNÉE  D'ÉCOLE  D'INGÉNIEUR
EXCELLENTE  CONNAISSANCE  DE W ORD PRESS  ET DES TECHNOLOGIES  WEB  ASSOCIÉES  (HTML, CSS, 
JAVASCRIPT , PHP). SQL 
Date de début
DÉBUT  JUIN2 P OSITIONS
Brandee
Nous recherchons un stagiaire passionné par le domaine du test logiciel, possédant de solides compétences en assurance qualité 
et une bonne maîtrise de SQL. Vous devrez être capable de vous concentrer sur l'identiﬁcation des bugs, la création de scénarios 
de test et la mise en place de stratégies d'assurance qualité. Une connaissance pratique des outils et des méthodologies de test 
est essentielle. Dans le cadre de ce stage en tant que testeur QA, vous serez responsable des tâches suivantes : 
Exécuter des tests fonctionnels pour vériﬁer la conformité des fonctionnalités du logiciel. 
Identiﬁer, documenter et signaler les bugs et les problèmes de performance. 
Collaborer avec les développeurs pour comprendre les spéciﬁcations techniques et les exigences. 
Contribuer à l'amélioration continue des processus de test et d'assurance qualité. TESTEUR QA EN DÉVELOPPEMENT LOGICIEL 
BrandeeREMOTE
STAGE  RÉNUMÉRÉ *
Niveau universitaire du stagiare recherché:
Durée du stage:Compétences spéciﬁques requises:
MINIMUM  2 MOISÉTUDIANT  EN INFORMATIQUE , GÉNIE  LOGICIEL  OU UN DOMAINE  CONNEXE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Brandee propose actuellement un stage en Data Engineering au sein de notre ﬁliale tunisienne. Rejoignez notre équipe et participez 
à des projets passionnants visant à améliorer le traitement des données et à développer des solutions basées sur la data science. 
En tant que stagiaire en Data Engineering, vous aurez les responsabilités suivantes : 
Participer à la conception et à la mise en place d'applications d'ingestion, de transformation et de valorisation des 
données pour des projets décisionnels (BI), de data science/machine learning ou d'analytique opérationnelle. 
Travailler en étroite collaboration avec les parties prenantes pour comprendre les besoins fonctionnels des projets 
à travers des ateliers de spéciﬁcation et de modélisation. 
Mener des études pour proposer les meilleures solutions et les présenter aux parties prenantes. 
Développer de manière méthodique et documentée ces projets jusqu'à leur industrialisation opérationnelle, en 
assurant le support nécessaire tout au long de la vie du produit. 
Travailler avec rigueur, ouverture d'esprit et bienveillance. 
Contribuer à la veille collective et à l'échange lors de nos journées de partage, à la rédaction d'articles et à la 
participation à des projets internes. DATA ENGINEERING
BrandeeREMOTE
STAGE  RÉNUMÉRÉ *
Niveau universitaire du stagiare recherché:
Durée du stage:Compétences spéciﬁques requises:
MINIMUM  2 MOISÉTUDIANT (E) EN ÉCOLE  D'INGÉNIEUR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Contact Us
Brandee R&amp;D, Tunisie
direction@getbrandee.com
getbrandee.com</t>
  </si>
  <si>
    <t>Farkito Internship Opportunities in Python Development, and Mobile_x000D_
 Application Development
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Mustapha BERSELLOU &lt;mustapha.bersellou@esprit.tn&gt;_x000D_
Date: mer. 31 mai 2023 à 12:41_x000D_
Subject: Farkito Internship Opportunities in Python Development, and Mobile_x000D_
Application Development_x000D_
To: esprit1617-1-4TIC &lt;esprit1617-1-4TIC@esprit.tn&gt;, ESPRIT1718-4TIC &lt;_x000D_
ESPRIT1718-4TIC@esprit.tn&gt;, ESPRIT1516-4TIC &lt;esprit1516-4tic@esprit.tn&gt;,_x000D_
Esprit2122-4ALINFO1 &lt;Esprit2122-4ALINFO1@esprit.tn&gt;, Esprit2122-4ALINFO2 &lt;_x000D_
Esprit2122-4ALINFO2@esprit.tn&gt;, stage DSI &lt;stage_dsi@esprit.tn&gt;, &lt;_x000D_
old-std-tic@esprit.tn&gt;_x000D_
_x000D_
_x000D_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</si>
  <si>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Farkito Internship Opportunities in Python Development, and Mobile_x000D_
 Application Development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</si>
  <si>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Farkito Internship Opportunities in Python Development, and Mobile_x000D_
 Application Development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Flutter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</si>
  <si>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Re: [VALOMNIA] Stages PFE en entreprise
Bonjour,_x000D_
_x000D_
Ceux intéressés par ces offres, je vous invite à envoyer votre CV sur cette_x000D_
adresse:_x000D_
mohamed.sansa@valomnia.com_x000D_
_x000D_
Cordialement_x000D_
_x000D_
 *Pôle Employabilité ESPRIT*_x000D_
_x000D_
 Z. I. Chotrana II, B.P. : 160_x000D_
_x000D_
2083 Pôle Technologique El Ghazala – TUNISIE_x000D_
_x000D_
&lt;https://espritconnect.com/&gt;_x000D_
_x000D_
_x000D_
Le jeu. 25 mai 2023 à 13:15, Pôle employabilité- Groupe Esprit &lt;_x000D_
pole-employabilite-esprit@esprit.tn&gt; a écrit :_x000D_
_x000D_
&gt; Bonjour,_x000D_
&gt;_x000D_
&gt; J'ai eu votre contact lors de la soutenance d'un de vos élèves qui a_x000D_
&gt; effectué son stage de PFE au sein de notre société._x000D_
&gt;_x000D_
&gt; Valomnia opère dans le secteur de la vente embarquée depuis plus de 6ans._x000D_
&gt; Nous sommes intéressé par des profils qui s'intéressent à :_x000D_
&gt;_x000D_
&gt;    - *Le développement mobile*_x000D_
&gt;    - *L'analyse de la data*_x000D_
&gt;    - *L'automatisation des taches*_x000D_
&gt;_x000D_
&gt; Je reste disponible pour vous donner plus de détails sur notre société._x000D_
&gt;_x000D_
&gt; Cordialement_x000D_
&gt;  *Pôle Employabilité ESPRIT*_x000D_
&gt;_x000D_
&gt;  Z. I. Chotrana II, B.P. : 160_x000D_
&gt;_x000D_
&gt; 2083 Pôle Technologique El Ghazala – TUNISIE_x000D_
&gt;_x000D_
&gt; &lt;https://espritconnect.com/&gt;_x000D_
&gt;_x000D_
&gt;_x000D_
&gt;</t>
  </si>
  <si>
    <t>[Updated] 1 internship material shared = 1 TND donated to SOS_x000D_
 Villages d'Enfants en Tunisie
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_x000D_
Upload your material here !_x000D_
&lt;https://www.linkedin.com/posts/amira-bedhiafi_internships-materials-google-drive-activity-7062386385445429249-CECq?utm_source=share&amp;utm_medium=member_desktop&gt;_x000D_
_x000D_
The campaign is open for one week, it ends by Friday 19/05/2023 at 00:00_x000D_
UTC._x000D_
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12/05/23,_x000D_
09:05:42</t>
  </si>
  <si>
    <t>Offres d'emploi GC/BI
Bonjour,_x000D_
TNS TEAM  est un groupe Franco Tunisien, composé de 11 sociétés, basées au_x000D_
nord est de la France, qui cherche à recruter :_x000D_
_x000D_
   - Ingénieur Energétique (Bâtiment) Promotion 2022 et les futurs_x000D_
   ingénieurs pour 2023_x000D_
   - Ingénieur BI Promotion 2021 / 2022._x000D_
_x000D_
Veuillez envoyez votre candidature sur cette adresse :_x000D_
henda.dardoumi@tns-team.com_x000D_
_x000D_
-- _x000D_
Best Regards_x000D_
Majdi Gharbi_x000D_
Head of internship department_x000D_
[image: Esprit Group – Honoris United Universities]</t>
  </si>
  <si>
    <t>Fwd: Fwd: Demande d'alternance
---------- Forwarded message ---------_x000D_
From: lamia &lt;lamia@tanis-tunisie.com&gt;_x000D_
Date: Thu, May 11, 2023 at 11:49 AM_x000D_
Subject: Re: Fwd: Demande d'alternance_x000D_
To: Majdi Gharbi &lt;majdi.gharbi@esprit.tn&gt;_x000D_
_x000D_
_x000D_
Bonjour Mr Gharbi,_x000D_
_x000D_
Je vous fait joindre l'annonce pour l’analyste des données._x000D_
_x000D_
Veillez me transférer les cv des candidats qui coïncident avec l'offre !_x000D_
_x000D_
Bonne fin de matinée_x000D_
_x000D_
Lamia_x000D_
Le 09/05/2023 à 17:59, Majdi Gharbi a écrit :_x000D_
_x000D_
Ci-joint le CV dont je vous ai parlé._x000D_
_x000D_
_x000D_
---------- Forwarded message ---------_x000D_
From: Eya Chhimi &lt;eyachhimi01@gmail.com&gt;_x000D_
Date: Sat, Apr 29, 2023 at 5:12 PM_x000D_
Subject: Demande d'alternance_x000D_
To: majdi.gharbi@esprit.tn &lt;majdi.gharbi@esprit.tn&gt;_x000D_
_x000D_
_x000D_
Bonjour Monsieur,_x000D_
Je suis Chhimi Aya, actuellement à la recherche d'une alternance dans le_x000D_
domaine Business Intelligence pour développer mes compétences et acquérir_x000D_
une expérience professionnelle concrète. Je tiens à préciser que je suis_x000D_
ouverte à toutes les opportunités d'alternance._x000D_
Je vous remercie par avance de l'attention que vous porterez à ma demande_x000D_
et je reste à votre disposition pour toute information complémentaire._x000D_
_x000D_
Dans l'attente de votre réponse, je vous prie d'agréer, Monsieur,_x000D_
l'expression de mes salutations distinguées._x000D_
_x000D_
Aya Chhimi_x000D_
_x000D_
_x000D_
-- _x000D_
Best Regards_x000D_
Majdi Gharbi_x000D_
Head of internship department_x000D_
[image: Esprit Group – Honoris United Universities]_x000D_
_x000D_
_x000D_
_x000D_
_x000D_
-- _x000D_
Best Regards_x000D_
Majdi Gharbi_x000D_
Head of internship department_x000D_
[image: Esprit Group – Honoris United Universities]</t>
  </si>
  <si>
    <t>[Updated Link] 1 internship material shared = 1 TND donated to SOS_x000D_
 Villages d'Enfants en Tunisie
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en_x000D_
Tunisie._x000D_
_x000D_
The campaign is open for one week, it ends by Friday 19/05/2023 at 00:00_x000D_
UTC._x000D_
_x000D_
Share your material today : Click here_x000D_
&lt;https://www.linkedin.com/posts/amira-bedhiafi_internships-materials-google-drive-activity-7062386385445429249-CECq?utm_source=share&amp;utm_medium=member_desktop&gt;_x000D_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12:27:14</t>
  </si>
  <si>
    <t>1 internship material shared = 1 TND donated to SOS Villages_x000D_
 d'Enfants en Tunisie
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The campaign is open for one week, it ends by Friday 19/05/2023 at 00:00_x000D_
UTC._x000D_
_x000D_
Share your material today :_x000D_
https://www.linkedin.com/posts/amira-bedhiafi_internships-materials-google-drive-activity-7062386385445429249-CECq?utm_source=share&amp;utm_medium=member_desktop_x000D_
&lt;http://click here&gt;_x000D_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12:23:12</t>
  </si>
  <si>
    <t>Stages Obligatoires
Chers étudiants,_x000D_
vous êtes appelés à accomplir un stage obligatoire durant cet été (voir_x000D_
pièce jointe)._x000D_
La note du stage sera comptabilisée dans les notes du 1er semestre de_x000D_
l'année universitaire 23-24._x000D_
la durée du stage varie selon les niveaux d'étude et elle est comme suit;_x000D_
_x000D_
   1. "*Stage de formation humaine et **sociale*" d'une durée de 4 semaines_x000D_
   ,durant l'été lors du passage de la 1ère à la 2ème année._x000D_
   2. "*Stage d'immersion en entreprise*" d'une durée de 6 semaines ,_x000D_
   pendant l'été lors du passage de la 3ème à la  4ème année._x000D_
   3. "*Stage **ingénieur*" d'une durée de 8 semaines, pendant l'été lors_x000D_
   du passage de la 4ème à la 5ème année._x000D_
_x000D_
Nous vous incitons à entamer la phase de recherche d'une opportunité de_x000D_
stage auprès des entreprises dès maintenant._x000D_
Les demandes de stage sont éditées directement à partir de votre espace_x000D_
intranet._x000D_
Le journal de stage fera l'objet d'un mail ultérieur._x000D_
Toutes demandes d'informations peuvent être adressées au service stages par_x000D_
courrier  ("contact.stage@esprit.tn") ou au bureau (1er étage Bloc B )._x000D_
Stages  
Récapitulatif des stages  
Stage  Nombre 
d’ECTS  Durée 
minimale  Période  Organismes d’accueil  
Stage de 
formation 
humaine et 
sociale  2 4 semaines  Durant   l’été  
séparant l a 1ère et la 
2ème année  ✓ Association  
✓ Organisme de la société 
civil e 
✓ Entreprise  
✓ Organisation Non 
Gouvernementale 
(ONG)  
✓ … 
Stage 
d’immersion 
en 
entreprise  3 6 semaines  Durant l’été  séparant 
la 3ème et la 4ème 
année  
(1ère et 2ème année du 
cycle ingénieur)  ✓ Entreprise  
✓ Bureau d’études  
✓ Usine  
✓ Laboratoire 
(expérimental ou de 
recherche)  
✓ … 
Stage 
ingénieur  5 8 semaines  Durant l’été  séparant 
la 4ème et la 5ème 
année  
(2ème et 3ème  année 
du cycle ingénieur)  ✓ Entreprise  
✓ Bureau d’études  
✓ Usine  
✓ Laboratoire 
(expérimental ou de 
recherche)  
✓ … 
Stage de 
PFE  30 26 
semaines  2ème semestre de la 
5ème année   
(3ème année du cycle 
ingénieur)  ✓ Entreprise  
✓ Bureau d’études  
✓ Usine  
✓ Laboratoire 
(expérimental ou de 
recherche)  
✓ … 
Stage de formation  humain e et social e 
Il vise  à favoriser  l’ouverture  d’esprit  et à améliorer  la connaissance  des réalités  sociales.  
L’étudiant  a le choix  de le faire  soit  en entreprise,  soit  dans  un organisme  à caractère  associatif  et 
humain  (ONG,  Club,  Association,  etc.).  Il peut  se faire  en Tunisie  ou à l’étranger . 
Objectifs  : 
- Comprendre le monde professionnel  
- Définir les enjeux sociétaux et environnementaux  
- Conscientiser  l’importance du facteur humain dans le monde professionnel et les 
relations sociales en son sein.   
- Démontrer des compétences personnelles en découvrant des environnements 
sociaux et des cultures complètement nouveaux.   
Matrice de compétences  
  L'acquisiti 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d’immersion en entreprise  
Il vise à déployer les connaissances scientifiques de l’étudiant. L’étudiant est immergé en 
entreprise. Il assiste à des réunions internes, visite les différents services et découvre  les aspects 
techniques et environnementaux de l’entreprise. Il étudie les  moyens disponibles à l’entreprise 
(critique l’existant et propose une solution). Exemple  : Créer un site Web, Faire le bilan 
énergétique, signaler les pertes d’énergie, proposer des solutions technologiques avancées et qui 
correspondraient plus aux besoin s de l’entreprise. Cette découverte de l’entreprise donne ainsi de 
nouvelles pistes de réflexion adaptée s aux différents profils de nos futurs ingénieurs.  
Objectifs  : 
- Décrire  les conditions de travail dans l’entreprise  
- Identifier  les aspects à améliorer  dans l’ entreprise  
- Comprendre le fo nctionnement de l’entreprise  
- Trouver un point à améliorer et a ppliquer ses connaissances techniques et 
scientifiques pour le résoudre . 
- Prépare r une solution adaptée aux besoin s de l’entreprise  
- Analyser l’impact environnemental et sociétal de l’entreprise  
- Démontrer un esprit d’analyse critique .  
- Améliorer les solutions de l’entreprise .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 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spécialistes comme avec des non -spécialistes.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Ingénieur  
Il vise à inciter l’étudiant à développer une expertise technique  en lien avec la 
spécialité de la formation. L’étudiant va participer aux phases de conception de 
produits et concepts. Il peut se faire en national ou international.  
Objectifs  : 
- Démontrer  une expertise technique en lien avec la spécialité  
- Appliquer  diverses techniques et logiciels dans un contexte de production , de 
recherch e ou de service aux clients.  
- Analyser  un problème en prenant en considération tous les enjeux  
- Mettre en  place une solution optimale  
- Produire un doc ument  en bonne et du e forme  
- Poser des questions pour ab outir aux meilleures solutions  
- Agir efficacement en équipe dans la r ésolution du problème  
- Percevoir les conditions de travail en entreprise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2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 ectuer des activités de recherche, maîtriser les dispositifs expérimentaux et le travail collaboratif.  
- Compétence n°6: La capacité à trouver l’information pertinente, à l’évaluer et à l’exploiter  : compétence informationnelle.  
- Compétence n° 7  : L'aptitude à  prendre en compte les enjeux de l'entreprise: dimension économique, respect de la qualité, compétitivité et 
productivité, exigence commerciales, intelligence économique.  
- Compétence n° 8  : L'aptitude à prendre en compte les enjeux des relations au travail, d'éthique, de sécurité et de santé au travail.  
- Compétence n° 9  : L'aptitude à prendre en compte les enjeux environnementaux, notamment par application des principes du développement 
durab le. 
- Compétence n° 10  : L'aptitude à prendre en compte les enjeux et les besoins de la société.  
-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 -spécialistes.  
- Compétence n° 12  : La capacité à entreprendre et innover, dans le cadre de projets personnel s ou par l’initiative et l’implication au sein de 
l’entreprise dans des projets entrepreneuriaux.  
- Compétence n° 13:  l’aptitude à travailler en contexte international  : maitrise d’une ou plusieurs langues étrangères et ouverture culturelle 
associée, capacit é d’adaptation aux contextes internationaux.  
- Compétence n° 14  : La capacité à se connaître, à s'auto -évaluer, à gérer ses compétences à opérer ses choix professionnels.  
Stage de PFE  
Il consiste à développer un projet authentique dans toutes ses dimensions  : 
technique, organisationnelle, humaine et économique.  
Objectifs  : 
- Mettre en place une solution pour r ésoudre un problème complexe  
- Combiner les compétences acquises dans  la résolution des problèmes  
- Appliquer les normes en vigueur  dans les solutions adoptées  
- Mettre en priorité  les enjeux s ociétaux et environnementaux  
- Produire un document en  bonne et due forme  
- Argumenter les choix opérés   
- Argumenter  avec les différents intervenants du monde professionnel en contexte 
national et international .  
- Identifier les bes oins de l’entreprise  
- Agir e fficacement en équipe d ans la résolution du problème  
- Adapter les choix aux contraintes rencontré es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3  X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effectuer des activités de recherche, maîtriser les dispositifs expérimentaux et le travail collaboratif.  
- Compétence n°6: La capacité à trouver l’information pertinente, à l’évaluer et à l’exploiter  : compétence informationnelle.  
- Compétence n ° 7 : L'aptitude à prendre en compte les enjeux de l'entreprise: dimension économique, respect de la qualité, compétitivité et 
productivité, exigence commerciales, intelligence économique.  
- Compétence n° 8  : L'aptitude à prendre en compte les enjeux des rel ations au travail, d'éthique, de sécurité et de santé au travail.  
- Compétence n° 9  : L'aptitude à prendre en compte les enjeux environnementaux, notamment par application des principes du développement 
durable.  
- Compétence n° 10  : L'aptitude à prendre en com pte les enjeux et les besoins de la société.  
- Compétence n° 11  : La capacité à s'insérer dans la vie professionnelle, à s'intégrer dans une organisation, à l'animer et à la faire évoluer: ex ercice 
de responsabilité, esprit d'équipe, engagement et leadership , management de projets, maitrise d'ouvrage, communication avec des spécialistes 
comme avec des non -spécialistes.  
- Compétence n° 12  : La capacité à entreprendre et innover, dans le cadre de projets personnels ou par l’initiative et l’implication au sein de 
l’entreprise dans des projets entrepreneuriaux.  
- Compétence n° 13:  l’aptitude à travailler en contexte international  : maitrise d’une ou plusieurs langues étrangères et ouverture culturelle 
associée, capacité d’adaptation aux contextes internationaux.  
- Compétence n° 14  : La capacité à se connaître, à s'auto -évaluer, à gér er ses compétences à opérer ses choix professionnels.</t>
  </si>
  <si>
    <t>Offres d'emploi-OSSIA Conseil
Bonjour,_x000D_
Veuillez postuler uniquement via ce lien_x000D_
&lt;https://docs.google.com/forms/d/e/1FAIpQLSeGZ4qM2upwBP6z5o9ETt3XCeQAMQ0a1f8G29azpqaeKr-uyA/viewform&gt;,_x000D_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t>
  </si>
  <si>
    <t>Stage
Vous êtes à la recherche d'un stage?! 🤔_x000D_
_x000D_
Bonne nouvelle !😊_x000D_
_x000D_
Le club ABL-ESPRIT vous aide à trouver un stage à la hauteur de vos_x000D_
attentes,_x000D_
_x000D_
Remplissez juste le formulaire via le lien:_x000D_
_x000D_
https://docs.google.com/forms/d/e/1FAIpQLSdVrxLgDUy2E4SBq8QxrjmXYSwwpNKc1jQym7rxqEsTpQ089g/viewform?usp=pp_url_x000D_
_x000D_
Et laissez nous vous aider!_x000D_
_x000D_
&lt;&lt;Ensemble, devenons les leaders de demain&gt;&gt;_x000D_
_x000D_
ABL-ESPRIT</t>
  </si>
  <si>
    <t>Analyse des avis des clients sur la reservation de vidange en ligne_x000D_
 sur le site www.mavidange.tn
Bonjour,_x000D_
_x000D_
Dans le cadre de notre stage PFE nous voulons avoir une idée sur la_x000D_
reservation de vidange en ligne en Tunisie._x000D_
_x000D_
Nous vous serions reconnaissants de bien vouloir remplir le formulaire  ci_x000D_
dessous ._x000D_
_x000D_
_x000D_
https://docs.google.com/forms/d/e/1FAIpQLSd3vYb95rgcklT1e1iUnL5c_E5XfTM7BPhp4WKmLFKnan5sKg/viewform?usp=pp_url_x000D_
_x000D_
_x000D_
Cordialement.</t>
  </si>
  <si>
    <t>full stack js Intern
*Nom de l’entreprise : Tekru Technologies *_x000D_
Titre du poste : full stack developer intern_x000D_
Lieu de travail : Aouina, tunis_x000D_
A propos de l’entreprise :Tekru est une société de développement de_x000D_
solution informatique spécialisée dans le web. Avec une expertise d’équipe_x000D_
cumulée qui dépasse les 25 ans,_x000D_
Tekru est une société de développement de solution informatique spécialisée_x000D_
dans le web._x000D_
ekru se spécialise dans le domaine du web d’un simple site web d’entreprise_x000D_
à des solutions web complexes de gestion d’entreprise et de couche métier._x000D_
Profil requis : Etudiant en 5eme année à la recherche d'un PFE_x000D_
Sujet: développement d'une solution web pour le compte d'un client._x000D_
Besoin du poste:_x000D_
-React JS_x000D_
-Node JS_x000D_
Date du stage: ASAP_x000D_
Durée: 5 à 6 mois._x000D_
N'hésitez pas à me contacter pour toute information complémentaire_x000D_
Bonne journée._x000D_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08/03/23_x000D_
14:00:24</t>
  </si>
  <si>
    <t>Offre de stage
La société *Wico d’Informatique *est à la recherche du profil suivant :_x000D_
_x000D_
_x000D_
*Stagiaire Full STACK JAVA / ANGULAR (H/F)*_x000D_
_x000D_
*Votre mission:*_x000D_
Le titulaire du poste a pour rôle principal de participer au_x000D_
développement des logiciels et applicatifs informatiques._x000D_
_x000D_
_x000D_
_x000D_
*Vos principales tâches seront:*_x000D_
·      Analyse des besoins et participation aux choix de solutions_x000D_
techniques ;_x000D_
_x000D_
· Participation aux développement des nouvelles fonctionnalités des_x000D_
applications ;_x000D_
_x000D_
·      Développement des spécifications de systèmes et modifications des_x000D_
programmes informatiques_x000D_
_x000D_
·      Appréhender des environnements techniques et fonctionnels de plus_x000D_
en plus complexes ;_x000D_
_x000D_
·      Collaboration avec les autres membres de l’équipe afin de livrer_x000D_
des solutions complètes et fonctionnelles à l’intérieur des échéanciers ;_x000D_
_x000D_
_x000D_
_x000D_
*Vos compétences*_x000D_
· Connaissance des frameworks de développement standards (Spring,_x000D_
Hibernate, Maven, Angular) ;_x000D_
_x000D_
·      Connaissance des Services REST et Swagger ;_x000D_
_x000D_
·      Connaissance des SGBD PostgreSQL, MySQL ;_x000D_
_x000D_
·      Connaissance de l’Intégration continue Jenkins, GIT ;_x000D_
_x000D_
·      Connaissance des architectures micro-services ;_x000D_
_x000D_
·      Bon usage des méthodes Agile._x000D_
_x000D_
_x000D_
_x000D_
_x000D_
*Vos aptitudes relationnelles*_x000D_
·      Autonomie, disponibilité, esprit d’initiative ;_x000D_
_x000D_
·      Polyvalence ;_x000D_
_x000D_
·      Motivation et implication ;_x000D_
_x000D_
·      Rigueur et sens du travail en équipe ;_x000D_
_x000D_
_x000D_
_x000D_
_x000D_
_x000D_
*Travail : Full RemoteRémunération : Stage Rémunéré*_x000D_
_x000D_
Pour postuler, merci d’envoyer votre Cv et une lettre de motivation qui_x000D_
expose votre motivation pour le poste, à l’adresse  suivante :_x000D_
_x000D_
internship@wico.tn</t>
  </si>
  <si>
    <t>3 reasons to attend CDP Live: How to Future-Proof your Business
Hi khalil,_x000D_
_x000D_
At  CDP Live: How to Future-Proof your Business &l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we’re bringing leaders to the virtual stage to share their secrets for increasing customer engagement across channels and driving ROI. _x000D_
_x000D_
These are the do-ers shaping what it means to win in a dynamic market by putting your customers first. We cannot wait to welcome special guests from Amazon, Box, AAA, The Trade Desk and more._x000D_
_x000D_
If that’s not enough to get you excited, here are 3 more reasons to attend CDP Live:_x000D_
_x000D_
- Leveraging Data Across the Entire Customer Lifecycle: Box CMO, Chris Koelher, is sharing techniques to remove buyer friction, leading to higher retention and revenue acceleration_x000D_
- How Businesses are Scaling Efficiently in 2023: An all-star panel from Amazon, The Trade Desk, Capgemini, and Databricks are discussing coping with a cookieless world_x000D_
- Emerging Trends in Customer Engagement: Learn the most effective strategies for building lasting relationships with your customer with Brian Ng, SVP of Marketing at AAA &amp; Katrina Wong, VP of Marketing at Twilio Segment_x000D_
_x000D_
Save your (virtual) seat &lt;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_x000D_
_x000D_
P.S. Pro-tip: If you can’t join live,  register &lt;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to receive the session recordings._x000D_
_x000D_
_x000D_
This email was sent to khalil.trabelsi@esprit.tn._x000D_
_x000D_
Don't want to receive emails from Twilio? Change your email preferences &lt;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_x000D_
_x000D_
If you have any questions or concerns, please contact us at &lt;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_x000D_
_x000D_
If you're having trouble reading this email, try the web version &lt;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t>
  </si>
  <si>
    <t>[Recrutement des stagiaires PFE]
Les portes de Shazler ERP s'ouvrent à nouveaux pour les étudiants à la_x000D_
recherche d'un #stage #PFE en vue d'un #recrutement ._x000D_
_x000D_
_x000D_
_x000D_
- Nous cherchons actuellement des ingénieurs en informatique pour un stage_x000D_
PFE (Projet de fin d’études)_x000D_
_x000D_
_x000D_
_x000D_
- Stage pré-embauche (recrutement à la fin du stage si votre projet et_x000D_
profil sont concluants)._x000D_
_x000D_
_x000D_
_x000D_
Exigences :_x000D_
_x000D_
* Diplôme en informatique ou dans un domaine connexe_x000D_
_x000D_
* Maîtrise du langage python / Fullstack developer Angular , la_x000D_
connaissance de nodejs_x000D_
_x000D_
* Connaissance fonctionnelle d'Odoo est un plus_x000D_
_x000D_
* Connaissance des bases de données relationnelles , PostgreSQL_x000D_
_x000D_
* Bonne capacité à travailler en équipe et à communiquer efficacement_x000D_
_x000D_
_x000D_
_x000D_
- Pour les intéressés(e)s merci d’envoyer vos candidatures sur l’adresse_x000D_
email suivante : rh@shazler.com</t>
  </si>
  <si>
    <t>Fwd: Offre de stage PFE
---------- Message transféré ---------_x000D_
De : BRYXIA CONSULTING &lt;bryxia.consulting@gmail.com&gt;_x000D_
Date : lun. 30 janv. 2023 à 14:00_x000D_
Objet : Offre de stage PFE_x000D_
À : youssef.brinsi@esprit.tn &lt;youssef.brinsi@esprit.tn&gt;_x000D_
_x000D_
_x000D_
_x000D_
Bonjour ,_x000D_
_x000D_
Suite à votre demande pour consulter notre offre de stage ,_x000D_
_x000D_
veuillez trouver ci-dessous une présentation du projet que nous proposons_x000D_
pour les étudiants qui sont à la recherche d'un stage de PFE:_x000D_
_x000D_
*Présentation:*_x000D_
 BRYXIA Consulting est une société de services spécialisée dans le conseil_x000D_
en architecture des systèmes d’information ainsi que dans la conception et_x000D_
l’élaboration de logiciels à forte valeur ajoutée._x000D_
_x000D_
*Sujet: *une plateforme de santé qui propose une gamme de services aux_x000D_
professionnels de santé et aux patients._x000D_
_x000D_
_x000D_
une plateforme en ligne qui aide les patients à trouver et prendre_x000D_
rendez-vous avec des professionnels de santé. Il fournit également des_x000D_
outils permettant aux professionnels de la santé de gérer leur pratique,_x000D_
tels que la prise de rendez-vous, la gestion des patients et les paiements_x000D_
en ligne._x000D_
_x000D_
_x000D_
*Travail à faire :*_x000D_
_x000D_
Le travail à réaliser se résume en 3 principales étapes:_x000D_
_x000D_
·Etude de l’existant et spécification du sujet._x000D_
_x000D_
·Conception et réalisation de la plateforme._x000D_
_x000D_
·Mise en place de la plateforme, test et livraison de l’exécutable._x000D_
_x000D_
*Technologies : *_x000D_
_x000D_
     - Spring Boot / Angular_x000D_
_x000D_
     - ASP.Net / Angular_x000D_
_x000D_
- Flutter / NodeJS_x000D_
_x000D_
_x000D_
L’envoi de candidature se fait sur l’adresse suivante :_x000D_
*bryxia.consulting@gmail.com_x000D_
&lt;bryxia.consulting@gmail.com&gt;*</t>
  </si>
  <si>
    <t>Offre de stage
Nous recherchons un(e) stagiaire pour travailler sur l'ERP Oracle_x000D_
E-Business Suite. Le stagiaire devra avoir des connaissances en SQL et_x000D_
PL/SQL. Les technologies à utiliser seront Apex, Javascript, SQL PL/SQL,_x000D_
XML Publisher, Oracle Forms, OAF et Talend._x000D_
_x000D_
Le stage sera rémunéré avec la possibilité d'être embauché à la fin du_x000D_
stage. Le stage se déroulera en télétravail avec des déplacements ponctuels_x000D_
dans notre local à Manouba. Le stagiaire devra être autonome et motivé._x000D_
_x000D_
Si vous êtes intéressé(e), veuillez envoyer votre CV à l'adresse e-mail_x000D_
suivante : kdo.tech2021@gmail.com</t>
  </si>
  <si>
    <t>Full stack developer intern
Nom de l’entreprise :  Tekru Technologies_x000D_
_x000D_
Titre du poste : full stack developer intern_x000D_
_x000D_
Lieu de travail : Aouina, tunis_x000D_
A propos de l’entreprise :Tekru est une société de développement de_x000D_
solution informatique spécialisée dans le web. Avec une expertise d’équipe_x000D_
cumulée qui dépasse les 25 ans, Tekru est une société de développement de_x000D_
solution informatique spécialisée dans le web._x000D_
Tekru se spécialise dans le domaine du web d’un simple site web_x000D_
d’entreprise à des solutions web complexes de gestion d’entreprise et de_x000D_
couche métier._x000D_
_x000D_
Profil requis :_x000D_
*Etudiant en 5eme année à la recherche d'un PFE*_x000D_
_x000D_
*Sujet**: développement d'une solution web pour le compte d'un client.*_x000D_
_x000D_
_x000D_
*Besoin du poste:*_x000D_
_x000D_
*-React JS*_x000D_
*-Node JS*_x000D_
*-Mongodb*_x000D_
_x000D_
*Date du stage: **ASAP*_x000D_
_x000D_
*Durée: **6 mois.*_x000D_
_x000D_
_x000D_
*n'hésitez pas à me contacter pour toute information complémentaire.*_x000D_
_x000D_
*Contact:*_x000D_
Jihed.baccouche@esprit.tn_x000D_
Jihed BACCOUCHE | LinkedIn &lt;https://www.linkedin.com/in/jihedbaccouche/&gt;_x000D_
_x000D_
_x000D_
_x000D_
_x000D_
_x000D_
_x000D_
_x000D_
_x000D_
_x000D_
_x000D_
_x000D_
_x000D_
_x000D_
_x000D_
_x000D_
_x000D_
_x000D_
_x000D_
_x000D_
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26/01/23_x000D_
23:29:04_x000D_
Remove</t>
  </si>
  <si>
    <t>Attestation d'inscription
Bonjour,_x000D_
Je suis eya ben abdallah une étudiante en 5ème année ERP-BI avec_x000D_
l'identifiant 204JFT1090_x000D_
Je suis en stage en France et j'ai besoin d'une attestation d'inscription_x000D_
en urgence en format numérique_x000D_
Si c'est possible que vous m'envoyez par mail_x000D_
Merci pour votre compréhension et bonne journée_x000D_
[image: Icône Erreur]_x000D_
Adresse introuvable_x000D_
Votre message n'est pas parvenu à *service.eleves@esprit.tn*, car l'adresse_x000D_
est introuvable ou ne peut pas recevoir de messages._x000D_
EN SAVOIR PLUS &lt;https://support.google.com/mail/?p=NoSuchUser&gt;_x000D_
La réponse était :_x000D_
_x000D_
550 5.1.1 The email account that you tried to reach does not exist. Please_x000D_
try double-checking the recipient's email address for typos or unnecessary_x000D_
spaces. Learn more at https://support.google.com/mail/?p=NoSuchUser_x000D_
17-20020a810111000000b004ed5cf9939bsor1705665ywb.101_x000D_
- gsmtp_x000D_
Afficher le texte des messages précédents</t>
  </si>
  <si>
    <t>PFE Book-Leoni
Pour information_x000D_
lien &lt;https://drive.google.com/file/d/1dqUuDBnVLM869Oj_g1V3kTMMq0OkLl64/&gt;_x000D_
N'oubliez pas de vous inscrire sur https://espritconnect.com/ pour avoir_x000D_
toutes les offres (webinars, emplois, stages d'été, PFE, ...)._x000D_
Cordialement._x000D_
_x000D_
---------- Forwarded message ---------_x000D_
_x000D_
Bonjour;_x000D_
_x000D_
_x000D_
_x000D_
Par la présente annonce, nous mettons à votre entière disposition notre_x000D_
catalogue PFE 2022-2023_x000D_
_x000D_
_x000D_
_x000D_
Nous vous remercions d’informer nos chers étudiants de le consulter en_x000D_
scannant le code QR mentionné ci-dessous et de sélectionner le sujet_x000D_
approprié sans oublier la référence de ce dernier sachant que la date_x000D_
limite d’accepter les demandes est le *06/01/2023*_x000D_
_x000D_
_x000D_
_x000D_
NB : Seules les demandes par l’adresse e-mail suivante* Stage.Leoni.*_x000D_
*Tunisie@leoni.com* &lt;Tunisie@leoni.com&gt; seront prises en compte_x000D_
_x000D_
_x000D_
_x000D_
Nous serons toujours à votre disposition en cas de besoin_x000D_
_x000D_
 *Pôle Employabilité ESPRIT*_x000D_
_x000D_
 Z. I. Chotrana II, B.P. : 160_x000D_
_x000D_
2083 Pôle Technologique El Ghazala – TUNISIE_x000D_
_x000D_
&lt;https://espritconnect.com/&gt;</t>
  </si>
  <si>
    <t>Fwd: Offre de stage PFE 2023
---------- Forwarded message ---------_x000D_
De : Ste TechnoGM &lt;technogm.tn@gmail.com&gt;_x000D_
Date: jeu. 22 déc. 2022 à 08:00_x000D_
Subject: Offre de stage PFE 2023_x000D_
To: Youssef RAKROUKI &lt;Youssef.rakrouki@esprit.tn&gt;_x000D_
_x000D_
_x000D_
Bonjour cher candidat,_x000D_
_x000D_
J'espère que tu as bien réussi tes examens._x000D_
_x000D_
_x000D_
Suite à votre demande pour consulter nos offres de stage, nous mettons à_x000D_
votre disposition notre PFE Book pour l'année 2022-2023 pour les étudiants_x000D_
IT et marketing dans les domaines suivants :_x000D_
_x000D_
- *Developpeurs web* : ASP.Net 6 , MEAN , MERN_x000D_
_x000D_
- *Développeur mobile* : Flutter NodeJS_x000D_
_x000D_
- Ingénieurs en *DevOps*_x000D_
_x000D_
- *Marketing Digital*_x000D_
_x000D_
- *Business marketing*_x000D_
_x000D_
Merci de postuler avec la méthode incluse dans le document._x000D_
_x000D_
Bonne chance!_x000D_
PFE Book 2023 
About us 
TechnoGM est une startup Tunisienne innovante, se place dans le secteur de 
l'informatique, la technique et l'innovation. Nous créons des applications mobiles, 
sites web, logiciel, ainsi que le consulting stratégique et le marketing digital. 
Notre objectif sont la numérisation et digitalisation des secteurs vitaux comme le 
tourisme, transport ... etc. avec des projets startup. 
Rq très important : nous recherchons des étudiants qui sont 
passionnés par leur domaine d'étude pour être créatif. 
Si vous cherchez un stage pour passer votre période, seulement, 
pour obtenir votre diplôme, veuillez NE PLUS  postuler. 
Ingénieur Développeur .Net Core 
L'objectif du travail sera la ré-conception et le développement d’une plateforme pour un projet en 
tourisme au cœur de la numérisation de la structure de tourisme d'expérience tunisienne. 
Technologies à utiliser : 
Votre Stage consiste à développer une Application Web Progressive  avec ASP.Net Core 6 Angular MongoDB. 
Exigences de l'emploi :
- Bonne connaissance sur le Framework .Net et le langage C# 
- Bonnes qualités de communications 
- Travailleur, bon développeur et possède des bonnes compétences en ce qui concerne les langages de programmation    
web et mobile. 
-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“PFE.Net”  dans l'objet du mail. 
Développeur web Full-Stack JavaScript 
L'objectif du travail sera la ré-conception et le développement d’une plateforme pour une idée d’un projet 
innovant pour notre startup. 
Technologies à utiliser : 
Votre Stage consiste à développer une Application Web Progressive  avec NodeJS, MongoDB, React ou Angular. 
Exigences de l'emploi : 
- Bonnes qualités de communication 
- Aptitude à travailler en équipe 
- Un bon développeur possédant de bonnes compétences concernant le langage de programmation : javascript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“PFE-JS”  dans l'objet du mail. 
Développeur Mobile 
L'objectif du projet est le développement d’une application mobile d'un projet sur le transport public au 
cœur de la numérisation de la structure de transport avec la coordination d'état 
Technologies à utiliser : 
Flutter(NodeJS) 
Exigences de l'emploi : 
Bonnes qualités de communication et l’aptitude à travailler en équipe 
Vous avez une expérience avec le développement mobile (Flutter, React Native, …). 
Vous avez une expérience avec REST API et vous pouvez intégrer les APIs pré développées dans l’application mobile. 
Vous maîtrisez les notions du clean code 
Vous avez une bonne résolution des problèmes informatiques. 
Formation requise : formation Ingénieur/Mastère (Bac+5) en dev Mobile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“PFE-Mobile”  dans l'objet du mail. 
Ingénieure DevOps 
Nous t'offrons l'opportunité d'évoluer dans un environnement dynamique, sur de nombreux projets 
innovants, variés et passionnants au cœur de la digitalisation et de l'innovation. 
Environnement technique :  
GitLab, Jenkins, Sonar, Docker, kubernetes, , Ansible, AWS, Azure, Heroku, Firebase. 
Tâches à réaliser : 
- Définition et mise en place de l’architecture physique et logicielle nécessaire pour nos projets. 
- CI/CD 
- Standardisation des pipeline Jenkins pour le CI/CD 
- Un déploiement régulier des applications sur les serveurs 
- Déploiement des outils de livraison continue via Docker Swarm 
- Automatisation de la configuration des outils de CD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“PFE-DevOps” dans l'objet du mail. 
Marketing Digital/ Community Manager 
L'objectif du projet est d’élaborer une stratégie marketing digital dans notre phase de projet (Go To 
Market) et de bâtir une stratégie de présence en ligne efficace. 
Profil : 
- Vous êtes de formation Bac+3 à Bac+5 en Marketing Digital ou équivalent. 
- Maîtrise des plans de marketing et communications 
- Bonne culture du web, passionné(e) par le marketing digital, créatif(ve), enthousiaste et autonome 
Tâches à réaliser : 
- Imaginer des concepts qui se déclinent en communication média et hors média pour le projet 
- Gérer les Digitaux Ads : Facebook, Instagram, Google et LinkedIn Publication des contenus des différents réseaux 
sociaux. 
- Création de contenus sur les réseaux sociaux 
- La mise en place d’une veille stratégique et l'élaboration d’une stratégie marketing digitale globale. 
Avantages :  
- Stage à distance (Remote) 
- Stage pré-embauche (recrutement à la fin du stage si votre projet et profil sont concluants). 
- Temps flexible 
Pour les intéressé(e)s merci d'envoyer vos CV à l’adresse mail suivante : tech2i.rh@gmail.com  , avec le 
mentions  “ PFE-MD ” dans l'objet du mail. 
PO Junior chargé(e) Marketing 
Le Product Owner junior est responsable d'interpréter les attentes des utilisateurs et de les transformer 
en outils/solutions digitales. Il est le pilote du projet et l'interface entre les clients, les équipes marketing 
et digitales et les équipes techniques. 
Vous êtes le bras droit de CEO chargé de communication et développement de produit de startup dans le 
marché tunisien, attaché aux clients B2C et B2B, partenaires et l’équipe de startup. 
Profil : 
- Vous êtes de formation Bac+5 en Marketing, Communication Marketing, management ou équivalent. 
- Bonne connaissance des plans de marketing et communications 
- Bonne culture du web, passionné(e) par le marketing digital, créatif(ve), enthousiaste et autonome 
- Maîtrise de la langue française et anglais à l’écrit et à l’oral 
- Motivé et cherche à développer ses compétences et son talent 
- Vous êtes bon communicant, être à l'aise de parler aux étrangers 
- Connaissance des outils de management. 
Mission : 
Stratégie : Développer et exécuter la stratégie marketing. 
Communication et Marketing :  Générer et communiquer des nouveaux leads, partenaires et investisseurs. 
Assistance et coordination : être le coordinateur interne de projet pour assurer le bon fonctionnement des 
tâches d’équipe. 
Tâches à réaliser : 
- Mise en place de nouveaux KPIs et de la remontée data requise avec l’équipe produit/tech 
- Préparation et animations des réunions hebdomadaires avec le management commercial 
- Mise en place et suivi de projets 
- Animer et développer les partenaires 
- Participation à la levée de fonds auprès d’investisseurs. 
- Développer l’activité commerciale et rechercher des nouvelles opportunités clients 
- Prise de RDV et proposition de l’ensemble des offres clients, investisseurs, foire, compétitions, programme 
d’incubation. 
- S’assurer du bon déroulement des missions auprès de nos clients B2B et B2C. 
- Analyser les besoins clients et des utilisateurs internes par des méthodes quantitatives &amp; qualitatives .
Avantages :  
- Stage en Hybride 
- Travail dans une startup avec un environnement des jeunes ambitieux et polyvalents. 
- Stage pré-embauche (recrutement à la fin du stage si votre projet et profil sont concluants). 
- Temps flexible 
Pour les intéressé(e)s merci d'envoyer vos CV à l’adresse mail suivante : tech2i.rh@gmail.com  , avec le 
mentions “PFE-Marketing” dans l'objet du mail.</t>
  </si>
  <si>
    <t>Orange Developer Center recrute des stagiaires
Vous êtes étudiants et vous êtes à la recherche d’un stage PFE 👩‍🎓📄 ?_x000D_
This is for YOU 👉 bit.ly/3XClTY6_x000D_
#OrangeDeveloperCenter_x000D_
&lt;https://www.linkedin.com/feed/hashtag/?keywords=orangedevelopercenter&amp;highlightedUpdateUrns=urn%3Ali%3Aactivity%3A7008331135030063104&gt;_x000D_
et_x000D_
le #FablabSolidaire_x000D_
&lt;https://www.linkedin.com/feed/hashtag/?keywords=fablabsolidaire&amp;highlightedUpdateUrns=urn%3Ali%3Aactivity%3A7008331135030063104&gt;_x000D_
vous_x000D_
accordent une chance pour développer vos compétences #TECH_x000D_
&lt;https://www.linkedin.com/feed/hashtag/?keywords=tech&amp;highlightedUpdateUrns=urn%3Ali%3Aactivity%3A7008331135030063104&gt;_x000D_
💻🍀_x000D_
et effectuer un stage PFE à #OrangeDigitalCenter_x000D_
&lt;https://www.linkedin.com/feed/hashtag/?keywords=orangedigitalcenter&amp;highlightedUpdateUrns=urn%3Ali%3Aactivity%3A7008331135030063104&gt;_x000D_
🚀🤩 #stage_x000D_
&lt;https://www.linkedin.com/feed/hashtag/?keywords=stage&amp;highlightedUpdateUrns=urn%3Ali%3Aactivity%3A7008331135030063104&gt;_x000D_
 #pfe_x000D_
&lt;https://www.linkedin.com/feed/hashtag/?keywords=pfe&amp;highlightedUpdateUrns=urn%3Ali%3Aactivity%3A7008331135030063104&gt;_x000D_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19/12/22,_x000D_
16:22:53</t>
  </si>
  <si>
    <t>PFE Book | PwC TAC Tunisia
Pour information._x000D_
_x000D_
N'oubliez pas de vous inscrire sur https://espritconnect.com/ pour avoir_x000D_
toutes les offres (webinars, emplois, stages d'été, PFE, ...)._x000D_
_x000D_
 *Pôle Employabilité ESPRIT*_x000D_
_x000D_
 Z. I. Chotrana II, B.P. : 160_x000D_
_x000D_
2083 Pôle Technologique El Ghazala – TUNISIE_x000D_
_x000D_
&lt;https://espritconnect.com/&gt;_x000D_
_x000D_
_x000D_
---------- Forwarded message ---------_x000D_
Nous sommes une entreprise off-shore située au Lac 1, membre du réseau PwC_x000D_
France et Maghreb et nous sommes spécialisés dans le consulting IT. Nous_x000D_
travaillons avec des clients grands comptes situés dans toute l'Europe._x000D_
Nous nous spécialisons dans le consulting IT sur différentes nouvelles_x000D_
technologies et solutions innovantes (Salesforce, Guidewire, SAP,_x000D_
Microsoft, Data Analytics, Metaverse, IA, Devs... etc)_x000D_
_x000D_
Étant une unité en pleine expansion, PwC TAC Tunisia offre plusieurs sujets_x000D_
de stages en #Data_x000D_
&lt;https://www.linkedin.com/feed/hashtag/?keywords=data&amp;highlightedUpdateUrns=urn%3Ali%3Aactivity%3A7004716265600651264&gt;_x000D_
, #SalesForce_x000D_
&lt;https://www.linkedin.com/feed/hashtag/?keywords=salesforce&amp;highlightedUpdateUrns=urn%3Ali%3Aactivity%3A7004716265600651264&gt;_x000D_
, #Microsoft_x000D_
&lt;https://www.linkedin.com/feed/hashtag/?keywords=microsoft&amp;highlightedUpdateUrns=urn%3Ali%3Aactivity%3A7004716265600651264&gt;_x000D_
, #SAP_x000D_
&lt;https://www.linkedin.com/feed/hashtag/?keywords=sap&amp;highlightedUpdateUrns=urn%3Ali%3Aactivity%3A7004716265600651264&gt;_x000D_
, #Guidewire_x000D_
&lt;https://www.linkedin.com/feed/hashtag/?keywords=guidewire&amp;highlightedUpdateUrns=urn%3Ali%3Aactivity%3A7004716265600651264&gt;,_x000D_
et #Communication_x000D_
&lt;https://www.linkedin.com/feed/hashtag/?keywords=communication&amp;highlightedUpdateUrns=urn%3Ali%3Aactivity%3A7004716265600651264&gt;_x000D_
 !_x000D_
_x000D_
Je vous transfère notre PFE Book ci-joint pour que vous le communiquiez à_x000D_
vos élèves ingénieurs et Business._x000D_
_x000D_
Ils pourront postuler d'ici le *15 Décembre *sur l'adresse email :_x000D_
FR_TAC_recrutements@pwc.com_x000D_
_x000D_
Merci._x000D_
Cordialement,_x000D_
PFE Book 
2022
PwC ataglance
*These numbers are based on2022 statistics
PwC’s Acceleration Centers
PwC’s Acceleration Centers (ACs) –our tech -enabled global talent hubs spread across
10countries :USA, UK, Argentina, Philippines, China, India, Mexico, Malaysia,
Morocco, and Tunisia .
We are focused oncreating value for our clients and opportunities for our people .Our
Acceleration Centers count +20,000 highly -skilled professionals from
diverse cultures providing virtual client engagement support across allofPwC’s services and
capabilities .
Asamember ofone ofour Acceleration Centers (ACs), you’ll bepart ofinternational, highly
diverse and inclusive teams who work together tocreate value forour global clients .You’ll
engage inchallenging projects and provide distinctive services tosupport client engagements
through enhanced quality and innovation .Arole inour Acceleration Centers will provide
immense growth potential and valuable learning opportunities .
PwC Tunisie
Audit, Consulting, Tax, Legal, Deals
PwC TAC Tunisia
IT Consulting, development…+ 6000 
associés et collaborateurs
En France et 
au Maghreb
2 entités 
différentes en Tunisie 
au même 
bureauxPwC France et Maghreb
Welcome to PwC Technology
Acceleration Center 
Tunisia
PwC Technology Acceleration Center Tunisia estuneentité off-
shore membre duréseau PwC France etMaghreb ,active
depuis janvier 2021 etlocalisée àTunis (Lac 1).
Nous nous spécialisons dans leconsulting ITsurdifférentes
nouvelles technologies etsolutions innovantes (Salesforce,
Guidewire ,SAP, Microsoft, Data Analytics, Metaverse ,IA,
Devs ...etc)
Notre jeune équipe composée d’une centaine d'ingénieurs ITet
développeurs projette dedoubler d’effectif dans quelques mois.
2 ans
Sur le marché 
Tunisien (2021)
95%
de profils ingénieurs
48%
De femmes 
dans l’équipe27 ans
Moyenne d’âge
48%52%
Technology Acceleration Center Tunisia
Nos métiers
Experts en ingénierie IT
Architecture logicielle, technique, fonctionnelle Ingénierie IT de bout 
en boutChefs de projet coaches agile et DevOps
Gestion des projets de développement logiciel et d’intégration IT
Experts en développements software
Frontend, Backend, Full -stack, Maitrisant les dernières technologies 
de développement logiciel
Experts intégration &amp; support
Intégration de modules logiciels, Intégration de solutions, Support N -
tiers
Consultants it &amp; business
Consulting IT fonctionnel et techniqueAt a glance
Nos Technologies 
Notre stratégie RSE:
PwC France et MaghrebPourquoi nous rejoindre ?
Parce que TAC est 
bien plus qu’un lieu 
de travail, 
TAC est un lieu 
d’épanouissement !
 Stratégie Be Well Work 
Well
Programmes pour le bien 
être physique et mental des 
collaborateurs : 
•Salle de sport
•Équipe de Foot
•After -works réguliers
•Team Buildings par 
practice…
Nos Sujets PFE
Join us !
Refonte d’un Dashboard pour le département des ressources 
humaines 
11Objectifs Leprojet consiste àmettre àdisposition del’équipe RHunDashboard permettant la
gestion desressources humaines deTAC PwC Tunisie etdegénérer automatiquement le
rapport àpartir dePower BI.
Missions ▪Définition desbesoins métiers desmanagers dudépartement RH
▪Proof ofConcept
▪Réalisation ettest
▪Correction durapportSujet n °1
Cesujet vous intéresse ?
Vous pouvez postuler sur l’adresse 
FR_TAC_Recrutements@pwc.com
Avec en objet « Candidature PFE –Sujet n °1 | Practice DATA | Votre 
école | Votre Spécialité | Votre Nom »Data
Compétences   
Techniques
•Agile
•Power BI
•DAX
•ExcelNombre de stagiaires:
01
Durée du stage
4 à 6 mois Niveau 
Bac + 5: Master / Ingénieur
Mise en place d’un Dashboard de gestion des KPI finance
12Objectifs Leprojet consiste àmettre àdisposition dumanagement group dePwC TAC Tunisia unDashboard montrant les
principaux KPIpour gérer lestaffing deséquipes, lerecrutement, lebudget, réels etprévisionnels parpractice au
sein duTAC PwC Tunisie .Lecandidat aura àconcevoir etàdévelopper unDashboard répondant auxdifférents
besoins desdirecteurs etmanagers dePwC TAC Tunisia .
Missions ▪Définition des besoins métiers
▪Proof of Concept
▪Réalisation et test
▪Correction du rapportSujet n °2
Compétences   
Techniques
•Agile
•Power BI
•DAX
•ExcelNombre de stagiaires:
01
Durée du stage
4 à 6 mois Cesujet vous intéresse ?
Vous pouvez postuler sur l’adresse 
FR_TAC_Recrutements@pwc.com
Avec en objet « Candidature PFE –Sujet n °2 | Practice DATA | Votre 
école | Votre Spécialité | Votre Nom »Data
Niveau 
Bac + 5: Master / Ingénieur
Réalisation d’un Dashboard d’analyse de la déformation observable entre le prévisionnel 
et le ferme des deux années passées (N et N -1) projetée sur une même période.
13Objectifs 
▪Définition dubesoin métier
▪Proof ofConcept
▪Développement ettest
▪Correction durapportMissions Le projet consiste à mettre à la disposition des directeurs et du management group de PwC France des éléments de pilotages des 
ressources sur les axes d’analyses de l’organisation.
Ces éléments se traduisent au sein d’un Dashboard illustrant sur un même graphique :
▪Le prévisionnel ferme projeté sur les 3 prochains mois
▪Le prévisionnel ferme tel qu’il était sur la même période de l’année précédente, projeté sur les 3 prochains mois
▪Le réel de l’année N sur les 3 prochains mois
▪Le réel de l’année N -1 sur les 3 prochains moisSujet n °3
Compétences   
Techniques
•Agile
•Power BI
•DAX
•ExcelNombre de stagiaires:
02 (par binôme)
Durée du stage
4 à 6 mois Cesujet vous intéresse ?
Vous pouvez postuler sur l’adresse 
FR_TAC_Recrutements@pwc.com
Avec en objet « Candidature PFE –Sujet n °3 | Practice DATA | Votre 
école | Votre Spécialité | Votre Nom »Data
Niveau 
Bac + 5: Master / Ingénieur
Mise en place de l’ orgSFA pour la gestion de la procédure de 
recrutement du TAC Tunisia
14Objectifs 
▪Définition desbesoins métiers desmanagers dudépartement RH
▪Conception d’une solution quirépond aubesoin métier
▪Réalisation ettestMissions Le projet consiste à mettre à disposition de l’équipe RH un système qui gère le processus 
de recrutement permettant l’automatisation et le suivi des étapes de ce module.Sujet n °4
Compétences   
Techniques
•Salesforce
•SQL/PL SQL
•HTML
•JavascriptNombre de stagiaires:
01
Durée du stage
4 à 6 mois Cesujet vous intéresse ?
Vous pouvez postuler sur l’adresse 
FR_TAC_Recrutements@pwc.com
Avec en objet « Candidature PFE –Sujet n °4 | Salesforce | Votre école 
| Votre Spécialité | Votre Nom »
Niveau 
Bac + 5: Master / Ingénieur
Mise en place d’un Dashboard de Suivi du pipe des projets de PwC 
TAC Tunisia
15Objectifs 
▪Définition des besoins métiers des managers du département RH
▪Conception d’une solution qui répond au besoin métier
▪Réalisation et testMissions Leprojet consiste àmettre àdisposition dumanagement group dePwC TAC Tunisia unDashboard
permettant lesuivi dupipe des projets duTAC.Lecandidat aura àconcevoir etàdévelopper un
Dashboard dans l’orgSalesforce répondant auxdifférents besoins desdirecteurs etmanagers duTAC.Sujet n °5
Compétences   
Techniques
•Salesforce
•SQL/PL SQL
•HTML
•JavascriptNombre de stagiaires:
01
Durée du stage
4 à 6 mois Cesujet vous intéresse ?
Vous pouvez postuler sur l’adresse 
FR_TAC_Recrutements@pwc.com
Avec en objet « Candidature PFE –Sujet n °5 | Salesforce | Votre école 
| Votre Spécialité | Votre Nom »
Niveau 
Bac + 5: Master / Ingénieur
Mise en place d’une solution RH de gestion des recrutements
16Objectifs 
▪Définition des besoins métiers des managers du département RH
▪Conception d’une solution qui répond au besoin métier
▪Réalisation et testMissions Leprojet consiste àmettre àdisposition duservice RHdePwC TAC Tunisia uneapplication permettant degérer le
processus derecrutement (Workflow depuis l’expression dubesoin jusqu’à l’OnBoarding :centralisation des
entretiens, étapes devalidation …).UnDashboard sera réalisé ens’appuyant surl’application permettant lesuivi
desindicateurs derecrutements (durée detraitement, nombre deCVs parprofils ..)Sujet n °6
Compétences   
Techniques
•Microsoft Power 
platform 
•Power BI
•SQLNombre de stagiaires:
01
Durée du stage
Min 5 mois Cesujet vous intéresse ?
Vous pouvez postuler sur l’adresse 
FR_TAC_Recrutements@pwc.com
Avec en objet « Candidature PFE –Sujet n °6 | Microsoft | Votre école | 
Votre Spécialité | Votre Nom »
Niveau 
Bac + 5: Master / Ingénieur
MyGreenData : Mise en place d’une application éco -responsable pour agir 
contre la pollution numérique
17Objectifs 
▪Benchmarking sur les technologies qu’on va utiliser notamment la Machine Learning et l’Intelligence Artificielle
▪Découvrir le SAP Business Technology Platform
▪Concevoir l’architecture d’intégration de données
▪Développer le backend
▪Concevoir des prototypes et interfaces utilisateur
▪Développer le frontendMissions Lasolution éco-responsable pour agircontre lapollution numérique, cette application innovante, basée surl’Analytics, lecollaboratif, le
Machine Learning etl’expérience utilisateur avancée, apour objectif dedévelopper une attitude éco-responsable auservice dela
sobriété numérique .L’application collecte, analyse etsélectionne lesdonnées obsolètes, redondantes ouinutiles dechaque utilisateur .
UnDashboard personnalisé partype deprofil (salariés, directeur RSE, SIouFinancier) permet deprésenter lesdonnées sous
plusieurs formats (région, type dedonnée, période, application, service ...).Sujet n °7
Compétences   
Techniques
•SAP BTP (SAP 
Analytics Cloud, SAP 
AppGyver , SAP API 
Business Hub, AI, …)
•S/4Hana
•Machine learning / 
Intelligence artificielleNombre de stagiaires:
01
Durée du stage
6 mois Cesujet vous intéresse ?
Vous pouvez postuler sur l’adresse 
FR_TAC_Recrutements@pwc.com
Avec en objet « Candidature PFE –Sujet n °7 | SAP | Votre école | 
Votre Spécialité | Votre Nom »
Niveau 
Bac + 5: Master / Ingénieur
AI Powered solution for improving client’s solvability prediction in the 
insurance industry
18Objectifs
▪Define Customer Solvency
▪Developing Customer Classification
▪Non-creditworthy customer situational analysis
▪Predict a high -risk customer behavior toward a given situation
▪Real Time decision
▪Maintaining a customer -centric processMissions Development ofBIsolution fordecision support, powered byartificial intelligence technologies forthe
prediction ofcustomer solvability intheinsurance field.Sujet n °8
Compétences   
Techniques
•EXCEL,
•MS BI,
•IBM COGNOS or 
Power BI,
•SQL.
Nice to have:
•PYTHON and JAVANombre de stagiaires:
01
Durée du stage
8 mois Cesujet vous intéresse ?
Vous pouvez postuler sur l’adresse 
FR_TAC_Recrutements@pwc.com
Avec en objet « Candidature PFE –Sujet n °8 | Guidewire | Votre école 
| Votre Spécialité | Votre Nom »Niveau 
Bac + 5: Master / Ingénieur
Développement d’une stratégie de  marque employeur à travers le Social 
Media et la communication interne au sein d’une entreprise multinationale 
19Objectifs
▪Faire l’éta t des lieux des moyens de communications de l’entreprise
▪Comprendre le besoin, la vision et la culture de l’entreprise
▪Mettre enplace unestratégie customisée
▪Créer, planifier et suivre les communications internes et externesMissions Etant unejeune unité enpleine expansion ausein del’undes BigFour,PwC TAC Tunisia veut miser sursamarque
employeur afin d’attirer lesmeilleurs talents .Pour cela, le/la stagiaire PFE ,issu(e) d’une formation marketing
digital/ communication, participera àlacommunication interne etexterne (social media) del’entreprise (stratégie,
planification, création decontenu, etsuivi desKPIs)Sujet n °9
Compétences   
Techniques
•Meta Business Suite &amp; 
LinkedIn 
•Outils decreation et d’édition
decontenu ( image et video )
•Excellent niveau deFrançais
•Office SuiteNombre de stagiaires:
01
Durée du stage
4 à 6 mois Cesujet vous intéresse ?
Vous pouvez postuler sur l’adresse 
FR_TAC_Recrutements@pwc.com
Avec en objet « Candidature PFE –Sujet n °9 | HC Communication | 
Votre école | Votre Spécialité | Votre Nom »Niveau 
Bac + 5: MasterHuman Capital (Communication)
Join Us !
Envoyez -nous votre CV à : 
FR_TAC_recrutements@pwc.com
Technology Acceleration Center Tunisia
Follow Us !
Notre page Instagram
@Pwc.acceleration.ctr.people_tn
Notre page LinkedIn
PwC Technology Acceleration Center 
Notre page Facebook
PwC Tunisia
Technology Acceleration Center Tunisia</t>
  </si>
  <si>
    <t>Farkito is Hirring
Hello,_x000D_
_x000D_
For those who are looking for an internship pfe, our Startup Farkito offers_x000D_
many positions in this PFE_Book,_x000D_
_x000D_
I invite your resume on this email contact@farkito.tn to contact you._x000D_
FARKITO
Votre pause déjeuner est
enfin à vousFood Tastes Best When It's On Time
Graduation Internships Book
2022-2023
S o m m a i r e
LES SUJETS TRAITÉS
About FARKITO
The Team
The Topics
Contact
About
FARKITO 
Startup Labélisée en 2021We are a new foodtech business serving
the restaurants and hotels with passion
The FARKITO's mission is to support hotels and
restaurants in their digital transformation by
providing them with digital solutions and ensure
the best quality service to our customers  
Omar Kennou
Chief Exexcutive Oficer
Ali Frad
Mobile Developer Manager
Mohamed Guirat
Web Developer ManagerThe Team
Najah Dargouth
CMO &amp; Culinary AdvisorEmna Regaieg
Frontend developer
Wafa Zaghouani
UX/UI Designer
Yahia Mlaouhi
Backend Developer
Nada Kaabachi
Stagiaire en Marketing
DigitalKhadija Miladi
Copywriter
Graduation
Internships
FARKITO 
Full Remote
FARKITO LTD has developed three applications and we
would like you to join us in developing and improving our
solutions
Topic 1: Creating Dashboard to track
on the activities of all the usersTopic 2:  Food Ordering Application: Web 
Responsibilities:
- Implementing an analytic dashboard to track, visualize and analyze data
- Working on different types of charts 
- Collaborate with designer to create modern, and responsive UI 
- Integrating with Rest API
- Building API using Django framework
- Following established Agile processes
- Other interesting tasks
Requirements:
- Experience with React JS
- Experience with Django framework
- Self-starter, team player, quick learner with a positive and courageous
attitude 
- Passion for designing clean, highly-scalable, efficient code
- Experience developing friendly and responsive UI.
- Clear communication of ideas through whiteboarding, wireframes,
mockups or similar 
Nice-to-Haves:
- Experience with Next.js
- Experience with Material UI
- Experience with Gitlab CI/CD
- Experience in Data Science (Data Understanding, Data Cleaning,...)Responsibilities:
- Build a food ordering app with different interfaces:  
  * Login (user management)
  * Visualize available restaurants and meals
  * Make a direct booking
  * Make a Payment
- Integrating with Rest API
- Building reusable components for future use
- Following established Agile processes
- Other interesting tasks
Requirements:
- Experience with React JS
- Self-start er, team player and quick learn er with a positive and courageous
attitude  
- Passion for designing clean, highly scalable, efficient code  
- Experience developing friendly and responsive UI.
- Clear communication of ideas through whiteboarding, wireframes, mockups
or similar  
Nice-to-Haves:
- Experience with Next.js
- Experience with Material UI
- Experience with Gitlab CI/CD
- Experience with AWS
Topic 3: Designing Dashboard to track
on the activities of all the usersTopic 4:  Project Management 
Evaluate an existing product and detect its strengths and weaknesses 
Define and maintain graphic components
Design and produce mock-ups 
Creation and layout of print and web communication media
Image retouchingResponsibilities:
Requirements:
- Experience with Adobe Photoshop
- Experience with Adobe XD
- Self-starter, team player, quick learner with a positive and courageous
attitude 
- Passion for designing clean
- Clear communication of ideas through whiteboarding, wireframes,
mockups or similar 
Nice-to-Haves:
- Creative
- Worked in Startup environnementResponsibilities:
- Build a planning on MS Project
- Create the user story on JIRA  
- Assure communication with all the team members
- Represent the project in events
- Following established Agile processes
- Other interesting tasks
Requirements:
- Experience with Agile
- Self-start er, team player and quick learn er with a positive and courageous
attitude  
- Basics with JIRA and excel
- Clear communication of ideas through whiteboarding, wireframes,  
Nice-to-Haves:
- Experience with Gitlab
- Experience with AWS
Topic 5: Contracts and IP Topic 6:  Business developer
-We are looking for a legal intern having interest in contract management
and intellectual proprety.
Your will also work in collaboration with CEO to review and draft
agreements, statements of work, partnerships agreements, prepare
documentation, and related activities.
You will have the opportunity to work on ambitious projects such as:
Patent registration, RGPD compliance,... 
If you are fluent in French and English, passionate about legal and IT topic !Responsibilities:
-Develop your prospecting and business development plan
- Identify and qualify new prospects
- Maximize the conversion of prospects
- Use digital tools to maximize the effectiveness of the action and monitor
sales performance indicators.
- Coordina te your actions with the marketing plans and customer acquisition
processes defined by the marketing department. Participate in their
improvement.
- Monitor the market (competition, trends, customer expectations, new
products or services) and present a regular summary to Marketing and
Management.
- Orga nize, participate in and present the brand, products and services during
events, activities, high points with a prospective, loyalty-building and
promotional purpose.
Requirements:
- Experience in business developing  
- Self-start er, team player and quick learn er with a positive and courageous
attitude  
- Basics in marketing
- Clear communication of ideas,  
Nice-to-Haves:
- Experience in Restaurant fields
- Experience with IT products
Topic 7: Digital Marketer Topic 8:  BackEnd Developer
Responsibilities:
-Design, develop, test, and maintain our scalable REST API
-Build sophisticated back-end infrastructures
-Manage individual project priorities and deadlines
Requirements:
- Self-start er, team player, quick learne r with a positive and courageous
attitude  
-Passion for designing clean, highly-scalable, efficient code  
-Major: Computer Science, Computer Information Systems, Computer
Engineering  
-Experience developing software or web-based applications  
-Experience with Python, Django, Django rest framework, Postgresql, Git,
CI/CD,  
-Clear com munication of ideas through whiteboarding, wireframes, mockups
or similar  
Nice-to-Haves:
-Experience with AWS  
-Experience with Gitlab CI/CD  
-Experience with secure programming methods  
-Experience with Agile Development  
Responsibilities:
-Content creation: blog posts, social networks...
-Campaign creation and sending of mailing or newsletter.
-Strategic planning: content planning and calendar management
(campaigns, improvements).
-Assistance to other departments according to their needs in
communication supports.
-Preparation of sales pitches for the sales team.
-Market research and customer targeting.
-Support to the mana gement of the maintenance and development of the
commercial strategy  
-Prospecting and telephone follow-up of prospects  
-Alongside the manager and the webmarketing manager, you will
coordinate your actions with the strategy  defined by the company (trade
shows and events, webmarketing campaigns, target territories, etc.)  
Requirements:
-Self-starter, team player and quick learne r with a positive and courageous
attitude  
- Basics in marketing
- Clear communication of ideas
Nice-to-Haves:
- Interested in Restaurant fields
- Experience with Adobe Photoshop
We'd love to
hear from you!
Reach out to our team to get for any
inquiries or clarifications.Contact Whatsapp
+33699880974
Website
www.farkito.com
Email Address
contact@farkito.tn</t>
  </si>
  <si>
    <t>PFE Internships (DATA / CYBER / DEVOPS)
Hello All,_x000D_
_x000D_
Please find below the list of PFE proposed by_x000D_
_x000D_
*VENARI SECURITY :Cyber security : *_x000D_
_x000D_
*Project title : *Automated malware analysis with Cuckoo sandbox_x000D_
*Description : *_x000D_
Automated malware analysis with Cuckoo sandboxToday, Transport Layer_x000D_
Security (TLS) is the de-facto standard to secure communications between_x000D_
applications. It ensures encryption, authentication, and integrity._x000D_
_x000D_
Threat actors are also adopting TLS for other reasons: to avoid detection_x000D_
by network security solutions and hide their malicious activity. According_x000D_
to recent statistics by F5 Labs, more than 70% of malware are communicating_x000D_
using TLS._x000D_
_x000D_
The goal of this project is to create a Cuckoo sandbox environment and_x000D_
automate network traffic analysis and IOCs extraction based on the captured_x000D_
PCAP file._x000D_
_x000D_
There will be a set of tasks that will be automated, like:_x000D_
• PCAP analysis with an IDS,_x000D_
• Labelled PCAP storage in our Data Lake_x000D_
• Reporting on TLS behaviour_x000D_
_x000D_
The generated data will help detect malware and mitigate their impact._x000D_
_x000D_
*Required skills : *Linux, bash scripting, python, CTI, network, security,_x000D_
git._x000D_
_x000D_
*Data science : *_x000D_
_x000D_
*Project title : *Machine Learning for Application identification in_x000D_
encrypted traffic_x000D_
*Description : *_x000D_
Traffic analysis is the process of monitoring network activities,_x000D_
discovering specific patterns, and gleaning valuable information from_x000D_
network traffic. It can be applied in various fields such as malware_x000D_
detection, device identification and anomaly detection. However, with the_x000D_
advent of network traffic encryption and due to the invisibility of packet_x000D_
payload, traditional rule-based traffic analysis methods are likely to lose_x000D_
efficacy. Therefore, machine learning has been emerging as a powerful tool_x000D_
to extract informative features without getting access to payload, and thus_x000D_
is widely employed in encrypted traffic analysis._x000D_
Identifying the type of a network flow or a specific application has many_x000D_
advantages, such as traffic engineering or detection of the organization’s_x000D_
security policy violation. In this project, and in collaboration with the_x000D_
data science team and cybersecurity team, you will investigate the problem_x000D_
of encrypted traffic classification for the purpose of application_x000D_
identification, and you will contribute to the development of a new_x000D_
approach to solve it._x000D_
_x000D_
*Responsibilities*_x000D_
_x000D_
• Review existing work in the field of encrypted traffic application_x000D_
identification_x000D_
• Design and implement an approach to solve the problem_x000D_
• Implement and evaluate cutting-edge machine learning algorithms over_x000D_
encrypted traffic data._x000D_
• Writing high-quality, maintainable, well-documented, and modular code to_x000D_
integrate to the DS library._x000D_
• Report and present development work clearly and effectively_x000D_
_x000D_
*Requirements*_x000D_
_x000D_
• Currently enrolled in a Computer Science, Mathematics or a related_x000D_
scientific field (End-of-studies internship)_x000D_
• Knowledge in ML and DL techniques_x000D_
• Experience in developing ML projects_x000D_
• Proficiency with Git workflow and development with best coding practices._x000D_
• Excellent communication skills in English._x000D_
_x000D_
*References*_x000D_
_x000D_
• Shapira, Tal, and Yuval Shavitt. "FlowPic: A generic representation for_x000D_
encrypted traffic classification and applications identification." IEEE_x000D_
Transactions on Network and Service Management 18.2 (2021): 1218-1232._x000D_
• Barut, Onur, et al. "TLS Encrypted Application Classification Using_x000D_
Machine Learning with Flow Feature Engineering." 2020 the 10th_x000D_
International Conference on Communication and Network Security. 2020._x000D_
• Muehlstein, Jonathan, Yehonatan Zion, Maor Bahumi, Itay Kirshenboim, Ran_x000D_
Dubin, Amit Dvir, and Ofir Pele. "Analyzing HTTPS encrypted traffic to_x000D_
identify the user's operating system, browser and application." 2017 14th_x000D_
IEEE Annual Consumer Communications &amp; Networking Conference (CCNC). IEEE,_x000D_
2017._x000D_
_x000D_
*DevOps : *_x000D_
_x000D_
*Project title : *Machine Learning for Application identification in_x000D_
encrypted traffic_x000D_
*Description : *_x000D_
• Create a multi-namespace helm chart from existing deployments and_x000D_
third-party helm charts._x000D_
• Use helm repo to deploy and update services on Kubernetes using Gitlab_CI_x000D_
• Archive the previous deployed versions_x000D_
• Add the possibility to rollback a deployment_x000D_
• Deploy helm repo (optional)_x000D_
• Replace existing running services with ones deployed with helm without_x000D_
impact (optional)_x000D_
_x000D_
*Required skills : *Kubernetes, gitlab_ci, helm, aws, eks, docker_x000D_
_x000D_
*For more informations please reach rami.belhaj@venarisecurity.com_x000D_
&lt;rami.belhaj@venarisecurity.com&gt;*_x000D_
_x000D_
Best_x000D_
Amine.</t>
  </si>
  <si>
    <t>Note CC
Salam alaykom,_x000D_
Vos notes CC sont déjà calculées. Si vous acceptez je pourrai les partager_x000D_
avec vous dans un fichier Drive._x000D_
J'attends une confirmation de la part de vos délégués de classes._x000D_
Crdlt_x000D_
_x000D_
-- _x000D_
Best Regards_x000D_
Majdi Gharbi_x000D_
Head of internship department_x000D_
[image: Esprit Group – Honoris United Universities]</t>
  </si>
  <si>
    <t>Catalogue PFE 2022-2023/ SAFRAN TUNISIA
Bonjour,_x000D_
_x000D_
Veuillez trouver en pièce jointe le PFE book de Safran._x000D_
Veuillez postuler *uniquement* via ce lien_x000D_
&lt;https://docs.google.com/forms/d/e/1FAIpQLSd9zXrSghyQCDiYW7dJ5vh-rnbkPibMTL8Kwicq5VrkK9QRHQ/viewform&gt;_x000D_
_x000D_
PS: Merci d'indiquer dans la rubrique "Choix de l'offre de stage" la ou les_x000D_
références des sujets choisis (Maximum 3 sujets)._x000D_
_x000D_
N'oubliez pas de vous inscrire sur https://espritconnect.com/ pour avoir_x000D_
toutes les offres (webinars, emplois, stages d'été, PFE, ...)._x000D_
_x000D_
Cordialement._x000D_
_x000D_
_x000D_
_x000D_
_x000D_
 *Pôle Employabilité ESPRIT*_x000D_
_x000D_
 Z. I. Chotrana II, B.P. : 160_x000D_
_x000D_
2083 Pôle Technologique El Ghazala – TUNISIE_x000D_
_x000D_
&lt;https://espritconnect.com/&gt;</t>
  </si>
  <si>
    <t>Test 2 PL
Salam Alaykom,_x000D_
Je vous rappelle que votre deuxième test PL aura lieu cette semaine._x000D_
Les chapitres inclus sont Résolution Graphique et Algo Simplexe._x000D_
Crdlt_x000D_
_x000D_
-- _x000D_
Best Regards_x000D_
Majdi Gharbi_x000D_
Head of internship department_x000D_
[image: Esprit Group – Honoris United Universities]</t>
  </si>
  <si>
    <t>Se former autrement
Avis final :
Stage concluant
Remarques :
| Signature du maitre A - | Cachetdelentreprise =
vat t ‘uTE eki
ie SET a Ada
“ie Kus Tara SST
Exzaare 2984 - TUNIS
“$1 = FO ARR QRT . Kegy 7O A515 BR</t>
  </si>
  <si>
    <t>Fwd: Huawei ICT Competition Tunisia 2022-2023
Chers étudiants,_x000D_
_x000D_
J'espère que vous vous portez au mieux et que la rentrée s'est bien passée_x000D_
pour vous._x000D_
_x000D_
Je partage avec vous cette opportunité Huawei à saisir._x000D_
_x000D_
Bon courage à tous._x000D_
_x000D_
Excellente journée._x000D_
_x000D_
---------- Forwarded message ---------_x000D_
From: wassim belgaied (A) &lt;wassim.belgaied1@huawei-partners.com&gt;_x000D_
Date: Wed, Oct 5, 2022 at 6:01 PM_x000D_
Subject: Huawei ICT Competition Tunisia 2022-2023_x000D_
To:_x000D_
_x000D_
_x000D_
Dear Valuable Partner_x000D_
_x000D_
_x000D_
_x000D_
I hope you are doing well._x000D_
_x000D_
_x000D_
_x000D_
As you are aware Huawei organizes an annual competition for Students._x000D_
_x000D_
*Huawei ICT Competition Tunisia 2022-2023 *is now opened for registration_x000D_
to all students and The registration is valid from  October 1st to October30_x000D_
th,2022   ._x000D_
_x000D_
_x000D_
_x000D_
_x000D_
_x000D_
_x000D_
_x000D_
*Please find below the Registration link:*_x000D_
_x000D_
*https://e.huawei.com/en/talent/#/ict-academy/ict-competition/regional-competition?zoneCode=026902&amp;zoneId=98269539&amp;compId=85131973&amp;divisionName=Northern%20Africa&amp;type=C001_x000D_
&lt;https://e.huawei.com/en/talent/#/ict-academy/ict-competition/regional-competition?zoneCode=026902&amp;zoneId=98269539&amp;compId=85131973&amp;divisionName=Northern%20Africa&amp;type=C001&gt;_x000D_
*_x000D_
_x000D_
_x000D_
_x000D_
_x000D_
_x000D_
please find attached a document contain all the details of Huawei ICT_x000D_
 competition 2022/2023_x000D_
_x000D_
_x000D_
_x000D_
Many thanks_x000D_
_x000D_
_x000D_
_x000D_
_x000D_
_x000D_
_x000D_
_x000D_
*Wassim BELGAIED*_x000D_
_x000D_
PR Project  Manager_x000D_
_x000D_
Public Relations Dept_x000D_
_x000D_
*Huawei  Tech Investment- Tunisian Branch*_x000D_
_x000D_
+216 29 585 080_x000D_
_x000D_
wassim.belgaied1@huawei-partners.com_x000D_
_x000D_
_x000D_
_x000D_
[image: cid:image002.png@01D79386.4AE48530]_x000D_
_x000D_
_x000D_
_x000D_
_x000D_
-- _x000D_
Syrine Karoui_x000D_
*Enseignante - Maître Technologue*_x000D_
*Chef du Département Informatique*_x000D_
*Chef de l'équipe RDI IRIS - Esprit-Tech*_x000D_
Huawei ICT Competition 2021 -2022
Huawei ICTCompetition isacompetitive ICTtalent exchange event developed by
Huawei forglobal college students .Topromote thehealthy development oftheICT
talent ecosystem and support theintegration ofindustry and education,
Huawei invites Huawei ICT Academy and universities with relevant majors to
participate inthe Huawei ICT Competition 2022 .Huawei ICT Competition invites
talented ICTstudents from around theworld totest their capabilities and exchange
with each other .
Registration Preliminary National FinalRegional 
StageFinal Stage 
Oct1 –
30,2022NOV 17 -
18,2022Start Dec 
,2022February 
2023May 2023
StageVenu
eExamDuratio
n
(minut
es)Questi
on 
quanti
tyQuestion TypeTotal 
scor
e
Prelimin
ary OnlineTheory 
exam90 60true or false, single -answer, 
and multiple -answer 
questions1000
National 
FinalOnlineTheory 
exam90 90true or false, single -answer, 
and multiple -answer 
questions1000
Regional 
&amp; Final 
stageOnline Lab Exam / / / /Network track
IP technologies such as ：
Datacom , Security, and WLANCloud track
IT technologies such as ：
cloud service, big data, storage, 
and AISchedule 
Competition Content
Competition FormComputing Track
Computing technologies such as:
Euler OS, andGauss DB
Introduction
•The Regional Stage of the Competition with Northern Africa  
countries
Competition Rules 
•
Top 3  Scores in the Preliminary  will move to Regional Stage 
•
Top 30  Scores in the Preliminary will get HCIA free vouchers as Gifts
•
Top 
50  Scores in the Preliminary  will move to National 
 Stage
•Contestants should be a registered university student and 
joined the Huawei ICT Competition Online Class .
•Contestants must have available PCs and Internet access
•Contestants must notbeafinalist informer Huawei Ict
competitions
•Each contestant can participate in the Practice Competition (in 
the Practice Competition, those participate in the Network Track 
shall not participate in the Cloud Track. )
Notice: 
During the ICT Competition, students who pass the Huawei certification can be extra score.
Here is the rule of extra score:
1) HCIE, plus 50 points;
2) HCIP, plus 30 points;
3) HCIA, plus 20 points;
4) Points can be accumulated, and the upper limit cannot exceed 100 points.
Huawei Talent Online
 Huawei Northern Africa Facebook
 Huawei Northern Africa Twitter◤More Information</t>
  </si>
  <si>
    <t>Save Your Wardrobe - PFE
Save Your Wardrobe &lt;https://www.linkedin.com/company/save-your-wardrobe/&gt;_x000D_
 is #Soon_x000D_
&lt;https://www.linkedin.com/feed/hashtag/?keywords=soon&amp;highlightedUpdateUrns=urn%3Ali%3Aactivity%3A6980473078694719488&gt;_x000D_
launching_x000D_
its internship campaign “PFE-BOOK #2023”._x000D_
_x000D_
Our future interns will work on innovative projects using top technologies._x000D_
They will get the opportunity to put their knowledge and skills into_x000D_
practice alongside our experts from different poles:_x000D_
⚡ R&amp;D #Full_StackJS_x000D_
&lt;https://www.linkedin.com/feed/hashtag/?keywords=full_stackjs&amp;highlightedUpdateUrns=urn%3Ali%3Aactivity%3A6980473078694719488&gt;_x000D_
⚡ Mobile #Android_x000D_
&lt;https://www.linkedin.com/feed/hashtag/?keywords=android&amp;highlightedUpdateUrns=urn%3Ali%3Aactivity%3A6980473078694719488&gt;_x000D_
 &amp;&amp; #iOS_x000D_
&lt;https://www.linkedin.com/feed/hashtag/?keywords=ios&amp;highlightedUpdateUrns=urn%3Ali%3Aactivity%3A6980473078694719488&gt;_x000D_
⚡ #DataScience_x000D_
&lt;https://www.linkedin.com/feed/hashtag/?keywords=datascience&amp;highlightedUpdateUrns=urn%3Ali%3Aactivity%3A6980473078694719488&gt;_x000D_
 and #DataEngineering_x000D_
&lt;https://www.linkedin.com/feed/hashtag/?keywords=dataengineering&amp;highlightedUpdateUrns=urn%3Ali%3Aactivity%3A6980473078694719488&gt;_x000D_
⚡ Test #Automation_x000D_
&lt;https://www.linkedin.com/feed/hashtag/?keywords=automation&amp;highlightedUpdateUrns=urn%3Ali%3Aactivity%3A6980473078694719488&gt;_x000D_
 and #QA_x000D_
&lt;https://www.linkedin.com/feed/hashtag/?keywords=qa&amp;highlightedUpdateUrns=urn%3Ali%3Aactivity%3A6980473078694719488&gt;_x000D_
 / #QC_x000D_
&lt;https://www.linkedin.com/feed/hashtag/?keywords=qc&amp;highlightedUpdateUrns=urn%3Ali%3Aactivity%3A6980473078694719488&gt;_x000D_
⚡ #DevOps_x000D_
&lt;https://www.linkedin.com/feed/hashtag/?keywords=devops&amp;highlightedUpdateUrns=urn%3Ali%3Aactivity%3A6980473078694719488&gt;_x000D_
 &amp; #DevSecOps_x000D_
&lt;https://www.linkedin.com/feed/hashtag/?keywords=devsecops&amp;highlightedUpdateUrns=urn%3Ali%3Aactivity%3A6980473078694719488&gt;_x000D_
⚡ #ProductManagement_x000D_
&lt;https://www.linkedin.com/feed/hashtag/?keywords=productmanagement&amp;highlightedUpdateUrns=urn%3Ali%3Aactivity%3A6980473078694719488&gt;_x000D_
/_x000D_
IT #ProjectManagement_x000D_
&lt;https://www.linkedin.com/feed/hashtag/?keywords=projectmanagement&amp;highlightedUpdateUrns=urn%3Ali%3Aactivity%3A6980473078694719488&gt;_x000D_
_x000D_
Several hiring possibilities are planned for various projects at the end of_x000D_
internships._x000D_
_x000D_
#contact_x000D_
&lt;https://www.linkedin.com/feed/hashtag/?keywords=contact&amp;highlightedUpdateUrns=urn%3Ali%3Aactivity%3A6980473078694719488&gt;_x000D_
 : jobs@saveyourwardrobe.com_x000D_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04/10/22,_x000D_
19:04:28</t>
  </si>
  <si>
    <t>Validation de stage d'immersion en entreprise
Chers étudiants,_x000D_
Pour valider votre stage d'immersion en entreprise, vous êtes appelé à_x000D_
déposer numériquement les documents suivants avant le 17 octobre 2022 :_x000D_
1- Un rapport détaillant votre expérience de stage ainsi que les missions_x000D_
réalisées._x000D_
2- Un journal de stage accompagné de la grille d'évaluation comprenant la_x000D_
signature de l'encadrant entreprise et le cachet de l'organisme d'accueil._x000D_
3- Une attestation de stage._x000D_
_x000D_
*NB:* Le cachet de l'entreprise doit être déposé sur la feuille du journal_x000D_
contenant la grille d'évaluation._x000D_
_x000D_
 Lien de dépôt  :_x000D_
*https://docs.google.com/forms/d/1wYeNO8qfjvFVzPvWeFcPr6V92MHaIblR6lj5WWZb1hA/prefill_x000D_
&lt;https://docs.google.com/forms/d/1wYeNO8qfjvFVzPvWeFcPr6V92MHaIblR6lj5WWZb1hA/prefill&gt;*_x000D_
_x000D_
Bien à vous</t>
  </si>
  <si>
    <t>Spam et Mails
Bonjour;_x000D_
Je suis une nouvelle étudiante à Esprit._x000D_
Concernant les mails envoyés par les nouveaux et peut être les anciens_x000D_
étudiants , il y a des mails biens spécifiques pour contacter_x000D_
l'administration et  résoudre vos problèmes._x000D_
S'il vous plaît, essayez de ne pas nous spammer._x000D_
De plus, essayez d'envoyer des mails plus professionnel en français ou en_x000D_
anglais pour se préparer à la vie professionnelle._x000D_
_x000D_
Ce mail : "Esprit2223-etudiants@esprit.tn" regroupe tous les étudiants_x000D_
d'ESPRIT c'est à dire si vous utilisez cette adresse le mail sera envoyé_x000D_
aux étudiants d'Esprit._x000D_
_x000D_
Les mails que vous pouvez utiliser:_x000D_
service.eleves@esprit.tn_x000D_
contact.stage@esprit.tn_x000D_
_x000D_
Cordialement.</t>
  </si>
  <si>
    <t>Summer internship
Greetings,_x000D_
_x000D_
[image: 🌟] Summer internship opportunity at Vortex_Reaction [image: 🌟]_x000D_
Vortex_Reaction, streaming and event management platform, is looking for_x000D_
interns in the following positions:_x000D_
_x000D_
   -_x000D_
*Mobile developer *_x000D_
   -_x000D_
*Digital marketer *_x000D_
   - *Business developer *_x000D_
_x000D_
We will be providing a friendly and learning-oriented environment._x000D_
[image: 📅] Starting date: 04 July 2022_x000D_
To join our team, just send us an email that contains your CV and put in_x000D_
the subject "application for internship : [ the position ]" to [image:_x000D_
📩][image:_x000D_
👉] contact.vortex.reaction@gmail.com and youssefhlima9@gmail.com in cc_x000D_
_x000D_
_x000D_
_x000D_
Good luck</t>
  </si>
  <si>
    <t>Tips and tricks to find your summer/final graduation internship
Greetings,_x000D_
I hope my email finds you well._x000D_
As many of you are looking for summer/final graduation internships, I am_x000D_
sharing with you the DO and the DON'T :_x000D_
_x000D_
DON'T :_x000D_
_x000D_
   - Don't share your CV and tag/ask people to interact: that's old school_x000D_
   especially if your classmates are doing the same thing(with the same_x000D_
   design/info sometimes) , the Linkedin algo won't be your friend._x000D_
   - Don't apply to every opportunity you find. I know sometimes being_x000D_
   desperate can lead us to try anything._x000D_
   - Don't spam recruiters especially ones in the same company, if they_x000D_
   mentioned a specific email to apply, apply using that email_x000D_
   - Don't ask for referral from people that you don't know_x000D_
   - Earning a certificate of completion is good but it is not considered_x000D_
   as an "achievement", writing about what a course has added to your_x000D_
   knowledge may be more interesting_x000D_
   - We all know that you are happy to join XXX company, try to take time_x000D_
   to evaluate the environment before showcasing anything_x000D_
_x000D_
DO_x000D_
_x000D_
   - Take care of your CV, no need to find an extra superficial template,_x000D_
   focus on the content, and make it one page (no selfie, no wrong_x000D_
   information, no special fonts...)_x000D_
   - Build your brand on Linkedin so the headhunters/recruiters will_x000D_
   approach you easily with the search (write articles, tutorials,...)_x000D_
   - Build your Portfolio: Personal website, StackOverflow, Github,_x000D_
   Microsoft Learning ..._x000D_
   - Be patient: you are not the only one in this, keep in mind that the_x000D_
   market is full of opportunities but we are still dealing with a critical_x000D_
   situation (pandemic), invest time in learning_x000D_
   - Focus on what you have, if your classmate managed to find an_x000D_
   internship it doesn't mean that you are the problem. Each one of us will_x000D_
   have a suitable opportunity at the right time. There is no "the best place_x000D_
   for an internship" it depends on the context but you can check Glassdoor to_x000D_
   know more about the company, culture..._x000D_
_x000D_
Last but not least check this folder_x000D_
&lt;https://www.linkedin.com/posts/amira-bedhiafi_summer-internships-2022-google-drive-activity-6929721794887090176-wwdq?utm_source=linkedin_share&amp;utm_medium=member_desktop_web&gt;_x000D_
weekly_x000D_
to find the latest opportunities;_x000D_
Good luck,_x000D_
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05/06/22,_x000D_
00:19:50_x000D_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</si>
  <si>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Re: Question
Bonjour ,_x000D_
Tout d'abord tu dois demander une convention du stage  avec les_x000D_
informations suivantes :_x000D_
_x000D_
*Entreprise*_x000D_
_x000D_
*Nom: *_x000D_
_x000D_
Représentée par :_x000D_
_x000D_
en qualité de :_x000D_
_x000D_
Adresse :_x000D_
_x000D_
Téléphone :_x000D_
_x000D_
N° SIREN ou SIRET :_x000D_
_x000D_
Nature de l’activité de l’entreprise :_x000D_
_x000D_
_x000D_
_x000D_
*STAGIAIRE :*_x000D_
_x000D_
NOM et Prénom :_x000D_
_x000D_
Date et lieu de naissance :_x000D_
_x000D_
Nationalité :_x000D_
_x000D_
Adresse :_x000D_
_x000D_
Téléphone:_x000D_
_x000D_
E-mail :_x000D_
_x000D_
*Période** de stag*e : date début -date fin_x000D_
_x000D_
Ensuite tu signes la convention et tu l'envoies à l'entreprise pour la_x000D_
signer , après l'entreprise va solliciter un avis sur une convention de_x000D_
stage , (après l'acceptation de la convention Ou entre-temps) tu déposes_x000D_
une demande dans un Centre de demande de visa_x000D_
_x000D_
 Bonne chance._x000D_
_x000D_
Bien cordialement,_x000D_
_x000D_
_x000D_
Le jeu. 2 juin 2022 à 18:21, Khalil SAYHI &lt;khalil.sayhi1@esprit.tn&gt; a_x000D_
écrit :_x000D_
_x000D_
&gt; Convention de stage signée par la société, par Esprit et par toi même, la_x000D_
&gt; société doit envoyer cette convention à la "direcct" pour être visée, puis_x000D_
&gt; visa stagiaire employé._x000D_
&gt;_x000D_
&gt; On Thu, Jun 2, 2022, 16:56 Ghassen Meherzi &lt;ghassen.meherzi@esprit.tn&gt;_x000D_
&gt; wrote:_x000D_
&gt;_x000D_
&gt;&gt; C'est quoi la procédure si j'ai trouvé un stage PFE à l'étranger ?_x000D_
&gt;&gt;_x000D_
&gt;_x000D_
_x000D_
-- _x000D_
_x000D_
*Mohamed Chakib Hajji* / Full Stack Web Developer_x000D_
Work Email :  mohamed-chakib.hajji@socotec.com_x000D_
_x000D_
 ESPRIT Email : mohamedchakib.hajji@esprit.tn_x000D_
&lt;mohamedchakib.hajji@esprit.tn&gt;_x000D_
_x000D_
 (+216) 52 847 468_x000D_
_x000D_
*ESPRIT ( Ecole Sup Privée d'Ingénierie et de Technologies )*_x000D_
Ariana Tunisia_x000D_
_x000D_
&lt;https://www.facebook.com/Chekib.Elhajji/&gt;_x000D_
&lt;https://www.linkedin.com/in/mohamed-chakib-hajji-a9129b166/&gt;_x000D_
&lt;https://www.instagram.com/chekibelhajji/&gt;_x000D_
&lt;https://github.com/mohamedchakibhajji&gt;_x000D_
&lt;https://mohamedchakibhajji.github.io/porfolio/&gt;</t>
  </si>
  <si>
    <t>Re: Question
Convention de stage signée par la société, par Esprit et par toi même, la_x000D_
société doit envoyer cette convention à la "direcct" pour être visée, puis_x000D_
visa stagiaire employé._x000D_
_x000D_
On Thu, Jun 2, 2022, 16:56 Ghassen Meherzi &lt;ghassen.meherzi@esprit.tn&gt;_x000D_
wrote:_x000D_
_x000D_
&gt; C'est quoi la procédure si j'ai trouvé un stage PFE à l'étranger ?_x000D_
&gt;</t>
  </si>
  <si>
    <t>Question
C'est quoi la procédure si j'ai trouvé un stage PFE à l'étranger ?</t>
  </si>
  <si>
    <t>Organisation d'une visite Entreprise
Bonjour,_x000D_
afin de vous permettre de trouver des stages d'été, nous organisons une_x000D_
visite en entreprise *le 7 juin 2022 *chez Inetum société de services et de_x000D_
solutions digitales._x000D_
Les étudiant(e)s intéressé(e)s sont invité(e)s à s'inscrire via le lien_x000D_
suivant : Lien d'inscription à la visite_x000D_
&lt;https://docs.google.com/forms/d/e/1FAIpQLSemvgeZXiyEwQPUisKS6x17-tlz-jBC-a8kcCPW52EOqS8-Ow/viewform&gt;_x000D_
Le nombre de places est *limité.*_x000D_
Cordialement,_x000D_
_x000D_
-- _x000D_
Cordialement_x000D_
*Service des Stages*_x000D_
*Tel: +216 70 685 685 *_x000D_
*Fax: +216 70 685 454*</t>
  </si>
  <si>
    <t>Re: Repassage de l'examen SGBD
Bonjour, nous les étudiants des classes 3A comprenons les circonstances_x000D_
dans la quelle vous les jury vous vous êtes trouvez , ceci dit il est_x000D_
inadmissible de repasser un examen ._x000D_
La personne responsable doit payer le prix et non pas des centaines_x000D_
d’étudiants qui ont galéré pour franchir l’étape épuisante des examens_x000D_
physiquement et moralement ,_x000D_
De plus un grand nombre d’étudiants ont quitté Tunis / ariana pour rentrer_x000D_
finalement vers leurs maisons après la planification du calendrier des_x000D_
examens._x000D_
Donc, si quelqu’un doit payer le prix de cette fuite d’examen c’est_x000D_
sûrement pas les centaines d’étudiants innocents._x000D_
je vous envoie ce mail au nom des etudiants 3a_x000D_
Cordialement._x000D_
_x000D_
Le mar. 31 mai 2022 à 12:56 PM, Maroua AYARI &lt;maroua.ayari@esprit.tn&gt; a_x000D_
écrit :_x000D_
_x000D_
&gt; Bonjour,_x000D_
&gt; Avec tout mes respects mais je ne vois pas pourquoi tous les étudiants 3A_x000D_
&gt; devraient payer pour une faute commise par une classe individuelle en_x000D_
&gt; interne._x000D_
&gt; Surtout que beaucoup d'entre nous se sont déja engagés dans des stages et_x000D_
&gt; des travaux saisonniers_x000D_
&gt; Cordialement_x000D_
&gt;_x000D_
&gt; Le mar. 31 mai 2022 à 12:51, Rachah SKANDER &lt;rachah.skander@esprit.tn&gt; a_x000D_
&gt; écrit :_x000D_
&gt;_x000D_
&gt;&gt;_x000D_
&gt;&gt; ---------- Forwarded message ---------_x000D_
&gt;&gt; De : Rachah SKANDER &lt;rachah.skander@esprit.tn&gt;_x000D_
&gt;&gt; Date: mar. 31 mai 2022 à 12:46_x000D_
&gt;&gt; Subject: Re: Repassage de l'examen SGBD_x000D_
&gt;&gt; To: Service Examens &lt;examen@esprit.tn&gt;_x000D_
&gt;&gt; Cc: SCOLARITÉ ESPRIT &lt;scolarite@esprit.tn&gt;, Mohamed Ali BOUAKLINE &lt;_x000D_
&gt;&gt; mohamedali.bouakline@esprit.tn&gt;_x000D_
&gt;&gt;_x000D_
&gt;&gt;_x000D_
&gt;&gt; Bonjour à tous,_x000D_
&gt;&gt; Suite à votre décision inattendue et à la dernière minute j'envoie ce_x000D_
&gt;&gt; mail à mon nom et plusieurs étudiants qu'on a le même avis nous somme_x000D_
&gt;&gt; d'accord de cette décision parce que nous sommes pas prêt a prend la_x000D_
&gt;&gt; responsabilité des autres qu'ils ont fait la tentative du fraude ainsi_x000D_
&gt;&gt; qu'on a déjà des engagements du stage et d'autres engagements ainsi que_x000D_
&gt;&gt; plusieurs entre nous on déjà quitter les foyers universitaires et leurs_x000D_
&gt;&gt; maison et retournons chez nous aussi lorsque il y a des étudiants qui_x000D_
&gt;&gt; faisont la fraude c'est pas logique qu'on tous être considéré  , merci de_x000D_
&gt;&gt; prend tous les conditions et la situation en considération_x000D_
&gt;&gt; Cordialement_x000D_
&gt;&gt;_x000D_
&gt;&gt; Le mar. 31 mai 2022 à 12:24, Service Examens &lt;examen@esprit.tn&gt; a écrit :_x000D_
&gt;&gt;_x000D_
&gt;&gt;&gt; Chers tous,_x000D_
&gt;&gt;&gt; Il est porté à la connaissance des étudiants *3A *que le jury des_x000D_
&gt;&gt;&gt; examens, après avoir considéré les conditions de déroulement de l 'épreuve_x000D_
&gt;&gt;&gt; du module *Sys. De Gestion de Bases de Données*, a décidé sa reprise *le_x000D_
&gt;&gt;&gt; jeudi 02/06/2022 à 13h30*._x000D_
&gt;&gt;&gt; Nous sommes désolés pour ce dérangement nécessaire pour la préservation_x000D_
&gt;&gt;&gt; de la crédibilité de nos examens. Merci pour votre compréhension. Bon_x000D_
&gt;&gt;&gt; courage_x000D_
&gt;&gt;&gt; --_x000D_
&gt;&gt;&gt;_x000D_
&gt;&gt;&gt; *Cordialement*_x000D_
&gt;&gt;&gt;_x000D_
&gt;&gt;&gt; *Service des examens**esprit*►_x000D_
&gt;&gt;&gt;_x000D_
&gt;&gt;&gt;</t>
  </si>
  <si>
    <t>Re: Repassage de l'examen SGBD
Bonjour,_x000D_
Avec tout mes respects mais je ne vois pas pourquoi tous les étudiants 3A_x000D_
devraient payer pour une faute commise par une classe individuelle en_x000D_
interne._x000D_
Surtout que beaucoup d'entre nous se sont déja engagés dans des stages et_x000D_
des travaux saisonniers_x000D_
Cordialement_x000D_
_x000D_
Le mar. 31 mai 2022 à 12:51, Rachah SKANDER &lt;rachah.skander@esprit.tn&gt; a_x000D_
écrit :_x000D_
_x000D_
&gt;_x000D_
&gt; ---------- Forwarded message ---------_x000D_
&gt; De : Rachah SKANDER &lt;rachah.skander@esprit.tn&gt;_x000D_
&gt; Date: mar. 31 mai 2022 à 12:46_x000D_
&gt; Subject: Re: Repassage de l'examen SGBD_x000D_
&gt; To: Service Examens &lt;examen@esprit.tn&gt;_x000D_
&gt; Cc: SCOLARITÉ ESPRIT &lt;scolarite@esprit.tn&gt;, Mohamed Ali BOUAKLINE &lt;_x000D_
&gt; mohamedali.bouakline@esprit.tn&gt;_x000D_
&gt;_x000D_
&gt;_x000D_
&gt; Bonjour à tous,_x000D_
&gt; Suite à votre décision inattendue et à la dernière minute j'envoie ce mail_x000D_
&gt; à mon nom et plusieurs étudiants qu'on a le même avis nous somme d'accord_x000D_
&gt; de cette décision parce que nous sommes pas prêt a prend la responsabilité_x000D_
&gt; des autres qu'ils ont fait la tentative du fraude ainsi qu'on a déjà des_x000D_
&gt; engagements du stage et d'autres engagements ainsi que plusieurs entre nous_x000D_
&gt; on déjà quitter les foyers universitaires et leurs maison et retournons_x000D_
&gt; chez nous aussi lorsque il y a des étudiants qui faisont la fraude c'est_x000D_
&gt; pas logique qu'on tous être considéré  , merci de prend tous les conditions_x000D_
&gt; et la situation en considération_x000D_
&gt; Cordialement_x000D_
&gt;_x000D_
&gt; Le mar. 31 mai 2022 à 12:24, Service Examens &lt;examen@esprit.tn&gt; a écrit :_x000D_
&gt;_x000D_
&gt;&gt; Chers tous,_x000D_
&gt;&gt; Il est porté à la connaissance des étudiants *3A *que le jury des_x000D_
&gt;&gt; examens, après avoir considéré les conditions de déroulement de l 'épreuve_x000D_
&gt;&gt; du module *Sys. De Gestion de Bases de Données*, a décidé sa reprise *le_x000D_
&gt;&gt; jeudi 02/06/2022 à 13h30*._x000D_
&gt;&gt; Nous sommes désolés pour ce dérangement nécessaire pour la préservation_x000D_
&gt;&gt; de la crédibilité de nos examens. Merci pour votre compréhension. Bon_x000D_
&gt;&gt; courage_x000D_
&gt;&gt; --_x000D_
&gt;&gt;_x000D_
&gt;&gt; *Cordialement*_x000D_
&gt;&gt;_x000D_
&gt;&gt; *Service des examens**esprit*►_x000D_
&gt;&gt;_x000D_
&gt;&gt;</t>
  </si>
  <si>
    <t>Orange Summer Challenge 2022 Tech4good-stage intensif
Bonjour,_x000D_
_x000D_
Je partage avec vous une opportunité de stage intensif à Orange Digital_x000D_
Centrer: c'est un programme de mentoring avec des experts de Orange,_x000D_
Google, EY, l'idée c'est de concevoir des projets technologiques innovants_x000D_
en équipes._x000D_
_x000D_
Veuillez consulter le lien ci-dessous pour plus d'informations:_x000D_
_x000D_
https://www.orangedigitalcenters.com/country/tn/events/627eae57691a42003b58b153_x000D_
_x000D_
 *Pôle Employabilité ESPRIT*_x000D_
_x000D_
 Z. I. Chotrana II, B.P. : 160_x000D_
_x000D_
2083 Pôle Technologique El Ghazala – TUNISIE_x000D_
_x000D_
&lt;https://espritconnect.com/&gt;</t>
  </si>
  <si>
    <t>[Updated] SYMMETRYK - Mobile Developement Internship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23/05/22,_x000D_
11:15:30_x000D_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</si>
  <si>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Proposition de stage-fullstack-WAKAHAW
Bonjour,_x000D_
Veuillez postuler *uniquement* via ce lien_x000D_
&lt;https://docs.google.com/forms/d/e/1FAIpQLSerNy9Xq6MpEfmPJdvtTccSbnD6qrm2vyZ03CvuhGyvQlwuDA/viewform&gt;,_x000D_
(Voir descriptif de l'offre ci-dessous)._x000D_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J'espère que vous allez bien._x000D_
Je reviens vers vous avec une offre de stage de 3 mois avec à la clé un_x000D_
contrat d'embauche, dans la startup wakahaw._x000D_
Profil demandé: ingénieur fullstack._x000D_
Demande urgente_x000D_
Au plaisir de vous lire_x000D_
Très bonne journée</t>
  </si>
  <si>
    <t>MachineTalks summer internships booklet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05/20/22,_x000D_
09:00:16 AM</t>
  </si>
  <si>
    <t>ATS summer internships 2022
Bonjour à vous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Bonne chance à tous.</t>
  </si>
  <si>
    <t>INTERNSHIP ALERT : Back &amp; Front-End Dev: 2 Interns
*The Company:*_x000D_
[image: image.png]_x000D_
_x000D_
_x000D_
We are AURA, a company specializing in the engineering of private equity_x000D_
solutions that integrate all processes by centralizing them in one place._x000D_
The comprehensive solution includes a CRM that enables private equity_x000D_
managers to efficiently leverage their records on both prospects and_x000D_
potential investments, Investors and prospect Investors, in order to_x000D_
communicate specialized expertise within all communications channels and a_x000D_
Portfolio Management module in which data and other relevant information is_x000D_
gathered from the application and used to produce quarterly reporting which_x000D_
all stakeholders - usually the Board, investors and internal teams - use to_x000D_
gain great insight on the value creation plan and the overall portfolio_x000D_
health._x000D_
_x000D_
We are a team of enthusiastic private equity, financial services_x000D_
professionals and angel investors who all recognize the potential of_x000D_
digitization in transforming the performance of PE/VC firms and boosting_x000D_
the efficiency of active management._x000D_
_x000D_
*Our mission is creating a space where dealmakers can thrive at their full_x000D_
potential by transcending outdated processes and limits. *_x000D_
_x000D_
*The Job:*_x000D_
_x000D_
·        *Internship: Back &amp; Front-End Dev: 2 Interns*_x000D_
_x000D_
*Your mission will be to:*_x000D_
_x000D_
-                  Design and development of the main Platform AURA is_x000D_
working on._x000D_
_x000D_
-                  Participate in architectural and framework decisions_x000D_
_x000D_
-                  Drive innovation on the platform_x000D_
_x000D_
-                  Collaborate and share realizations and challenges with_x000D_
the team_x000D_
_x000D_
-                  Help optimize UI/UX Experience._x000D_
_x000D_
*Technologies Needed:*_x000D_
_x000D_
-                  Python_x000D_
_x000D_
-                  Flask_x000D_
_x000D_
-                  Mongo DB_x000D_
_x000D_
-                  HTML 5_x000D_
_x000D_
*Who we are looking for:*_x000D_
_x000D_
-         Creative self-starters passionate about IT/Investments_x000D_
_x000D_
-         Curious and critical minds_x000D_
_x000D_
-         Team-players that believe in AURA’s mission_x000D_
_x000D_
-         4th or 5th Year in IT Engineering Studies/ 2nd Year of Masters IT_x000D_
_x000D_
Candidates must demonstrate ability to work on such projects (track record_x000D_
of internships/school projects)._x000D_
_x000D_
*What we Offer:*_x000D_
_x000D_
-                  Fully remote internship_x000D_
_x000D_
-                  Flexibility: you get things done your own way._x000D_
_x000D_
-                  Enriching experience and great chance for apprenticeship_x000D_
in both Private Equity and IT knowledge._x000D_
_x000D_
-                  Strong possibility of recruitment by end of internship._x000D_
_x000D_
The internship is non-paid – However we are willing to consider small_x000D_
remuneration on a case by case basis. We are a newly created company_x000D_
burning through cash and looking for people to support us through our_x000D_
journey and believe in it as strongly as we do._x000D_
_x000D_
Interested peeps, pls send an email to contact@aura-se.com with your resume_x000D_
and portfolio of your work(optional). You will receive an answer in all_x000D_
cases._x000D_
_x000D_
*Period: 3-4 Months*_x000D_
_x000D_
*Start : Immediate.*</t>
  </si>
  <si>
    <t>National Pen is recruiting interns
Please find the email in the picture below:_x000D_
Good luck_x000D_
NATIONAL PEN ,
at pens.com =
|
Salesforce Administrator
Internship
Join our Salesforce Team in Tunis for 6 months
with the possibility of a permanent role
&gt;. a= a a a a= a= &gt;
Send your resume to
v
marwa.toumi@pens.com</t>
  </si>
  <si>
    <t>CMS &amp; ReactJs Web Development Internship Offer
Dear all,_x000D_
_x000D_
Insomea is looking for an intern who is a web development enthusiast and_x000D_
into CMS (Wordpress). Our company offers an open space work environment and_x000D_
a welcoming team to help you improve your skills and open new career paths._x000D_
More info in the leaflet below._x000D_
If interested please send your CVs to : hr@insomea.tn_x000D_
_x000D_
Best regards,_x000D_
Yassine Younes_x000D_
INTERNSHIP DETAILS 
Job Description :
You will be charged with the development of an 
E-Commerce website using a CMS.Team presentation :
We are a group of like minded coworkers whom 
admire the time we have together trying to reach 
ourgoals. We welcome every newcomer with open 
arms, helping them integrate and improve their 
skills.
Remuneration :
Our internships are paid based on the amount of 
work and dedication the trainee offers.
Technical skills required :
Wordpress | ReactJs / Angular / 
VueJs knowledge apreciated | Knowledge about 
Plesk and other web security solutions would be 
a bonus.
Company Details :
Address : Lac 2
Website : https://insomea.tn</t>
  </si>
  <si>
    <t>Offre de stage PFE
Bonjour à tous,_x000D_
_x000D_
Je vous transmets cette offre de stage PFE,_x000D_
La société Binit Nearshore Services (BinitNS) est actuellement à la_x000D_
recherche d'un ingénieur pour un stage PFE (Projet de fin d’études)._x000D_
_x000D_
Vous trouverez ci-joint le sujet de stage proposé._x000D_
_x000D_
Si vous êtes intéressé veuillez faire parvenir votre CV et quelques mots_x000D_
sur ce qui vous motive le plus à nous rejoindre sur recrutement@binitns.com_x000D_
en indiquant la référence S04._x000D_
_x000D_
Merci,_x000D_
Cordialement,_x000D_
Sujet 04: Préparation à la certification ISO 27002  
Binit Nearshore  Services  (BinitNS)  est une société  de Conseil  et de Services  opérant  dans 
le domaine  de l’ITO et du BPO. Nous conseillons  et nous accompagnons  nos clients  
Européens  dans le cadre  de l’installation  en Tunisie  de leurs équipes  nearshore  en 
extension  de leurs équipes  européennes.  
Dans un monde qui se numérise de partout et où la Cybersécurité est devenue vitale pour 
les entreprises, notre entreprise BinitNS qui opère  depuis 2 a ns dans un environnement 
international souhaite mettre à niveau ses procédures internes et son système 
d’information pour sensibiliser ses équipes et ses fournisseurs en s’assurant de la 
conformité aux normes internationales sur le sujet.  
Nous cherchons  actuellement  un ingénieur  pour un stage  PFE (Projet  de fin d’études).  
Le stagiaire aura:  
 - A bien analyser tous les risques théoriques existants dans le domaine de la Cybersécurité  
- A analyser les procédures existantes et le SI de chez BinitNS et les é ventuels risques  
- A mettre en œuvre  les solutions adéquates pour remédier aux éventuelles vulnérabilités 
à résoudre à court terme  
- A analyser tous les composants de la Certification  ISO 27002  
- A mettre en œuvre  les procédures et actions nécessaires pour la mise ne place de la 
certification.  
Si le temps le permet, à suivre la mission de l’auditeur pour la certification 27002.   
Des compétences  sur les infrastructures  systèmes, réseaux et data sont requises.  
Durée: Du 1er Mars à fin Juin au moins, fin août est l’idéal  
Nous vous prions de bien vouloir nous faire parvenir votre CV et quelques mots sur ce qui 
vous motive le plus à nous rejoindre sur recrutement@binitns .com en indiquant la 
référence S0 4</t>
  </si>
  <si>
    <t>Offre de stage PFE chez AGENA3000
Bonjour à tous,_x000D_
_x000D_
L'entreprise *AGENA3000*, membre du groupe CENTAURUS Développement (fondé_x000D_
en 1980 et basé actuellement en France, Canada et Tunis) vous propose trois_x000D_
sujets PFE techniquement variés._x000D_
_x000D_
Avez-vous envie de passer six mois dans une multinationale ayant une_x000D_
variété de projets qui vous permettra de valoriser vos talents et de vous_x000D_
épanouir personnellement et professionnellement ? Alors n'hésitez pas à_x000D_
candidater._x000D_
Pour plus d'informations à propos l'entreprise et ses solutions, je vous_x000D_
invite à visiter le site web de l'entreprise www.agena3000.com_x000D_
_x000D_
Vous trouverez ci-joint les sujets de stages proposés._x000D_
Pour candidater, veuillez envoyer par e-mail votre CV à l'adresse suivante_x000D_
: sayda.essafi@agena3000.com._x000D_
_x000D_
NB: tous les sujets proposent une possibilité de pré-embauche._x000D_
_x000D_
Bonne chance à tous._x000D_
Très cordialement._x000D_
_x000D_
-- _x000D_
*Ben Jemaa Malek *_x000D_
*5 ERP BI 1*</t>
  </si>
  <si>
    <t>Fwd: Offre de stage PFE 2022
---------- Forwarded message ---------_x000D_
De : Ste TechnoGM &lt;technogm.tn@gmail.com&gt;_x000D_
Date: dim. 23 janv. 2022 à 23:31_x000D_
Subject: Offre de stage PFE 2022_x000D_
To: Youssef RAKROUKI &lt;Youssef.rakrouki@esprit.tn&gt;_x000D_
_x000D_
_x000D_
Cher Candidat,_x000D_
_x000D_
_x000D_
Suite à votre demande d'obtenir un Stage PFE chez notre Startup_x000D_
innovante TechnoGM_x000D_
implantée à Tunis, spécialisée dans le développement web &amp; mobile. Nous_x000D_
cherchons actuellement des différents profil pour des stage PFE dans ces_x000D_
technologies :_x000D_
_x000D_
_x000D_
1- .NET Core 5_x000D_
2- Spring/Angular/Ionic_x000D_
3- DevOps (spécialité cloud ou architecture)_x000D_
_x000D_
4- Flutter / MERN / MEAN (web &amp; Mobile)_x000D_
_x000D_
Si vous êtes intéressé merci d'envoyer vos candidatures (CV ou lettre de_x000D_
motivation), les postes sont limités._x000D_
_x000D_
_x000D_
_x000D_
Dans l'attente d'un nouvel échange, je me tiens à votre disposition pour_x000D_
toute demande d'information ou précision complémentaire._x000D_
_x000D_
_x000D_
*----------------*_x000D_
_x000D_
*Ghada Chahbeni*_x000D_
*Chargée RH*_x000D_
*Sté TechnoGM*_x000D_
[image: TechnoGM.png]_x000D_
TECNNOGM</t>
  </si>
  <si>
    <t>QODEXIA | OFFRE STAGE PFE
QODEXIA | OFFRE STAGE PFE_x000D_
_x000D_
STAGE PFE_x000D_
_x000D_
Bonjour à tous,_x000D_
_x000D_
QODEXIA est une société de services informatiques, spécialisée dans les_x000D_
nouvelles technologies._x000D_
Nous proposons un stage de fin d'étude, pour une durée entre 4 et 6 mois,_x000D_
afin de participer dans le développement d'une plateforme web innovante._x000D_
_x000D_
*Votre mission sera de prendre en charge les activités suivantes : *_x000D_
_x000D_
   - Design de la solution et rédaction du cahier des charges en_x000D_
   s’inspirant des concurrents_x000D_
   - Conception et mise en place de l'architecture_x000D_
   - Développer et tester les modules_x000D_
   - Travailler en méthodologie agile_x000D_
_x000D_
*Exigences du stage*_x000D_
_x000D_
   - Maitrise des technologies React JS / NodeJS / HTML5 / CSS3_x000D_
   - Connaissance Firestore / firebase est un plus_x000D_
   - Être passionné du digital, de développement et des nouvelles_x000D_
   technologies_x000D_
_x000D_
*Profil*_x000D_
_x000D_
   - Vous êtes sérieux et motivé(e)_x000D_
   - Vous faites preuve d’autonomie et vous avez l’esprit du travail_x000D_
   d’équipe_x000D_
_x000D_
_x000D_
*Vous pouvez aussi postuler en tant que équipe ( Maximum 3 ) *_x000D_
_x000D_
Pour postuler à notre offre veuillez envoyer votre CV sur *pfe@qodexia.fr_x000D_
&lt;pfe@qodexia.fr&gt;*_x000D_
_x000D_
_x000D_
  *E-mail* : pfe@qodexia.fr &lt;rh@qodexia.fr&gt;_x000D_
  *Site web* : www.qodexia.fr_x000D_
_x000D_
*Copyright © 2022 QODEXIA, All rights reserved.*_x000D_
_x000D_
QODEXIA_x000D_
117 Avenue Victor Hugo_x000D_
BOULOGNE-BILLANCOURT 92100_x000D_
France</t>
  </si>
  <si>
    <t>Fwd: Internship proposals
---------- Forwarded message ---------_x000D_
De : Zohra Dhaouadi &lt;zohra.dhaouadi@esprit.tn&gt;_x000D_
Date: mer. 19 janv. 2022 à 17:41_x000D_
Subject: Internship proposals_x000D_
To: &lt;old-std-tic@esprit.tn&gt;_x000D_
Cc: &lt;careers@innovant.studio&gt;_x000D_
_x000D_
_x000D_
Dear all,_x000D_
_x000D_
We are excited to announce that we're recruiting final year students for a_x000D_
Paid end of study internship (PFE) for 2022. Whether you study Design,_x000D_
Product Design, Digital Marketing, or even Robotics, be sure that you have_x000D_
a place within our team. You will be more than welcome._x000D_
_x000D_
Start by browsing the document below and then reach us at_x000D_
careers@innovant.studio and we'll get back to you very soon._x000D_
_x000D_
Start your PFE journey with us!_x000D_
_x000D_
https://drive.google.com/file/d/1AbsMZxmS6F8MAadVlhQ_kL32TmWg1BDY/view?usp=sharing</t>
  </si>
  <si>
    <t>Fwd: TALAN TUNSIA MR/ER internship
---------- Forwarded message ---------_x000D_
From: Ahmed BENROUHA &lt;ahmed.benrouha@esprit.tn&gt;_x000D_
Date: Fri, Jan 14, 2022, 1:32 PM_x000D_
Subject: TALAN TUNSIA MR/ER internship_x000D_
To: Old Students ESPRIT &lt;old-std-tic@esprit.tn&gt;_x000D_
_x000D_
_x000D_
Morning People,_x000D_
_x000D_
Talan Tunisia is looking for different profiles related to *Virtual_x000D_
Reality,* *Augmented Reality,  Mixed Reality, Unity, 3D design, etc.*_x000D_
As an interny you will be working with the* Innovation Factory* team on_x000D_
very interesting projects *(Potential full time position after the_x000D_
internship).*_x000D_
_x000D_
*To submit your application please send your resume by email to_x000D_
"imen.ayari@talan.com &lt;imen.ayari@talan.com&gt;".*_x000D_
_x000D_
Feel free to forward this email to persons that you believe might be_x000D_
interested._x000D_
_x000D_
Best regards,_x000D_
_x000D_
Ahmed Ben Rouha.</t>
  </si>
  <si>
    <t>Fwd: Offre de stage entreprise et PFE
---------- Forwarded message ---------_x000D_
From: karim BEN BECHIR &lt;karim.benbechir@esprit.tn&gt;_x000D_
Date: Wed, Jan 5, 2022 at 3:47 PM_x000D_
Subject: Offre de stage entreprise et PFE_x000D_
To: &lt;old-std-tic@esprit.tn&gt;_x000D_
_x000D_
_x000D_
Bonjour tout le monde,_x000D_
_x000D_
_x000D_
_x000D_
Tout d’abord je vous souhaite une bonne et heureuse année 2022, pleine de_x000D_
joie, bonheur et santé._x000D_
_x000D_
_x000D_
_x000D_
Nous sommes à la recherche des profils suivants pour un stage entreprise_x000D_
courte durée ou pour un stage PFE :_x000D_
_x000D_
_x000D_
_x000D_
-Développement web: Angular, nodeJs_x000D_
_x000D_
-Développement mobile: Ionic,firebase_x000D_
_x000D_
-UX/UI_x000D_
_x000D_
_x000D_
En rejoignant notre équipe vous allez pouvoir travailler sur des projets_x000D_
qui seront mis en production prochainement ce qui vous garantit un_x000D_
excellent niveau de développement et d'apprentissage afin que vous soyez en_x000D_
mesure de vous projeter sur votre plan de carrière._x000D_
_x000D_
Les stages sont bien sûr rémunérés avec possibilité de 100% remote._x000D_
Des primes de rendement sont aussi prévues._x000D_
_x000D_
Vous pouvez envoyer vos CV en réponse à cet email._x000D_
Pas besoin de lettre de motivation, on sait déjà que vous êtes motivés ._x000D_
_x000D_
_x000D_
Dans l’attente de votre retour._x000D_
_x000D_
Bonne journée._x000D_
_x000D_
_x000D_
Cordialement._x000D_
ᐧ_x000D_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05/01/22,_x000D_
14:49:58</t>
  </si>
  <si>
    <t>Paid Internship Opportunities
Dear All,_x000D_
_x000D_
Here's an interesting paid internship opportunity.  I have worked in one of_x000D_
the portfolio companies of this company and I can say that working with_x000D_
them has been great. They generally work with startups and I have learned a_x000D_
lot about technology business, Scrum, and how teams work to serve customers_x000D_
needs._x000D_
While *I can't help with your applications*, I do endorse working with_x000D_
them._x000D_
_x000D_
They generally have a thorough assessment process in order to work with_x000D_
them._x000D_
_x000D_
To apply to the job please go to the following link:_x000D_
https://app.upskillable.com/#/invite/306503?lang=en_x000D_
_x000D_
Good luck._x000D_
Full Stack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Some real world or extensive project experience with NodeJS, NextJS, PostgreSQL, MongoDB, and AngularJS • Able to code front to back  • Knowledge of clean coding conventions and ability to follow DRY principles, some understanding of security, managing dependencies, persistence, and deployment • Conceptual understanding of Test Driven Development  • Highly proficient in a Unix/Linux environment • Working knowledge of Scrum • Committed to documentation best practices so your code can be consumed in an open source environment. • Strong desire to design, develop, deploy, and support scalable software systems by following the right conventions • Participate in building tools, frameworks, and deploy solutions that enable fellow engineers to be more productive, write better code and test it themselves • MUST be able to work standard working hours Monday - Friday with GMT+3 within reason • Has knowledge of how tod design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Flutter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Real-world experience with Flutter development on Android and iOS Devices • You MUST be willing to contribute to all phases of the software development lifecycle: concept, design, build, deploy, test, release to app store, and supporting the apps • Experience with CI/CD tools like codemagic • Demonstrated experience with modern design patterns • Excellent coding skills following DRY principles, good understanding of security, managing dependencies, persistence, and deployment • General Knowledge of Test-Driven Development  • General Knowledge of Scrum • Committed to documentation best practices so your code can be consumed in an open source environment.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Zoho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Strong Business Analysis Skills • Strong Scripting and JavaScript skills • Strong web development skills  • Experience building websites with Wordpress and standard plugins for content management, security, and others.   • Experience with integration APIs • Desire to learn business analytics • Able to build custom integrations with backend apps and Zoho Apps • Ability to build custom applications on top of Zoho Apps  • Demonstrated experience with modern design patterns • Highly proficient in a Unix/Linux environment • General knowledge of Scrum • Committed to documentation best practices so your code can be consumed in an open source environment. • Design, develop, deploy, and support scalable software systems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t>
  </si>
  <si>
    <t>Re: Stage Infographie
Slem kouia_x000D_
_x000D_
Le dim. 24 oct. 2021 à 12:19, Wissem HAJJI &lt;wissem.hajji@esprit.tn&gt; a_x000D_
écrit :_x000D_
_x000D_
&gt; [image: 📢][image: 📢]HelloWorld! [image: 📢][image: 📢]_x000D_
&gt;_x000D_
&gt; #Offre de stage payé_x000D_
&gt; #infographie #charte graphique #logo #design #uxdesign #uidesign Nous_x000D_
&gt; recherchons des stagiaires en infographie disponible immédiatement!_x000D_
&gt; Adresse: Technopole Manouba/espaces des entreprises Veuillez me contacter_x000D_
&gt; en privé._x000D_
&gt;</t>
  </si>
  <si>
    <t>Stage Infographie
[image: 📢][image: 📢]HelloWorld! [image: 📢][image: 📢]_x000D_
_x000D_
#Offre de stage payé_x000D_
#infographie #charte graphique #logo #design #uxdesign #uidesign Nous_x000D_
recherchons des stagiaires en infographie disponible immédiatement!_x000D_
Adresse: Technopole Manouba/espaces des entreprises Veuillez me contacter_x000D_
en privé.</t>
  </si>
  <si>
    <t>FRONT END UI/UX ANGULAR INTERNSHIP
Link to application:_x000D_
https://fabskill.com/public/offre/emploi/1427_x000D_
_x000D_
Graduation Internship (with hiring opportunity): Front End UI/UX Angular_x000D_
Developer intern for Fabevent and Fabskill platforms_x000D_
_x000D_
As a Front End UI/UX Angular Developer intern, you'll be designing_x000D_
workflows and specific needs for new features._x000D_
_x000D_
Responsibilities:_x000D_
_x000D_
Prepare mockups and prototypes that clearly illustrate how the application_x000D_
functions and what it looks like._x000D_
_x000D_
Develop ergonomic UI/UX ensuring multi-device support and accessibility_x000D_
standards._x000D_
_x000D_
Style the web experience with visuals aspect of the UI, flexibility,_x000D_
compatibility, and extensibility are mandatory_x000D_
_x000D_
Maintain overall UI quality and design systems for consistency and ongoing_x000D_
improvement across all web experiences_x000D_
_x000D_
Recommend proven practices and approach on UI and Front-End Development_x000D_
_x000D_
Test the application on multiple browsers/devices and different screen sizes_x000D_
_x000D_
Troubleshooting_x000D_
_x000D_
_x000D_
Requirements:_x000D_
_x000D_
Good knowledge with Angular, AngularJS, Bootstrap, CSS, HTML and_x000D_
TypeScript/JavaScript_x000D_
_x000D_
Advanced understanding of CSS and the ability to precisely recreate a mock._x000D_
_x000D_
excellency - designing with best practice and ensuring reliability_x000D_
_x000D_
Passion, Self reliance, good oral and written communication, leadership_x000D_
_x000D_
_x000D_
Regards,_x000D_
_x000D_
--_x000D_
_x000D_
Mohamed Amine MESSAOUD_x000D_
_x000D_
Lead developer | FABSKILL.COM &lt;https://fabskill.com/&gt;_x000D_
_x000D_
EMAIL : medamimessaoud@fabskill.com &lt;sofiane.mabrouk@fabskill.com&gt;_x000D_
_x000D_
TEL : +216 56 417 887</t>
  </si>
  <si>
    <t>Documents de stages
Bonjour,_x000D_
_x000D_
l'ensemble des documents de stages sont disponibles via le lien ci-après :_x000D_
https://moodle.esprit-tn.com/course/index.php?categoryid=495_x000D_
_x000D_
NB : Une version anglaise du journal de stage est également disponible dans_x000D_
l'espace des stages._x000D_
_x000D_
Pour se connecter à la plateforme Moodle :_x000D_
_x000D_
   1.   S'il s'agit de votre première connexion, vous pouvez créer un_x000D_
   nouveau compte avec votre adresse @esprit.tn à travers le lien_x000D_
   « Créer un compte »;_x000D_
   2.   Si vous avez déjà un compte, vous pouvez vous connecter avec votre_x000D_
   nom d'utilisateur ou adresse mail @esprit.tn ;_x000D_
   3.   Si vous avez oublié votre mot de passe, vous pouvez le_x000D_
   réinitialiser à travers le lien « Vous avez oublié votre nom d'utilisateur_x000D_
   et/ou votre mot de passe? ». Il faudrait remplir uniquement le champ dédié_x000D_
   à l'adresse mail et cliquer sur le bouton rechercher. Un mail de_x000D_
   réinitialisation sera envoyé._x000D_
_x000D_
Slts_x000D_
_x000D_
_x000D_
-- _x000D_
Cordialement_x000D_
*Service des Stages*_x000D_
*Tel: +216 70 685 685 *_x000D_
*Fax: +216 70 685 454*</t>
  </si>
  <si>
    <t>Re: Offre de stages
Using the famous « senior » word nowadays has become a trend._x000D_
_x000D_
A senior in an internship? Really?_x000D_
An old-fashioned way to pay him less than Senior devs just by posting_x000D_
(offre de stage)._x000D_
_x000D_
Welcome to Tunisia._x000D_
_x000D_
_x000D_
On Sun, 18 Jul 2021 at 2:41 PM KhalilAssef CHETTAOUI &lt;_x000D_
khalilassef.chettaoui@esprit.tn&gt; wrote:_x000D_
_x000D_
&gt; Un peu de sérieux s'il vous plaît._x000D_
&gt; Vous cherchez un développeur senior pour un stage..._x000D_
&gt; Faut chercher la signification du mot senior avant de poster des offres_x000D_
&gt; pareilles._x000D_
&gt;_x000D_
&gt; On Sun, Jul 18, 2021, 1:57 PM Safa Ayari &lt;safa.ayari@esprit.tn&gt; wrote:_x000D_
&gt;_x000D_
&gt;&gt;_x000D_
&gt;&gt;_x000D_
&gt;&gt; AH &amp; Co est une entreprise  tunisienne qui offre un service clé en main_x000D_
&gt;&gt; dans le domaine des technologies de l’information  pour les petites et_x000D_
&gt;&gt; moyennes entreprises._x000D_
&gt;&gt;_x000D_
&gt;&gt; On cherche actuellement un développeur PHP Senior pour intégrer l'équipe_x000D_
&gt;&gt; Laravel et un développeur Mobile Flutter pour participer au_x000D_
&gt;&gt; développement des applications mobiles_x000D_
&gt;&gt;_x000D_
&gt;&gt; Nous offrons une  possibilité d’horaires flexibles et un environnement de_x000D_
&gt;&gt; travail dynamique._x000D_
&gt;&gt;_x000D_
&gt;&gt; Développeur Laravel_x000D_
&gt;&gt;_x000D_
&gt;&gt; Tâches et responsabilités :_x000D_
&gt;&gt;_x000D_
&gt;&gt;    -_x000D_
&gt;&gt;_x000D_
&gt;&gt;    Obtenir une compréhension approfondie de toutes les techniques et les_x000D_
&gt;&gt;    bonnes pratiques en matière de développement de solution Web sous Laravel_x000D_
&gt;&gt;    -_x000D_
&gt;&gt;_x000D_
&gt;&gt;    Gérer de manière proactive les directives techniques des divers_x000D_
&gt;&gt;    projets_x000D_
&gt;&gt;    -_x000D_
&gt;&gt;_x000D_
&gt;&gt;    Collaborer avec les autres membres du personnel de développement et_x000D_
&gt;&gt;    de support technique dans le but de l’analyse_x000D_
&gt;&gt;    -_x000D_
&gt;&gt;_x000D_
&gt;&gt;    Conseiller et apporter des solutions aux problèmes liés aux projets_x000D_
&gt;&gt;    existants_x000D_
&gt;&gt;    -_x000D_
&gt;&gt;_x000D_
&gt;&gt;    Créer et maintenir différent types de documents, entres autres:_x000D_
&gt;&gt;    cahier de charges_x000D_
&gt;&gt;    -_x000D_
&gt;&gt;_x000D_
&gt;&gt;    Analyse et conception et analyse d’impact_x000D_
&gt;&gt;    -_x000D_
&gt;&gt;_x000D_
&gt;&gt;    Conception et optimisation des schémas de base de données et d' ORM_x000D_
&gt;&gt;    -_x000D_
&gt;&gt;_x000D_
&gt;&gt;    Maintenir et optimiser le rendement des projets et des solutions_x000D_
&gt;&gt;    existantes_x000D_
&gt;&gt;_x000D_
&gt;&gt;_x000D_
&gt;&gt;_x000D_
&gt;&gt; Développeur mobile flutter_x000D_
&gt;&gt;_x000D_
&gt;&gt; Exigences du poste :_x000D_
&gt;&gt;_x000D_
&gt;&gt;    -_x000D_
&gt;&gt;_x000D_
&gt;&gt;    Excellente connaissance en codage Dart/Flutter_x000D_
&gt;&gt;    -_x000D_
&gt;&gt;_x000D_
&gt;&gt;    Maîtrise du HTML5, CSS3, JQuery, JavaScript et de ses Frameworks et /_x000D_
&gt;&gt;    ou plus_x000D_
&gt;&gt;    -_x000D_
&gt;&gt;_x000D_
&gt;&gt;    Maîtrise de GIT, de la plateforme Github_x000D_
&gt;&gt;    -_x000D_
&gt;&gt;_x000D_
&gt;&gt;    un minimum d’expérience comme développeur Mobile Flutter_x000D_
&gt;&gt;_x000D_
&gt;&gt;_x000D_
&gt;&gt;_x000D_
&gt;&gt; NB: En cas de candidature merci de bien vouloir répondre par un mail_x000D_
&gt;&gt; privé sur cette adresse n'oubliant pas de préciser le poste par lequel vous_x000D_
&gt;&gt; êtes intéressé(e)._x000D_
&gt;&gt;_x000D_
&gt;&gt;_x000D_
&gt;&gt;_x000D_
&gt;&gt;_x000D_
&gt;&gt;_x000D_
&gt;&gt;  Ressource Humaines_x000D_
&gt;&gt;_x000D_
&gt;&gt;  16 Tahar zaouch bis Mutuelle ville_x000D_
&gt;&gt;_x000D_
&gt;&gt;   email: ah&amp;co.contact@ah-andco.com_x000D_
&gt;&gt;_x000D_
&gt;&gt;    Mobile: 25892403_x000D_
&gt;&gt;_x000D_
&gt;&gt; --_x000D_
[image: 78054230-1332659763603678-8129007545130942464-n]_x000D_
JERBI FirasFull Stack Developer |Software Engineering Student at ESPRIT_x000D_
firas.jerbi@esprit.tn | +216 26 538 845_x000D_
&lt;https://github.com/fjerbi&gt;_x000D_
&lt;https://www.linkedin.com/in/firas-jerbi-1742b7164/&gt;_x000D_
&lt;https://www.facebook.com/firas.jerbi1995&gt;_x000D_
&lt;https://www.youtube.com/channel/UC4dONYazsrm_03rV3Z4Cyew&gt;</t>
  </si>
  <si>
    <t>Re: Offre de stages
Un peu de sérieux s'il vous plaît._x000D_
Vous cherchez un développeur senior pour un stage..._x000D_
Faut chercher la signification du mot senior avant de poster des offres_x000D_
pareilles._x000D_
_x000D_
On Sun, Jul 18, 2021, 1:57 PM Safa Ayari &lt;safa.ayari@esprit.tn&gt; wrote:_x000D_
_x000D_
&gt;_x000D_
&gt;_x000D_
&gt; AH &amp; Co est une entreprise  tunisienne qui offre un service clé en main_x000D_
&gt; dans le domaine des technologies de l’information  pour les petites et_x000D_
&gt; moyennes entreprises._x000D_
&gt;_x000D_
&gt; On cherche actuellement un développeur PHP Senior pour intégrer l'équipe_x000D_
&gt; Laravel et un développeur Mobile Flutter pour participer au développement_x000D_
&gt; des applications mobiles_x000D_
&gt;_x000D_
&gt; Nous offrons une  possibilité d’horaires flexibles et un environnement de_x000D_
&gt; travail dynamique._x000D_
&gt;_x000D_
&gt; Développeur Laravel_x000D_
&gt;_x000D_
&gt; Tâches et responsabilités :_x000D_
&gt;_x000D_
&gt;    -_x000D_
&gt;_x000D_
&gt;    Obtenir une compréhension approfondie de toutes les techniques et les_x000D_
&gt;    bonnes pratiques en matière de développement de solution Web sous Laravel_x000D_
&gt;    -_x000D_
&gt;_x000D_
&gt;    Gérer de manière proactive les directives techniques des divers projets_x000D_
&gt;    -_x000D_
&gt;_x000D_
&gt;    Collaborer avec les autres membres du personnel de développement et de_x000D_
&gt;    support technique dans le but de l’analyse_x000D_
&gt;    -_x000D_
&gt;_x000D_
&gt;    Conseiller et apporter des solutions aux problèmes liés aux projets_x000D_
&gt;    existants_x000D_
&gt;    -_x000D_
&gt;_x000D_
&gt;    Créer et maintenir différent types de documents, entres autres: cahier_x000D_
&gt;    de charges_x000D_
&gt;    -_x000D_
&gt;_x000D_
&gt;    Analyse et conception et analyse d’impact_x000D_
&gt;    -_x000D_
&gt;_x000D_
&gt;    Conception et optimisation des schémas de base de données et d' ORM_x000D_
&gt;    -_x000D_
&gt;_x000D_
&gt;    Maintenir et optimiser le rendement des projets et des solutions_x000D_
&gt;    existantes_x000D_
&gt;_x000D_
&gt;_x000D_
&gt;_x000D_
&gt; Développeur mobile flutter_x000D_
&gt;_x000D_
&gt; Exigences du poste :_x000D_
&gt;_x000D_
&gt;    -_x000D_
&gt;_x000D_
&gt;    Excellente connaissance en codage Dart/Flutter_x000D_
&gt;    -_x000D_
&gt;_x000D_
&gt;    Maîtrise du HTML5, CSS3, JQuery, JavaScript et de ses Frameworks et /_x000D_
&gt;    ou plus_x000D_
&gt;    -_x000D_
&gt;_x000D_
&gt;    Maîtrise de GIT, de la plateforme Github_x000D_
&gt;    -_x000D_
&gt;_x000D_
&gt;    un minimum d’expérience comme développeur Mobile Flutter_x000D_
&gt;_x000D_
&gt;_x000D_
&gt;_x000D_
&gt; NB: En cas de candidature merci de bien vouloir répondre par un mail privé_x000D_
&gt; sur cette adresse n'oubliant pas de préciser le poste par lequel vous êtes_x000D_
&gt; intéressé(e)._x000D_
&gt;_x000D_
&gt;_x000D_
&gt;_x000D_
&gt;_x000D_
&gt;_x000D_
&gt;  Ressource Humaines_x000D_
&gt;_x000D_
&gt;  16 Tahar zaouch bis Mutuelle ville_x000D_
&gt;_x000D_
&gt;   email: ah&amp;co.contact@ah-andco.com_x000D_
&gt;_x000D_
&gt;    Mobile: 25892403_x000D_
&gt;_x000D_
&gt;</t>
  </si>
  <si>
    <t>Alternance Clevergence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13/07/21,_x000D_
12:20:50</t>
  </si>
  <si>
    <t>[Important] Xtensus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10:15:42_x000D_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</si>
  <si>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[Important] Seabot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10:12:50_x000D_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</si>
  <si>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Re: IMPORTANT : Documents de Stages en ligne
Bonsoir,_x000D_
Moi aussi j’essaye depuis quelques jours d’avoir une lettre d'affectation_x000D_
car j'ai un problème d'accès au site mais personne ne répond._x000D_
_x000D_
Le sam. 3 juil. 2021 à 00:54, MCHAREK Hidaya &lt;hidaya.mcharek@esprit.tn&gt; a_x000D_
écrit :_x000D_
_x000D_
&gt; Bonsoir,_x000D_
&gt; Moi aussi j’essaye depuis quelques jours d’avoir une convention de stage ._x000D_
&gt; Mais personne ne répond._x000D_
&gt; Même si mail tracker m’indique que mes mails sont lus_x000D_
&gt; Le ven. 2 juil. 2021 à 15:16, SAIDI Ahmed &lt;ahmed.saidi@esprit.tn&gt; a_x000D_
&gt; écrit :_x000D_
&gt;_x000D_
&gt;&gt; J'essaye d'obtenir une lettre d'affectation depuis le site web  mais_x000D_
&gt;&gt; après la validation, il me redirige vers la page de connexion sans recevoir_x000D_
&gt;&gt; la lettre..._x000D_
&gt;&gt;_x000D_
&gt;&gt; Merci de corriger ce problème_x000D_
&gt;&gt;_x000D_
&gt;&gt; Cordialement_x000D_
&gt;&gt;_x000D_
&gt;&gt;_x000D_
&gt;&gt;_x000D_
&gt;&gt; Saidi Ahmed_x000D_
&gt;&gt;_x000D_
&gt;&gt; IT Engineering Student at Esprit (TWIN) | Full Stack Web Developer_x000D_
&gt;&gt;_x000D_
&gt;&gt; Phone Number : +216 20 566 666_x000D_
&gt;&gt;_x000D_
&gt;&gt;_x000D_
&gt;&gt;                &lt;https://github.com/SaidiAhmed11&gt;_x000D_
&gt;&gt; &lt;https://www.linkedin.com/in/saidi-ahmed-73aa50212/&gt;_x000D_
&gt;&gt; &lt;https://www.facebook.com/ahmed.player11/&gt;_x000D_
&gt;&gt;_x000D_
&gt;&gt;_x000D_
&gt;&gt; Le ven. 2 juil. 2021 à 14:44, Mouhib HAMROUNI &lt;mouhib.hamrouni@esprit.tn&gt;_x000D_
&gt;&gt; a écrit :_x000D_
&gt;&gt;_x000D_
&gt;&gt;&gt; Bonjour moi aussi j'ai envoyé un mail je suis même venu a la fac pour la_x000D_
&gt;&gt;&gt; lettre d'affectation vous m'avez demandé de remplir le formulaire mais ça_x000D_
&gt;&gt;&gt; ne fonctionne pas prière de nous répondre le plus tôt possible._x000D_
&gt;&gt;&gt;_x000D_
&gt;&gt;&gt; Cordialement,_x000D_
&gt;&gt;&gt; Mouhib Hamrouni_x000D_
&gt;&gt;&gt;_x000D_
&gt;&gt;&gt; Le ven. 2 juil. 2021 à 14:22, Thouraya MAZLOUT &lt;_x000D_
&gt;&gt;&gt; thouraya.mazlout@esprit.tn&gt; a écrit :_x000D_
&gt;&gt;&gt;_x000D_
&gt;&gt;&gt;&gt;_x000D_
&gt;&gt;&gt;&gt; Bonjour,_x000D_
&gt;&gt;&gt;&gt; Moi aussi je vous ai envoyé un mail et j’attends encore une réponse._x000D_
&gt;&gt;&gt;&gt; Cordialement._x000D_
&gt;&gt;&gt;&gt;_x000D_
&gt;&gt;&gt;&gt; Le ven. 2 juil. 2021 à 2:19 PM, BAAZAOUI Hamza &lt;_x000D_
&gt;&gt;&gt;&gt; hamza.baazaoui@esprit.tn&gt; a écrit :_x000D_
&gt;&gt;&gt;&gt;_x000D_
&gt;&gt;&gt;&gt;&gt;_x000D_
&gt;&gt;&gt;&gt;&gt; Bonjour madame J'ai déjà envoyé 3 mails pour une convention de stage le_x000D_
&gt;&gt;&gt;&gt;&gt; plus ancien était 4 jours plus tôt et personne ne répond_x000D_
&gt;&gt;&gt;&gt;&gt;_x000D_
&gt;&gt;&gt;&gt;&gt; cordialement_x000D_
&gt;&gt;&gt;&gt;&gt;_x000D_
&gt;&gt;&gt;&gt;&gt; Le ven. 2 juil. 2021 à 10:46, Achraf MENSI &lt;achraf.mensi@esprit.tn&gt; a_x000D_
&gt;&gt;&gt;&gt;&gt; écrit :_x000D_
&gt;&gt;&gt;&gt;&gt;_x000D_
&gt;&gt;&gt;&gt;&gt;&gt; bonjour,_x000D_
&gt;&gt;&gt;&gt;&gt;&gt; personne ne répond ni à nos mails ni au téléphone même vous , vous ne_x000D_
&gt;&gt;&gt;&gt;&gt;&gt; répondez pas._x000D_
&gt;&gt;&gt;&gt;&gt;&gt; ça fait une semaine que j'attends une convention de stage *PAR MAIL*_x000D_
&gt;&gt;&gt;&gt;&gt;&gt; ( c'est le minimum qu'on puisse attendre de vous comme un service de stage_x000D_
&gt;&gt;&gt;&gt;&gt;&gt; )._x000D_
&gt;&gt;&gt;&gt;&gt;&gt;_x000D_
&gt;&gt;&gt;&gt;&gt;&gt; Cordialement_x000D_
&gt;&gt;&gt;&gt;&gt;&gt;_x000D_
&gt;&gt;&gt;&gt;&gt;&gt; Le mer. 16 juin 2021 à 20:30, ramla benouirane &lt;_x000D_
&gt;&gt;&gt;&gt;&gt;&gt; ramla.benouirane@esprit.tn&gt; a écrit :_x000D_
&gt;&gt;&gt;&gt;&gt;&gt;_x000D_
&gt;&gt;&gt;&gt;&gt;&gt;&gt; Bonjour,_x000D_
&gt;&gt;&gt;&gt;&gt;&gt;&gt; le service des Stages vous informe que vous pouvez télécharger vos_x000D_
&gt;&gt;&gt;&gt;&gt;&gt;&gt; documents de stages à partir de votre espace Etudiant :_x000D_
&gt;&gt;&gt;&gt;&gt;&gt;&gt; https://esprit-tn.com/esponline/online/default.aspx._x000D_
&gt;&gt;&gt;&gt;&gt;&gt;&gt; Vous pouvez télécharger une *demande de stage* pour la présenter à_x000D_
&gt;&gt;&gt;&gt;&gt;&gt;&gt; l'entreprise. Une fois que vous aurez vos dates de stages, vous pourrez_x000D_
&gt;&gt;&gt;&gt;&gt;&gt;&gt; télécharger *une lettre d'affectation* en précisant le nom de la_x000D_
&gt;&gt;&gt;&gt;&gt;&gt;&gt; société où aura lieu votre stage._x000D_
&gt;&gt;&gt;&gt;&gt;&gt;&gt; Pour les étudiants qui ont besoin d'une convention de stage, vous_x000D_
&gt;&gt;&gt;&gt;&gt;&gt;&gt; êtes priés de faire votre demande par mail à:_x000D_
&gt;&gt;&gt;&gt;&gt;&gt;&gt; contact.stages@esprit.tn. Vous pourrez la récupérer dans un délai_x000D_
&gt;&gt;&gt;&gt;&gt;&gt;&gt; de 24h au bureau des Stages ou par mail ( A préciser lors de votre_x000D_
&gt;&gt;&gt;&gt;&gt;&gt;&gt; demande)._x000D_
&gt;&gt;&gt;&gt;&gt;&gt;&gt; Nous restons à votre disposition si besoin._x000D_
&gt;&gt;&gt;&gt;&gt;&gt;&gt; Bien cordialement._x000D_
&gt;&gt;&gt;&gt;&gt;&gt;&gt;_x000D_
&gt;&gt;&gt;&gt;&gt;&gt;&gt; --_x000D_
&gt;&gt;&gt;&gt;&gt;&gt;&gt;_x000D_
&gt;&gt;&gt;&gt;&gt;&gt;&gt; Cordialement / Best Regards_x000D_
&gt;&gt;&gt;&gt;&gt;&gt;&gt; ***********************************_x000D_
&gt;&gt;&gt;&gt;&gt;&gt;&gt; *Ramla BEN OUIRANE*_x000D_
&gt;&gt;&gt;&gt;&gt;&gt;&gt; *Département des stages ESPRIT*_x000D_
&gt;&gt;&gt;&gt;&gt;&gt;&gt; Fax     : +216 70 685 685_x000D_
&gt;&gt;&gt;&gt;&gt;&gt;&gt; Adresse : Z.I. Chotrana II - B.P. 160 - 2083_x000D_
&gt;&gt;&gt;&gt;&gt;&gt;&gt; Pôle Technologique - El Ghazala, Tunis, Tunisia_x000D_
&gt;&gt;&gt;&gt;&gt;&gt;&gt; Google Maps: 36.899327, 10.189464_x000D_
&gt;&gt;&gt;&gt;&gt;&gt;&gt; &lt;https://www.google.tn/maps/place/36%C2%B053'57.6%22N+10%C2%B011'22.1%22E/@36.899327,10.189464,17z/data=!3m1!4b1!4m5!3m4!1s0x0:0x0!8m2!3d36.899327!4d10.189464&gt;_x000D_
&gt;&gt;&gt;&gt;&gt;&gt;&gt;_x000D_
&gt;&gt;&gt;&gt;&gt;&gt;&gt;_x000D_
&gt;&gt;&gt;&gt;&gt;&gt;&gt; &lt;http://esprit.tn/&gt; &lt;http://www.enaee.eu/eur-ace-system/&gt;_x000D_
&gt;&gt;&gt;&gt;&gt;&gt;&gt; &lt;http://www.cdio.org/&gt;_x000D_
&gt;&gt;&gt;&gt;&gt;&gt;&gt;_x000D_
&gt;&gt;&gt;&gt;&gt;&gt;_x000D_
&gt;&gt;&gt;&gt;&gt;&gt;_x000D_
&gt;&gt;&gt;&gt;&gt;&gt; --_x000D_
&gt;&gt;&gt;&gt;&gt;&gt; *Achraf Mensi*_x000D_
&gt;&gt;&gt;&gt;&gt;&gt; 4 ERP-BI 2_x000D_
&gt;&gt;&gt;&gt;&gt;&gt;_x000D_
&gt;&gt;&gt;&gt;&gt; --_x000D_
&gt; Hidaya Mcharek_x000D_
&gt; 4TWIN 3_x000D_
&gt;</t>
  </si>
  <si>
    <t>Re: IMPORTANT : Documents de Stages en ligne
Bonsoir,_x000D_
Moi aussi j’essaye depuis quelques jours d’avoir une convention de stage ._x000D_
Mais personne ne répond._x000D_
Même si mail tracker m’indique que mes mails sont lus_x000D_
Le ven. 2 juil. 2021 à 15:16, SAIDI Ahmed &lt;ahmed.saidi@esprit.tn&gt; a écrit :_x000D_
_x000D_
&gt; J'essaye d'obtenir une lettre d'affectation depuis le site web  mais après_x000D_
&gt; la validation, il me redirige vers la page de connexion sans recevoir la_x000D_
&gt; lettre..._x000D_
&gt;_x000D_
&gt; Merci de corriger ce problème_x000D_
&gt;_x000D_
&gt; Cordialement_x000D_
&gt;_x000D_
&gt;_x000D_
&gt;_x000D_
&gt; Saidi Ahmed_x000D_
&gt;_x000D_
&gt; IT Engineering Student at Esprit (TWIN) | Full Stack Web Developer_x000D_
&gt;_x000D_
&gt; Phone Number : +216 20 566 666_x000D_
&gt;_x000D_
&gt;_x000D_
&gt;                &lt;https://github.com/SaidiAhmed11&gt;_x000D_
&gt; &lt;https://www.linkedin.com/in/saidi-ahmed-73aa50212/&gt;_x000D_
&gt; &lt;https://www.facebook.com/ahmed.player11/&gt;_x000D_
&gt;_x000D_
&gt;_x000D_
&gt; Le ven. 2 juil. 2021 à 14:44, Mouhib HAMROUNI &lt;mouhib.hamrouni@esprit.tn&gt;_x000D_
&gt; a écrit :_x000D_
&gt;_x000D_
&gt;&gt; Bonjour moi aussi j'ai envoyé un mail je suis même venu a la fac pour la_x000D_
&gt;&gt; lettre d'affectation vous m'avez demandé de remplir le formulaire mais ça_x000D_
&gt;&gt; ne fonctionne pas prière de nous répondre le plus tôt possible._x000D_
&gt;&gt;_x000D_
&gt;&gt; Cordialement,_x000D_
&gt;&gt; Mouhib Hamrouni_x000D_
&gt;&gt;_x000D_
&gt;&gt; Le ven. 2 juil. 2021 à 14:22, Thouraya MAZLOUT &lt;_x000D_
&gt;&gt; thouraya.mazlout@esprit.tn&gt; a écrit :_x000D_
&gt;&gt;_x000D_
&gt;&gt;&gt;_x000D_
&gt;&gt;&gt; Bonjour,_x000D_
&gt;&gt;&gt; Moi aussi je vous ai envoyé un mail et j’attends encore une réponse._x000D_
&gt;&gt;&gt; Cordialement._x000D_
&gt;&gt;&gt;_x000D_
&gt;&gt;&gt; Le ven. 2 juil. 2021 à 2:19 PM, BAAZAOUI Hamza &lt;hamza.baazaoui@esprit.tn&gt;_x000D_
&gt;&gt;&gt; a écrit :_x000D_
&gt;&gt;&gt;_x000D_
&gt;&gt;&gt;&gt;_x000D_
&gt;&gt;&gt;&gt; Bonjour madame J'ai déjà envoyé 3 mails pour une convention de stage le_x000D_
&gt;&gt;&gt;&gt; plus ancien était 4 jours plus tôt et personne ne répond_x000D_
&gt;&gt;&gt;&gt;_x000D_
&gt;&gt;&gt;&gt; cordialement_x000D_
&gt;&gt;&gt;&gt;_x000D_
&gt;&gt;&gt;&gt; Le ven. 2 juil. 2021 à 10:46, Achraf MENSI &lt;achraf.mensi@esprit.tn&gt; a_x000D_
&gt;&gt;&gt;&gt; écrit :_x000D_
&gt;&gt;&gt;&gt;_x000D_
&gt;&gt;&gt;&gt;&gt; bonjour,_x000D_
&gt;&gt;&gt;&gt;&gt; personne ne répond ni à nos mails ni au téléphone même vous , vous ne_x000D_
&gt;&gt;&gt;&gt;&gt; répondez pas._x000D_
&gt;&gt;&gt;&gt;&gt; ça fait une semaine que j'attends une convention de stage *PAR MAIL*_x000D_
&gt;&gt;&gt;&gt;&gt; ( c'est le minimum qu'on puisse attendre de vous comme un service de stage_x000D_
&gt;&gt;&gt;&gt;&gt; )._x000D_
&gt;&gt;&gt;&gt;&gt;_x000D_
&gt;&gt;&gt;&gt;&gt; Cordialement_x000D_
&gt;&gt;&gt;&gt;&gt;_x000D_
&gt;&gt;&gt;&gt;&gt; Le mer. 16 juin 2021 à 20:30, ramla benouirane &lt;_x000D_
&gt;&gt;&gt;&gt;&gt; ramla.benouirane@esprit.tn&gt; a écrit :_x000D_
&gt;&gt;&gt;&gt;&gt;_x000D_
&gt;&gt;&gt;&gt;&gt;&gt; Bonjour,_x000D_
&gt;&gt;&gt;&gt;&gt;&gt; le service des Stages vous informe que vous pouvez télécharger vos_x000D_
&gt;&gt;&gt;&gt;&gt;&gt; documents de stages à partir de votre espace Etudiant :_x000D_
&gt;&gt;&gt;&gt;&gt;&gt; https://esprit-tn.com/esponline/online/default.aspx._x000D_
&gt;&gt;&gt;&gt;&gt;&gt; Vous pouvez télécharger une *demande de stage* pour la présenter à_x000D_
&gt;&gt;&gt;&gt;&gt;&gt; l'entreprise. Une fois que vous aurez vos dates de stages, vous pourrez_x000D_
&gt;&gt;&gt;&gt;&gt;&gt; télécharger *une lettre d'affectation* en précisant le nom de la_x000D_
&gt;&gt;&gt;&gt;&gt;&gt; société où aura lieu votre stage._x000D_
&gt;&gt;&gt;&gt;&gt;&gt; Pour les étudiants qui ont besoin d'une convention de stage, vous_x000D_
&gt;&gt;&gt;&gt;&gt;&gt; êtes priés de faire votre demande par mail à:_x000D_
&gt;&gt;&gt;&gt;&gt;&gt; contact.stages@esprit.tn. Vous pourrez la récupérer dans un délai de_x000D_
&gt;&gt;&gt;&gt;&gt;&gt; 24h au bureau des Stages ou par mail ( A préciser lors de votre demande)._x000D_
&gt;&gt;&gt;&gt;&gt;&gt; Nous restons à votre disposition si besoin._x000D_
&gt;&gt;&gt;&gt;&gt;&gt; Bien cordialement._x000D_
&gt;&gt;&gt;&gt;&gt;&gt;_x000D_
&gt;&gt;&gt;&gt;&gt;&gt; --_x000D_
&gt;&gt;&gt;&gt;&gt;&gt;_x000D_
&gt;&gt;&gt;&gt;&gt;&gt; Cordialement / Best Regards_x000D_
&gt;&gt;&gt;&gt;&gt;&gt; ***********************************_x000D_
&gt;&gt;&gt;&gt;&gt;&gt; *Ramla BEN OUIRANE*_x000D_
&gt;&gt;&gt;&gt;&gt;&gt; *Département des stages ESPRIT*_x000D_
&gt;&gt;&gt;&gt;&gt;&gt; Fax     : +216 70 685 685_x000D_
&gt;&gt;&gt;&gt;&gt;&gt; Adresse : Z.I. Chotrana II - B.P. 160 - 2083_x000D_
&gt;&gt;&gt;&gt;&gt;&gt; Pôle Technologique - El Ghazala, Tunis, Tunisia_x000D_
&gt;&gt;&gt;&gt;&gt;&gt; Google Maps: 36.899327, 10.189464_x000D_
&gt;&gt;&gt;&gt;&gt;&gt; &lt;https://www.google.tn/maps/place/36%C2%B053'57.6%22N+10%C2%B011'22.1%22E/@36.899327,10.189464,17z/data=!3m1!4b1!4m5!3m4!1s0x0:0x0!8m2!3d36.899327!4d10.189464&gt;_x000D_
&gt;&gt;&gt;&gt;&gt;&gt;_x000D_
&gt;&gt;&gt;&gt;&gt;&gt;_x000D_
&gt;&gt;&gt;&gt;&gt;&gt; &lt;http://esprit.tn/&gt; &lt;http://www.enaee.eu/eur-ace-system/&gt;_x000D_
&gt;&gt;&gt;&gt;&gt;&gt; &lt;http://www.cdio.org/&gt;_x000D_
&gt;&gt;&gt;&gt;&gt;&gt;_x000D_
&gt;&gt;&gt;&gt;&gt;_x000D_
&gt;&gt;&gt;&gt;&gt;_x000D_
&gt;&gt;&gt;&gt;&gt; --_x000D_
&gt;&gt;&gt;&gt;&gt; *Achraf Mensi*_x000D_
&gt;&gt;&gt;&gt;&gt; 4 ERP-BI 2_x000D_
&gt;&gt;&gt;&gt;&gt;_x000D_
&gt;&gt;&gt;&gt; --_x000D_
Hidaya Mcharek_x000D_
4TWIN 3</t>
  </si>
  <si>
    <t>Re: IMPORTANT : Documents de Stages en ligne
J'essaye d'obtenir une lettre d'affectation depuis le site web  mais après_x000D_
la validation, il me redirige vers la page de connexion sans recevoir la_x000D_
lettre..._x000D_
_x000D_
Merci de corriger ce problème_x000D_
_x000D_
Cordialement_x000D_
_x000D_
_x000D_
_x000D_
Saidi Ahmed_x000D_
_x000D_
IT Engineering Student at Esprit (TWIN) | Full Stack Web Developer_x000D_
_x000D_
Phone Number : +216 20 566 666_x000D_
_x000D_
_x000D_
               &lt;https://github.com/SaidiAhmed11&gt;_x000D_
&lt;https://www.linkedin.com/in/saidi-ahmed-73aa50212/&gt;_x000D_
&lt;https://www.facebook.com/ahmed.player11/&gt;_x000D_
_x000D_
_x000D_
Le ven. 2 juil. 2021 à 14:44, Mouhib HAMROUNI &lt;mouhib.hamrouni@esprit.tn&gt; a_x000D_
écrit :_x000D_
_x000D_
&gt; Bonjour moi aussi j'ai envoyé un mail je suis même venu a la fac pour la_x000D_
&gt; lettre d'affectation vous m'avez demandé de remplir le formulaire mais ça_x000D_
&gt; ne fonctionne pas prière de nous répondre le plus tôt possible._x000D_
&gt;_x000D_
&gt; Cordialement,_x000D_
&gt; Mouhib Hamrouni_x000D_
&gt;_x000D_
&gt; Le ven. 2 juil. 2021 à 14:22, Thouraya MAZLOUT &lt;thouraya.mazlout@esprit.tn&gt;_x000D_
&gt; a écrit :_x000D_
&gt;_x000D_
&gt;&gt;_x000D_
&gt;&gt; Bonjour,_x000D_
&gt;&gt; Moi aussi je vous ai envoyé un mail et j’attends encore une réponse._x000D_
&gt;&gt; Cordialement._x000D_
&gt;&gt;_x000D_
&gt;&gt; Le ven. 2 juil. 2021 à 2:19 PM, BAAZAOUI Hamza &lt;hamza.baazaoui@esprit.tn&gt;_x000D_
&gt;&gt; a écrit :_x000D_
&gt;&gt;_x000D_
&gt;&gt;&gt;_x000D_
&gt;&gt;&gt; Bonjour madame J'ai déjà envoyé 3 mails pour une convention de stage le_x000D_
&gt;&gt;&gt; plus ancien était 4 jours plus tôt et personne ne répond_x000D_
&gt;&gt;&gt;_x000D_
&gt;&gt;&gt; cordialement_x000D_
&gt;&gt;&gt;_x000D_
&gt;&gt;&gt; Le ven. 2 juil. 2021 à 10:46, Achraf MENSI &lt;achraf.mensi@esprit.tn&gt; a_x000D_
&gt;&gt;&gt; écrit :_x000D_
&gt;&gt;&gt;_x000D_
&gt;&gt;&gt;&gt; bonjour,_x000D_
&gt;&gt;&gt;&gt; personne ne répond ni à nos mails ni au téléphone même vous , vous ne_x000D_
&gt;&gt;&gt;&gt; répondez pas._x000D_
&gt;&gt;&gt;&gt; ça fait une semaine que j'attends une convention de stage *PAR MAIL* (_x000D_
&gt;&gt;&gt;&gt; c'est le minimum qu'on puisse attendre de vous comme un service de stage )._x000D_
&gt;&gt;&gt;&gt;_x000D_
&gt;&gt;&gt;&gt; Cordialement_x000D_
&gt;&gt;&gt;&gt;_x000D_
&gt;&gt;&gt;&gt; Le mer. 16 juin 2021 à 20:30, ramla benouirane &lt;_x000D_
&gt;&gt;&gt;&gt; ramla.benouirane@esprit.tn&gt; a écrit :_x000D_
&gt;&gt;&gt;&gt;_x000D_
&gt;&gt;&gt;&gt;&gt; Bonjour,_x000D_
&gt;&gt;&gt;&gt;&gt; le service des Stages vous informe que vous pouvez télécharger vos_x000D_
&gt;&gt;&gt;&gt;&gt; documents de stages à partir de votre espace Etudiant :_x000D_
&gt;&gt;&gt;&gt;&gt; https://esprit-tn.com/esponline/online/default.aspx._x000D_
&gt;&gt;&gt;&gt;&gt; Vous pouvez télécharger une *demande de stage* pour la présenter à_x000D_
&gt;&gt;&gt;&gt;&gt; l'entreprise. Une fois que vous aurez vos dates de stages, vous pourrez_x000D_
&gt;&gt;&gt;&gt;&gt; télécharger *une lettre d'affectation* en précisant le nom de la_x000D_
&gt;&gt;&gt;&gt;&gt; société où aura lieu votre stage._x000D_
&gt;&gt;&gt;&gt;&gt; Pour les étudiants qui ont besoin d'une convention de stage, vous êtes_x000D_
&gt;&gt;&gt;&gt;&gt; priés de faire votre demande par mail à: contact.stages@esprit.tn._x000D_
&gt;&gt;&gt;&gt;&gt; Vous pourrez la récupérer dans un délai de 24h au bureau des Stages ou par_x000D_
&gt;&gt;&gt;&gt;&gt; mail ( A préciser lors de votre demande)._x000D_
&gt;&gt;&gt;&gt;&gt; Nous restons à votre disposition si besoin._x000D_
&gt;&gt;&gt;&gt;&gt; Bien cordialement._x000D_
&gt;&gt;&gt;&gt;&gt;_x000D_
&gt;&gt;&gt;&gt;&gt; --_x000D_
&gt;&gt;&gt;&gt;&gt;_x000D_
&gt;&gt;&gt;&gt;&gt; Cordialement / Best Regards_x000D_
&gt;&gt;&gt;&gt;&gt; ***********************************_x000D_
&gt;&gt;&gt;&gt;&gt; *Ramla BEN OUIRANE*_x000D_
&gt;&gt;&gt;&gt;&gt; *Département des stages ESPRIT*_x000D_
&gt;&gt;&gt;&gt;&gt; Fax     : +216 70 685 685_x000D_
&gt;&gt;&gt;&gt;&gt; Adresse : Z.I. Chotrana II - B.P. 160 - 2083_x000D_
&gt;&gt;&gt;&gt;&gt; Pôle Technologique - El Ghazala, Tunis, Tunisia_x000D_
&gt;&gt;&gt;&gt;&gt; Google Maps: 36.899327, 10.189464_x000D_
&gt;&gt;&gt;&gt;&gt; &lt;https://www.google.tn/maps/place/36%C2%B053'57.6%22N+10%C2%B011'22.1%22E/@36.899327,10.189464,17z/data=!3m1!4b1!4m5!3m4!1s0x0:0x0!8m2!3d36.899327!4d10.189464&gt;_x000D_
&gt;&gt;&gt;&gt;&gt;_x000D_
&gt;&gt;&gt;&gt;&gt;_x000D_
&gt;&gt;&gt;&gt;&gt; &lt;http://esprit.tn/&gt; &lt;http://www.enaee.eu/eur-ace-system/&gt;_x000D_
&gt;&gt;&gt;&gt;&gt; &lt;http://www.cdio.org/&gt;_x000D_
&gt;&gt;&gt;&gt;&gt;_x000D_
&gt;&gt;&gt;&gt;_x000D_
&gt;&gt;&gt;&gt;_x000D_
&gt;&gt;&gt;&gt; --_x000D_
&gt;&gt;&gt;&gt; *Achraf Mensi*_x000D_
&gt;&gt;&gt;&gt; 4 ERP-BI 2_x000D_
&gt;&gt;&gt;&gt;_x000D_
&gt;&gt;&gt;</t>
  </si>
  <si>
    <t>Re: IMPORTANT : Documents de Stages en ligne
Bonjour moi aussi j'ai envoyé un mail je suis même venu a la fac pour la_x000D_
lettre d'affectation vous m'avez demandé de remplir le formulaire mais ça_x000D_
ne fonctionne pas prière de nous répondre le plus tôt possible._x000D_
_x000D_
Cordialement,_x000D_
Mouhib Hamrouni_x000D_
_x000D_
Le ven. 2 juil. 2021 à 14:22, Thouraya MAZLOUT &lt;thouraya.mazlout@esprit.tn&gt;_x000D_
a écrit :_x000D_
_x000D_
&gt;_x000D_
&gt; Bonjour,_x000D_
&gt; Moi aussi je vous ai envoyé un mail et j’attends encore une réponse._x000D_
&gt; Cordialement._x000D_
&gt;_x000D_
&gt; Le ven. 2 juil. 2021 à 2:19 PM, BAAZAOUI Hamza &lt;hamza.baazaoui@esprit.tn&gt;_x000D_
&gt; a écrit :_x000D_
&gt;_x000D_
&gt;&gt;_x000D_
&gt;&gt; Bonjour madame J'ai déjà envoyé 3 mails pour une convention de stage le_x000D_
&gt;&gt; plus ancien était 4 jours plus tôt et personne ne répond_x000D_
&gt;&gt;_x000D_
&gt;&gt; cordialement_x000D_
&gt;&gt;_x000D_
&gt;&gt; Le ven. 2 juil. 2021 à 10:46, Achraf MENSI &lt;achraf.mensi@esprit.tn&gt; a_x000D_
&gt;&gt; écrit :_x000D_
&gt;&gt;_x000D_
&gt;&gt;&gt; bonjour,_x000D_
&gt;&gt;&gt; personne ne répond ni à nos mails ni au téléphone même vous , vous ne_x000D_
&gt;&gt;&gt; répondez pas._x000D_
&gt;&gt;&gt; ça fait une semaine que j'attends une convention de stage *PAR MAIL* (_x000D_
&gt;&gt;&gt; c'est le minimum qu'on puisse attendre de vous comme un service de stage )._x000D_
&gt;&gt;&gt;_x000D_
&gt;&gt;&gt; Cordialement_x000D_
&gt;&gt;&gt;_x000D_
&gt;&gt;&gt; Le mer. 16 juin 2021 à 20:30, ramla benouirane &lt;_x000D_
&gt;&gt;&gt; ramla.benouirane@esprit.tn&gt; a écrit :_x000D_
&gt;&gt;&gt;_x000D_
&gt;&gt;&gt;&gt; Bonjour,_x000D_
&gt;&gt;&gt;&gt; le service des Stages vous informe que vous pouvez télécharger vos_x000D_
&gt;&gt;&gt;&gt; documents de stages à partir de votre espace Etudiant :_x000D_
&gt;&gt;&gt;&gt; https://esprit-tn.com/esponline/online/default.aspx._x000D_
&gt;&gt;&gt;&gt; Vous pouvez télécharger une *demande de stage* pour la présenter à_x000D_
&gt;&gt;&gt;&gt; l'entreprise. Une fois que vous aurez vos dates de stages, vous pourrez_x000D_
&gt;&gt;&gt;&gt; télécharger *une lettre d'affectation* en précisant le nom de la_x000D_
&gt;&gt;&gt;&gt; société où aura lieu votre stage._x000D_
&gt;&gt;&gt;&gt; Pour les étudiants qui ont besoin d'une convention de stage, vous êtes_x000D_
&gt;&gt;&gt;&gt; priés de faire votre demande par mail à: contact.stages@esprit.tn._x000D_
&gt;&gt;&gt;&gt; Vous pourrez la récupérer dans un délai de 24h au bureau des Stages ou par_x000D_
&gt;&gt;&gt;&gt; mail ( A préciser lors de votre demande)._x000D_
&gt;&gt;&gt;&gt; Nous restons à votre disposition si besoin._x000D_
&gt;&gt;&gt;&gt; Bien cordialement._x000D_
&gt;&gt;&gt;&gt;_x000D_
&gt;&gt;&gt;&gt; --_x000D_
&gt;&gt;&gt;&gt;_x000D_
&gt;&gt;&gt;&gt; Cordialement / Best Regards_x000D_
&gt;&gt;&gt;&gt; ***********************************_x000D_
&gt;&gt;&gt;&gt; *Ramla BEN OUIRANE*_x000D_
&gt;&gt;&gt;&gt; *Département des stages ESPRIT*_x000D_
&gt;&gt;&gt;&gt; Fax     : +216 70 685 685_x000D_
&gt;&gt;&gt;&gt; Adresse : Z.I. Chotrana II - B.P. 160 - 2083_x000D_
&gt;&gt;&gt;&gt; Pôle Technologique - El Ghazala, Tunis, Tunisia_x000D_
&gt;&gt;&gt;&gt; Google Maps: 36.899327, 10.189464_x000D_
&gt;&gt;&gt;&gt; &lt;https://www.google.tn/maps/place/36%C2%B053'57.6%22N+10%C2%B011'22.1%22E/@36.899327,10.189464,17z/data=!3m1!4b1!4m5!3m4!1s0x0:0x0!8m2!3d36.899327!4d10.189464&gt;_x000D_
&gt;&gt;&gt;&gt;_x000D_
&gt;&gt;&gt;&gt;_x000D_
&gt;&gt;&gt;&gt; &lt;http://esprit.tn/&gt; &lt;http://www.enaee.eu/eur-ace-system/&gt;_x000D_
&gt;&gt;&gt;&gt; &lt;http://www.cdio.org/&gt;_x000D_
&gt;&gt;&gt;&gt;_x000D_
&gt;&gt;&gt;_x000D_
&gt;&gt;&gt;_x000D_
&gt;&gt;&gt; --_x000D_
&gt;&gt;&gt; *Achraf Mensi*_x000D_
&gt;&gt;&gt; 4 ERP-BI 2_x000D_
&gt;&gt;&gt;_x000D_
&gt;&gt;</t>
  </si>
  <si>
    <t>Re: IMPORTANT : Documents de Stages en ligne
Bonjour,_x000D_
Moi aussi je vous ai envoyé un mail et j’attends encore une réponse._x000D_
Cordialement._x000D_
_x000D_
Le ven. 2 juil. 2021 à 2:19 PM, BAAZAOUI Hamza &lt;hamza.baazaoui@esprit.tn&gt; a_x000D_
écrit :_x000D_
_x000D_
&gt;_x000D_
&gt; Bonjour madame J'ai déjà envoyé 3 mails pour une convention de stage le_x000D_
&gt; plus ancien était 4 jours plus tôt et personne ne répond_x000D_
&gt;_x000D_
&gt; cordialement_x000D_
&gt;_x000D_
&gt; Le ven. 2 juil. 2021 à 10:46, Achraf MENSI &lt;achraf.mensi@esprit.tn&gt; a_x000D_
&gt; écrit :_x000D_
&gt;_x000D_
&gt;&gt; bonjour,_x000D_
&gt;&gt; personne ne répond ni à nos mails ni au téléphone même vous , vous ne_x000D_
&gt;&gt; répondez pas._x000D_
&gt;&gt; ça fait une semaine que j'attends une convention de stage *PAR MAIL* (_x000D_
&gt;&gt; c'est le minimum qu'on puisse attendre de vous comme un service de stage )._x000D_
&gt;&gt;_x000D_
&gt;&gt; Cordialement_x000D_
&gt;&gt;_x000D_
&gt;&gt; Le mer. 16 juin 2021 à 20:30, ramla benouirane &lt;_x000D_
&gt;&gt; ramla.benouirane@esprit.tn&gt; a écrit :_x000D_
&gt;&gt;_x000D_
&gt;&gt;&gt; Bonjour,_x000D_
&gt;&gt;&gt; le service des Stages vous informe que vous pouvez télécharger vos_x000D_
&gt;&gt;&gt; documents de stages à partir de votre espace Etudiant :_x000D_
&gt;&gt;&gt; https://esprit-tn.com/esponline/online/default.aspx._x000D_
&gt;&gt;&gt; Vous pouvez télécharger une *demande de stage* pour la présenter à_x000D_
&gt;&gt;&gt; l'entreprise. Une fois que vous aurez vos dates de stages, vous pourrez_x000D_
&gt;&gt;&gt; télécharger *une lettre d'affectation* en précisant le nom de la_x000D_
&gt;&gt;&gt; société où aura lieu votre stage._x000D_
&gt;&gt;&gt; Pour les étudiants qui ont besoin d'une convention de stage, vous êtes_x000D_
&gt;&gt;&gt; priés de faire votre demande par mail à: contact.stages@esprit.tn. Vous_x000D_
&gt;&gt;&gt; pourrez la récupérer dans un délai de 24h au bureau des Stages ou par mail_x000D_
&gt;&gt;&gt; ( A préciser lors de votre demande)._x000D_
&gt;&gt;&gt; Nous restons à votre disposition si besoin._x000D_
&gt;&gt;&gt; Bien cordialement._x000D_
&gt;&gt;&gt;_x000D_
&gt;&gt;&gt; --_x000D_
&gt;&gt;&gt;_x000D_
&gt;&gt;&gt; Cordialement / Best Regards_x000D_
&gt;&gt;&gt; ***********************************_x000D_
&gt;&gt;&gt; *Ramla BEN OUIRANE*_x000D_
&gt;&gt;&gt; *Département des stages ESPRIT*_x000D_
&gt;&gt;&gt; Fax     : +216 70 685 685_x000D_
&gt;&gt;&gt; Adresse : Z.I. Chotrana II - B.P. 160 - 2083_x000D_
&gt;&gt;&gt; Pôle Technologique - El Ghazala, Tunis, Tunisia_x000D_
&gt;&gt;&gt; Google Maps: 36.899327, 10.189464_x000D_
&gt;&gt;&gt; &lt;https://www.google.tn/maps/place/36%C2%B053'57.6%22N+10%C2%B011'22.1%22E/@36.899327,10.189464,17z/data=!3m1!4b1!4m5!3m4!1s0x0:0x0!8m2!3d36.899327!4d10.189464&gt;_x000D_
&gt;&gt;&gt;_x000D_
&gt;&gt;&gt;_x000D_
&gt;&gt;&gt; &lt;http://esprit.tn/&gt; &lt;http://www.enaee.eu/eur-ace-system/&gt;_x000D_
&gt;&gt;&gt; &lt;http://www.cdio.org/&gt;_x000D_
&gt;&gt;&gt;_x000D_
&gt;&gt;_x000D_
&gt;&gt;_x000D_
&gt;&gt; --_x000D_
&gt;&gt; *Achraf Mensi*_x000D_
&gt;&gt; 4 ERP-BI 2_x000D_
&gt;&gt;_x000D_
&gt;</t>
  </si>
  <si>
    <t>Re: IMPORTANT : Documents de Stages en ligne
Bonjour madame J'ai déjà envoyé 3 mails pour une convention de stage le_x000D_
plus ancien était 4 jours plus tôt et personne ne répond_x000D_
_x000D_
cordialement_x000D_
_x000D_
Le ven. 2 juil. 2021 à 10:46, Achraf MENSI &lt;achraf.mensi@esprit.tn&gt; a_x000D_
écrit :_x000D_
_x000D_
&gt; bonjour,_x000D_
&gt; personne ne répond ni à nos mails ni au téléphone même vous , vous ne_x000D_
&gt; répondez pas._x000D_
&gt; ça fait une semaine que j'attends une convention de stage *PAR MAIL* (_x000D_
&gt; c'est le minimum qu'on puisse attendre de vous comme un service de stage )._x000D_
&gt;_x000D_
&gt; Cordialement_x000D_
&gt;_x000D_
&gt; Le mer. 16 juin 2021 à 20:30, ramla benouirane &lt;ramla.benouirane@esprit.tn&gt;_x000D_
&gt; a écrit :_x000D_
&gt;_x000D_
&gt;&gt; Bonjour,_x000D_
&gt;&gt; le service des Stages vous informe que vous pouvez télécharger vos_x000D_
&gt;&gt; documents de stages à partir de votre espace Etudiant :_x000D_
&gt;&gt; https://esprit-tn.com/esponline/online/default.aspx._x000D_
&gt;&gt; Vous pouvez télécharger une *demande de stage* pour la présenter à_x000D_
&gt;&gt; l'entreprise. Une fois que vous aurez vos dates de stages, vous pourrez_x000D_
&gt;&gt; télécharger *une lettre d'affectation* en précisant le nom de la société_x000D_
&gt;&gt; où aura lieu votre stage._x000D_
&gt;&gt; Pour les étudiants qui ont besoin d'une convention de stage, vous êtes_x000D_
&gt;&gt; priés de faire votre demande par mail à: contact.stages@esprit.tn. Vous_x000D_
&gt;&gt; pourrez la récupérer dans un délai de 24h au bureau des Stages ou par mail_x000D_
&gt;&gt; ( A préciser lors de votre demande)._x000D_
&gt;&gt; Nous restons à votre disposition si besoin._x000D_
&gt;&gt; Bien cordialement._x000D_
&gt;&gt;_x000D_
&gt;&gt; --_x000D_
&gt;&gt;_x000D_
&gt;&gt; Cordialement / Best Regards_x000D_
&gt;&gt; ***********************************_x000D_
&gt;&gt; *Ramla BEN OUIRANE*_x000D_
&gt;&gt; *Département des stages ESPRIT*_x000D_
&gt;&gt; Fax     : +216 70 685 685_x000D_
&gt;&gt; Adresse : Z.I. Chotrana II - B.P. 160 - 2083_x000D_
&gt;&gt; Pôle Technologique - El Ghazala, Tunis, Tunisia_x000D_
&gt;&gt; Google Maps: 36.899327, 10.189464_x000D_
&gt;&gt; &lt;https://www.google.tn/maps/place/36%C2%B053'57.6%22N+10%C2%B011'22.1%22E/@36.899327,10.189464,17z/data=!3m1!4b1!4m5!3m4!1s0x0:0x0!8m2!3d36.899327!4d10.189464&gt;_x000D_
&gt;&gt;_x000D_
&gt;&gt;_x000D_
&gt;&gt; &lt;http://esprit.tn/&gt; &lt;http://www.enaee.eu/eur-ace-system/&gt;_x000D_
&gt;&gt; &lt;http://www.cdio.org/&gt;_x000D_
&gt;&gt;_x000D_
&gt;_x000D_
&gt;_x000D_
&gt; --_x000D_
&gt; *Achraf Mensi*_x000D_
&gt; 4 ERP-BI 2_x000D_
&gt;</t>
  </si>
  <si>
    <t>Re: IMPORTANT : Documents de Stages en ligne
bonjour,_x000D_
personne ne répond ni à nos mails ni au téléphone même vous , vous ne_x000D_
répondez pas._x000D_
ça fait une semaine que j'attends une convention de stage *PAR MAIL* (_x000D_
c'est le minimum qu'on puisse attendre de vous comme un service de stage )._x000D_
_x000D_
Cordialement_x000D_
_x000D_
Le mer. 16 juin 2021 à 20:30, ramla benouirane &lt;ramla.benouirane@esprit.tn&gt;_x000D_
a écrit :_x000D_
_x000D_
&gt; Bonjour,_x000D_
&gt; le service des Stages vous informe que vous pouvez télécharger vos_x000D_
&gt; documents de stages à partir de votre espace Etudiant :_x000D_
&gt; https://esprit-tn.com/esponline/online/default.aspx._x000D_
&gt; Vous pouvez télécharger une *demande de stage* pour la présenter à_x000D_
&gt; l'entreprise. Une fois que vous aurez vos dates de stages, vous pourrez_x000D_
&gt; télécharger *une lettre d'affectation* en précisant le nom de la société_x000D_
&gt; où aura lieu votre stage._x000D_
&gt; Pour les étudiants qui ont besoin d'une convention de stage, vous êtes_x000D_
&gt; priés de faire votre demande par mail à: contact.stages@esprit.tn. Vous_x000D_
&gt; pourrez la récupérer dans un délai de 24h au bureau des Stages ou par mail_x000D_
&gt; ( A préciser lors de votre demande)._x000D_
&gt; Nous restons à votre disposition si besoin._x000D_
&gt; Bien cordialement._x000D_
&gt;_x000D_
&gt; --_x000D_
&gt;_x000D_
&gt; Cordialement / Best Regards_x000D_
&gt; ***********************************_x000D_
&gt; *Ramla BEN OUIRANE*_x000D_
&gt; *Département des stages ESPRIT*_x000D_
&gt; Fax     : +216 70 685 685_x000D_
&gt; Adresse : Z.I. Chotrana II - B.P. 160 - 2083_x000D_
&gt; Pôle Technologique - El Ghazala, Tunis, Tunisia_x000D_
&gt; Google Maps: 36.899327, 10.189464_x000D_
&gt; &lt;https://www.google.tn/maps/place/36%C2%B053'57.6%22N+10%C2%B011'22.1%22E/@36.899327,10.189464,17z/data=!3m1!4b1!4m5!3m4!1s0x0:0x0!8m2!3d36.899327!4d10.189464&gt;_x000D_
&gt;_x000D_
&gt;_x000D_
&gt; &lt;http://esprit.tn/&gt; &lt;http://www.enaee.eu/eur-ace-system/&gt;_x000D_
&gt; &lt;http://www.cdio.org/&gt;_x000D_
&gt;_x000D_
_x000D_
_x000D_
-- _x000D_
*Achraf Mensi*_x000D_
4 ERP-BI 2</t>
  </si>
  <si>
    <t>Stages en Suisse avec le programme Perspectives
Boostez votre carrière professionnelle avec une opportunité de stage en_x000D_
Suisse avec le programme Perspectives_x000D_
Postulez maintenant : https://cutt.ly/InJshxx !_x000D_
Pour plus d’information, appelez nous sur le 71 136 136._x000D_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23:19:29</t>
  </si>
  <si>
    <t>Avidea recrute
1) Stage en IA/Computer vision_x000D_
2) Stage en développement Angular/Spring_x000D_
3) Stage en Assurances (profil finance/gestion)_x000D_
_x000D_
Nous aurons le plaisir de recevoir vos candidatures sur job@avidea.tn_x000D_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17:48:51</t>
  </si>
  <si>
    <t>[Important] Wevioo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17:30:29</t>
  </si>
  <si>
    <t>[Important] Cynoia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17:18:23</t>
  </si>
  <si>
    <t>[SUMMER INTERNSHIP]
Hello,_x000D_
_x000D_
Are you searching for a summer internship?_x000D_
_x000D_
On behalf of *Brandlab*, I am excited to extend an offer to you for an_x000D_
internship position within our digital department._x000D_
_x000D_
To apply you need to pick an internship subject and send its *code* within_x000D_
the* subject line* with your *cv* attached._x000D_
*EX: [SUBJECT_CODE]*_x000D_
_x000D_
*Subject 1: CODE: T2T*_x000D_
*-Tunisi2eat (online grocery):*_x000D_
*This is a complete e-commerce grocery web portal for adding multiple items_x000D_
in different categories.*_x000D_
*Technologies: *Symfony 3.4 / 4_x000D_
_x000D_
*Subject 2: CODE: OJL*_x000D_
*Olive Jeans London (online denim store)*_x000D_
*Online E-commerce website for jeans.*_x000D_
*Technologies: *Symfony 3.4 / 4_x000D_
_x000D_
*Subject 3: CODE: BC*_x000D_
*-Business Card with NFC chip:*_x000D_
_x000D_
This is an online Customized Business Card e-commerce website._x000D_
_x000D_
This project contains 2 modules :_x000D_
_x000D_
-Website_x000D_
_x000D_
-NFC_x000D_
*Technologies: *Vue, Express js, Docker, NFC_x000D_
_x000D_
_x000D_
*Subject 4: CODE: ASP*_x000D_
*- Automated shipping platform :*_x000D_
The Automated *Shipping System* automates the manual tasks associated with_x000D_
checking and *shipping* orders in a fulfillment operation._x000D_
*Technologies: *Vue/React, Express js, Docker_x000D_
_x000D_
_x000D_
*Subject 5: CODE: TJB*_x000D_
*-Tracey’s Juice Bar :*_x000D_
The Automated *Shipping System* automates the manual tasks associated with_x000D_
checking and *shipping* orders in a fulfillment operation._x000D_
*Technologies: *Symfony 3.4/4_x000D_
_x000D_
_x000D_
*Subject 6: CODE: BQA*_x000D_
*-Backend of Quiz App:*_x000D_
You will develop a backend for a friendly quiz app._x000D_
*Technologies: *Express js, Docker_x000D_
_x000D_
_x000D_
*Subject 7: CODE: BQA*_x000D_
*-Beauty e-commerce website:*_x000D_
This is a complete e-commerce beauty web portal for adding multiple items_x000D_
in different categories_x000D_
*Technologies: *Symfony 3.4/4_x000D_
_x000D_
Please send your requests to ala@taderok.com_x000D_
_x000D_
Best regards,</t>
  </si>
  <si>
    <t>IMPORTANT : Documents de Stages en ligne
Bonjour,_x000D_
le service des Stages vous informe que vous pouvez télécharger vos_x000D_
documents de stages à partir de votre espace Etudiant :_x000D_
https://esprit-tn.com/esponline/online/default.aspx._x000D_
Vous pouvez télécharger une *demande de stage* pour la présenter à_x000D_
l'entreprise. Une fois que vous aurez vos dates de stages, vous pourrez_x000D_
télécharger *une lettre d'affectation* en précisant le nom de la société où_x000D_
aura lieu votre stage._x000D_
Pour les étudiants qui ont besoin d'une convention de stage, vous êtes_x000D_
priés de faire votre demande par mail à: contact.stages@esprit.tn. Vous_x000D_
pourrez la récupérer dans un délai de 24h au bureau des Stages ou par mail_x000D_
( A préciser lors de votre demande)._x000D_
Nous restons à votre disposition si besoin._x000D_
Bien cordialement._x000D_
_x000D_
--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&lt;http://esprit.tn/&gt; &lt;http://www.enaee.eu/eur-ace-system/&gt;_x000D_
&lt;http://www.cdio.org/&gt;</t>
  </si>
  <si>
    <t>[Important] Data science summer internship by Acredius Tunisia
Data science summer internship opportunity offered by : Acredius Tunisia_x000D_
LINK : https://lnkd.in/drbAw54_x000D_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13:01:54</t>
  </si>
  <si>
    <t>[Important] Amplifon Records Graduate Program
Daily Internship is happy to inform you about a new opportunity that you_x000D_
might like: *Amplifon Records Graduate Program*_x000D_
_x000D_
What? Amplifon Records Graduate Program_x000D_
_x000D_
When? From November 2021, for 18 months_x000D_
_x000D_
Where? Amplifon HQ in Milan + 1 other country_x000D_
_x000D_
Who? Young pioneers with an open mindset, dynamic approach and aspiration_x000D_
to be at the forefront of innovation_x000D_
_x000D_
How does it work?_x000D_
_x000D_
   - Induction @Milan, HQ (2 weeks): during the first weeks, you will be_x000D_
   involved in ad-hoc trainings to make sure you have all the support, tools_x000D_
   and opportunities you need to grow and succeed. You will learn more about_x000D_
   the fast-growing global market Amplifon operates in and the meaningful_x000D_
   values that nurture the company._x000D_
   - Two Assignments @Milan, HQ (6 months): in the following six months you_x000D_
   will have the chance to explore your department of interest, approaching_x000D_
   two different teams and challenging yourself with a CSR project design_x000D_
   within the company or the Foundation._x000D_
   - International Assignment (12 months): now that you know the heart of_x000D_
   our company, you are ready to spread Amplifon’s values around the world._x000D_
   You will land in one of the 26 countries Amplifon operates in, depending on_x000D_
   each person's career path and area of development._x000D_
   - Graduation: after 18th months, you will be ready to graduate and_x000D_
   contribute to the company's growth by making a difference._x000D_
_x000D_
To apply you must:_x000D_
_x000D_
   - Hold a master’s degree (got within 1 year) / are going to graduate_x000D_
   (within 6 months), with excellent grades_x000D_
   - Have a previous working experience longer than 5 months but no longer_x000D_
   than 1 year_x000D_
   - Have an international experience longer than 5 months_x000D_
   - Be proficient in English_x000D_
_x000D_
Are you interested? Find out more and apply here:_x000D_
https://app.jobvite.com/j?cj=oQfzefwC&amp;s=dailyinternship_x000D_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13/06/21,_x000D_
22:32:39</t>
  </si>
  <si>
    <t>[Important] Sofrecom recrute des stagiaires
WeCode et Sofrecom Tunisie_x000D_
&lt;https://www.linkedin.com/company/sofrecom-tunisie/&gt; recrutent 20_x000D_
élèves-ingénieurs pour se former en Développement Web : Symfony ou Angular._x000D_
Les 4 meilleurs candidats auront la chance de rejoindre le monde de_x000D_
Sofrecom et de bénéficier d'un stage de 2 mois !_x000D_
_x000D_
Alors si vous pensez que cette opportunité est pour vous !_x000D_
POSTULEZ MAINTENANT ! 👌_x000D_
Remplissez ce formulaire : https://cutt.ly/JnO34XF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11/06/21,_x000D_
12:50:41_x000D_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</si>
  <si>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Voguel Consulting Recrute
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 UX | UI Designer - Stage d'été - Stage_x000D_
   - UX | UI Designer CDI temps plein - CDI_x000D_
   - Développeur Python - Stage d'été - Stage_x000D_
   - Développeur Python Expérimenté(e) - CDI temps plein_x000D_
   - Développeur Angular / NodeJS - Stage d'été - Stage_x000D_
   - Développeur Full-Stack - CDI temps plein - CDI_x000D_
_x000D_
N'hésitez pas à postuler rapidement si vous êtes intéressé(e) sur:_x000D_
https://www.voguelconsulting.com/recrutement.php_x000D_
_x000D_
-- _x000D_
Mehdi Jrebi_x000D_
_x000D_
Python/Django Developer_x000D_
_x000D_
Voguel consulting_x000D_
+216 25371596 &lt;+216+25371596&gt;_x000D_
mehdijrebi@gmail.com_x000D_
Tunis,Manar2_x000D_
[image: facebook] &lt;https://www.facebook.com/mehdi.jrebi.96/&gt;_x000D_
[image: linkedin] &lt;https://www.linkedin.com/in/mehdi-jrebi-58034a151/&gt;_x000D_
[image: instagram] &lt;https://www.instagram.com/mehdi_jrebi/&gt;_x000D_
_x000D_
&lt;https://www.hubspot.com/email-signature-generator?utm_source=create-signature&gt;_x000D_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09/06/21,_x000D_
17:00:19</t>
  </si>
  <si>
    <t>[Important] Focus recrute des stagiaires
*Les stages d'été en cours: *_x000D_
_x000D_
   - SOME/IP (Scalable service-Oriented middleware over IP) conformance_x000D_
   verification development_x000D_
   - The ergonomics and user experience renovation of an internal desktop_x000D_
   tool_x000D_
   - DHCP (Dynamic Host Configuration Protocol) server design and_x000D_
   implementation_x000D_
   - Design and implementation of system administration utilities for_x000D_
   embedded linux-based systems._x000D_
_x000D_
Le lien pour postuler aux stages d'été :_x000D_
http://jobs.focus-corporation.com/?jcat=summer-internship_x000D_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03/06/21,_x000D_
20:03:39_x000D_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</si>
  <si>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[Important] Soyhuce recrute un stagiaire CDI - France
Début : Dès que possible_x000D_
Localisation : #Caen_x000D_
&lt;https://www.linkedin.com/feed/hashtag/?keywords=caen&amp;highlightedUpdateUrns=urn%3Ali%3Aactivity%3A6803696827448328192&gt;_x000D_
 et/ou #Paris_x000D_
&lt;https://www.linkedin.com/feed/hashtag/?keywords=paris&amp;highlightedUpdateUrns=urn%3Ali%3Aactivity%3A6803696827448328192&gt;_x000D_
Type de contrat : #Stage_x000D_
&lt;https://www.linkedin.com/feed/hashtag/?keywords=stage&amp;highlightedUpdateUrns=urn%3Ali%3Aactivity%3A6803696827448328192&gt;_x000D_
 &amp; #CDI_x000D_
&lt;https://www.linkedin.com/feed/hashtag/?keywords=cdi&amp;highlightedUpdateUrns=urn%3Ali%3Aactivity%3A6803696827448328192&gt;_x000D_
Pour postuler, envoi de cv : justine.lemaire@soyhuce.fr_x000D_
_x000D_
Les offres: https://hubs.li/H0NLp5p0_x000D_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12:16:25</t>
  </si>
  <si>
    <t>[Importat] Ghazela Technology summer internship
Offre de Stage d'été en développement web Python, Django de 2 mois en ligne_x000D_
juin/Juillet jobs@ghazelatc.com_x000D_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12:13:41</t>
  </si>
  <si>
    <t>[Important] FIDNESS recrute des stagiaires
FIDNESS cherche des stagiaires dans le cadre de stage d'été en tant que_x000D_
Community manager / brand manager._x000D_
Pour ceux qui sont intéressés, envoyez vos CV à ahmed@fidness.net_x000D_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12:06:08</t>
  </si>
  <si>
    <t>INTERNSHIP - social media intern
Chers étudiants et étudiantes,_x000D_
_x000D_
Au nom de Rebel advertising, c'est avec plaisir que nous vous offrons_x000D_
l'opportunité d'effectuer un stage d'été au sein de notre agence de_x000D_
communication digitale._x000D_
_x000D_
Pour les procédures de demande d'admission, merci d'envoyer votre CV à_x000D_
l'adresse suivante :  Rh@rebeladvertising.tn_x000D_
_x000D_
Merci de votre collaboration._x000D_
Bien cordialement,_x000D_
_x000D_
Maryam Khlif_x000D_
Social media manager |_x000D_
Rebel Advertising_x000D_
P:  +216 44 429 237_x000D_
E:  maryamkhlif@rebeladvertising.tn_x000D_
A: Résidence Narjess Bloc C3 2ème étage Appt C321 Les jardins d'El Aouina_x000D_
Tunis - Tunisie</t>
  </si>
  <si>
    <t>Offre de stage Too'chou
Bonsoir,_x000D_
j'espère que vous allez bien ._x000D_
_x000D_
En effet  Too’chou  vous propose  un stage en Design Graphique &amp;_x000D_
Audiovisuel ,Too’chou est une plateforme communautaire spécialisée dans_x000D_
l’univers de bébé._x000D_
_x000D_
*Vous serez en charge de la :*_x000D_
_x000D_
- Création de contenus, graphiques, animés, audiovisuels et interactifs._x000D_
- Animer et fédérer notre communauté_x000D_
- Participer à la préparation de tous les supports Marketing de l’entreprise_x000D_
_x000D_
_x000D_
*Exigences de l'emploi :*_x000D_
_x000D_
-Maîtrise des logiciels : Photoshop, Illustrator et After Effects._x000D_
- Une bonne maîtrise de la langue française._x000D_
_x000D_
_x000D_
*Pour ceux qui sont intéressés merci d'envoyer votre CV et portfolio à_x000D_
l'adresse suivante:*_x000D_
_x000D_
_x000D_
toochou.shop@gmail.com_x000D_
_x000D_
-- _x000D_
_x000D_
*KALLEL DORRA*_x000D_
_x000D_
IT 2nd grade Student - Esprit_x000D_
_x000D_
member - Enactus Esprit ICT_x000D_
_x000D_
• *MAIL*  *dorra.kallel@esprit.tn &lt;http://esprit.tn&gt; *_x000D_
_x000D_
_x000D_
*EN*_x000D_
*TREPRENEURIAL**ACT*_x000D_
*ION FOR OTHERS*_x000D_
*CREATES A BETTER WORLD FOR**US** ALL.*</t>
  </si>
  <si>
    <t>Offre de stage PFE
Bonjour,_x000D_
_x000D_
Nous recrutons un stagiaire PFE, pour une durée allant de 5 à 6 mois, pour_x000D_
la mise en place d'un projet web sous l'ERP odoo (python , XML , Google_x000D_
BigQuery )._x000D_
Stage basé aux berges du Lac 1 (ou à distance) , au sein d'une entreprise_x000D_
jeune._x000D_
_x000D_
*Pour ceux qui sont intéressés merci d'envoyer votre CV à l'adresse_x000D_
suivante:*_x000D_
*bechir.guerfali@esprit.tn &lt;bechir.guerfali@esprit.tn&gt;*_x000D_
_x000D_
Cordialement</t>
  </si>
  <si>
    <t>Sondage sur le Cloud
Je vous ai invité à remplir le formulaire suivant :_x000D_
Sondage sur le Cloud_x000D_
_x000D_
Pour remplir ce formulaire, consultez :_x000D_
https://docs.google.com/forms/d/e/1FAIpQLSc9h0OgdlAVYGWwL8TXNR_LJFVqVuur3FIJbjmoAfBblM0Sfg/viewform?vc=0&amp;amp;c=0&amp;amp;w=1&amp;amp;flr=0&amp;amp;usp=mail_form_link_x000D_
_x000D_
Je vous ai invité à remplir un formulaire :_x000D_
_x000D_
Google Forms vous permet de créer des enquêtes et d'en analyser les  _x000D_
résultats.</t>
  </si>
  <si>
    <t>Offres d'emploi / stage - Voguel Consulting
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-_x000D_
*développeur full stack *_x000D_
   - *stagiaire * *full stack  *_x000D_
_x000D_
N'hésitez pas à postuler rapidement si vous êtes intéressé(e) sur:_x000D_
https://www.voguelconsulting.com/recrutement.php_x000D_
_x000D_
Bon courage !_x000D_
_x000D_
_x000D_
[image: created with MySignature.io]_x000D_
&lt;https://mysignature.io/editor/?utm_source=logo&gt;_x000D_
_x000D_
Mehdi Jrebi_x000D_
Software Engineer_x000D_
mobile:  +216 25371596 &lt;+216+25371596&gt;_x000D_
email:  mehdi.jrebi@esprit.tn_x000D_
address:  Chebba-Mahdia_x000D_
&lt;https://www.facebook.com/mehdi.jrebi.96&gt;_x000D_
&lt;https://www.linkedin.com/in/mehdi-jrebi-58034a151/&gt;_x000D_
&lt;https://www.instagram.com/mehdi_jrebi/?hl=fr&gt;_x000D_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02/24/21,_x000D_
01:48:22 PM</t>
  </si>
  <si>
    <t>Offre de stage PFE
Bonjour_x000D_
_x000D_
La societé Andex Tunisie offre des opportunités de stage de PFE en réseaux_x000D_
et telecommunication_x000D_
_x000D_
Si vous êtes interessés, merci d'envoyer vos CVs à "s.wissal@andex.fr"_x000D_
_x000D_
Bien cordialement,</t>
  </si>
  <si>
    <t>Offre de stage PFE
Bonjour_x000D_
_x000D_
La societé Andex Tunisie offre des opportunités de stage de PFE en Angular_x000D_
et .NET_x000D_
_x000D_
Si vous êtes interessés, merci d'envoyer vos CVs à "s.wissal@andex.fr"_x000D_
_x000D_
Bien cordialement,</t>
  </si>
  <si>
    <t>MADAR Consulting PFE 2021
Bonjour,_x000D_
_x000D_
Plusieurs offres de stage *PFE (BigData/IoT)* sont disponibles dans les_x000D_
domaines et les technologies suivants :_x000D_
-FullStack: Spring / Angular / React_x000D_
-Mobile: react native_x000D_
-Devops_x000D_
*Comment postuler?*_x000D_
Merci d'envoyer un e-mail avec votre CV et une lettre de motivation sur_x000D_
kslimi@madarconsulting.com avec Objet " Stage PFE 2021"._x000D_
_x000D_
Cordialement,</t>
  </si>
  <si>
    <t>Liberrex is recruiting - Internship
Our software development company, *Liberrex ,* is looking forward to hiring_x000D_
Front-End developer for an end of studies internship._x000D_
To apply :_x000D_
_x000D_
Front-End Developer Internship_x000D_
&lt;https://careers.liberrex.com/view/front-end-developer-vuejs-tunis-tunisia&gt;_x000D_
_x000D_
Best regards,_x000D_
Sofiene Laouini</t>
  </si>
  <si>
    <t>Fwd: Proposition De Sujet de Stage PFE (OGI)
Bonjour à tous,_x000D_
_x000D_
Le mail transféré est la proposition du sujet de stage PFE a la_x000D_
multinational Draexlmaier, site d'El Jem._x000D_
_x000D_
Vous pouvez contacter directement Mr. Imed Chaabene (_x000D_
Imed.Chaabene@draexlmaier.com) pour plus d'information._x000D_
_x000D_
Bon courage._x000D_
_x000D_
_x000D_
---------- Forwarded message ---------_x000D_
From: Chaaben Imed PE-TN-ELJ32 &lt;Imed.Chaabene@draexlmaier.com&gt;_x000D_
Date: Fri, Sep 25, 2020, 3:47 PM_x000D_
Subject: Proposition De Projet de Srage ou Autre_x000D_
To: alaeddine.boussema@esprit.tn &lt;alaeddine.boussema@esprit.tn&gt;_x000D_
Cc: imedchaaben2@gmail.com &lt;imedchaaben2@gmail.com&gt;_x000D_
_x000D_
_x000D_
Bonjour ,_x000D_
_x000D_
_x000D_
_x000D_
*Sujet :   “ « Conception et implémentation de projet Management Visuel_x000D_
 des données Alimentation des chaines de production » par approche Lean *_x000D_
_x000D_
*                 Perspective :  Vers Digitalisation   d´affichage des_x000D_
données après mise en place de Management Visuel sur TERRAIN par Tableau *_x000D_
_x000D_
_x000D_
_x000D_
Imed Chaaben_x000D_
Production Control / Module Planning/PF-TN-ELJ322_x000D_
T +216 31 267-435_x000D_
_x000D_
Mobile :  +216 58561639_x000D_
mailto:imed.chaabene@draexlmaier.com &lt;imed.chaabene@draexlmaier.com&gt;_x000D_
You can make a difference: By not printing this e-mail, you save 250_x000D_
milliliters of water, 5 grams of CO2, 15 grams of wood and 50 watt hours of_x000D_
energy. Your own personal contribution to saving our resources.</t>
  </si>
  <si>
    <t>Stage Full Stack Developer (Node / React / Serverless) chez Socle-Software
*à propos de Socle-Software*_x000D_
_x000D_
Socle-Soft livre son savoir-faire professionnel, fonctionnel et_x000D_
technologique à une large échelle internationale afin de répondre à une_x000D_
demande croissante de solutions dédiées et compétitives. A cet effet,_x000D_
les ingénieurs et chefs d'équipes qui lui sont associés, sont sur un_x000D_
système d'apprentissage continu, et partagent toujours les meilleures_x000D_
technologies, astuces et solutions pour garantir que leurs clients auront_x000D_
la dernière et  la bonne solution pour leurs organisations._x000D_
*Position*_x000D_
- Faites partie d'une équipe d'ingénierie interfonctionnelle suivant les_x000D_
valeurs et principes Agile._x000D_
- Participer activement au développement de l'architecture, de_x000D_
l'infrastructure et des processus_x000D_
- Vous recherchez une amélioration continue._x000D_
- Vous démontrez un haut niveau d'autonomie, d'intelligence émotionnelle,_x000D_
de communication et de résolution de problèmes._x000D_
_x000D_
*Vos qualifications*1/ - Expérience de travail avec Node, React et Angular_x000D_
(AWS est préférable). Notamment avec les NOSQL et DATAVIZ._x000D_
2/ - Expérience pratique de travail avec des systèmes distribués, des files_x000D_
d'attente de messages, des API de streaming, des transactions distribuées._x000D_
3/ - Vous comprenez DDD, EventSourcing, Eventual Consistency et CQRS._x000D_
_x000D_
_x000D_
*What we offer*_x000D_
- Une équipe dynamique et très motivée dans une bonne ambiance de travail.- Une_x000D_
position pour vous développer continuellement_x000D_
- Bonnes opportunités de carrière dans une entreprise en croissance rapide_x000D_
_x000D_
_x000D_
*Postulez sur*_x000D_
Vous pouvez envoyer vos CV sur :_x000D_
amine@socle-software.com_x000D_
_x000D_
_x000D_
_x000D_
_x000D_
_x000D_
_x000D_
_x000D_
_x000D_
_x000D_
-- _x000D_
*_____________________________*_x000D_
☁☁☁☁_x000D_
*BOUJNAH Amine    *_x000D_
*Architecte IT &amp; Cloud Computing | Ingénieur DevOps et AWS *_x000D_
_x000D_
*Tél:*                00 216 28 112  &lt;99221020&gt;*497*_x000D_
*E-mail:*         amine.boujnah@esprit.tn_x000D_
*Skype:*          amine.boujnah_x000D_
*Addresse:*    Rue Tibar, M'saken-Sousse 4070 Tunisie_x000D_
&lt;https://www.linkedin.com/in/amine-boujnah-151349104/&gt;_x000D_
&lt;https://www.youtube.com/channel/UCTM_RBakO9KcfIo8tW_XMzg/videos&gt;</t>
  </si>
  <si>
    <t>Part - Time Internship Opportunity
Hello everyone, we are growing a side hustle project into a marketable_x000D_
product and we are looking for front-end engineers to help us push it to_x000D_
the next level._x000D_
_x000D_
We will be building together the next generation restaurant operating_x000D_
system focused around delivery. The project is growing into multiple micro_x000D_
services built using the most modern technologies like React, GraphQL,_x000D_
Node.js and React Native.._x000D_
_x000D_
Learn more: https://manager.lableby.com/_x000D_
&lt;https://l.facebook.com/l.php?u=https%3A%2F%2Fmanager.lableby.com%2F%3Ffbclid%3DIwAR3Xk-lhsoIyv2Dm2ZzWEGTjYUAwCAFK4AbqDtEN_KpJCJ5GzN9ytR1KPgU&amp;h=AT0h8fQj1O9y_xr7vHf7Tisuy_QTYX-CgNaZ0mkLwAww03yC9LnV6Tg3VZc8Vj_JgM4SeSteSASsGTYtaOoKy0iaxAMXKRNhgT7FPC9UAWZBoz9BZ6-8UZH9qFuhdqTr6drNM1nUiYeUY_ZUM4MckbI&gt;_x000D_
_x000D_
Please reach out  to this address* (hakimelek@gmail.com_x000D_
&lt;hakimelek@gmail.com&gt; )*_x000D_
_x000D_
 if you are looking for a paid internship/part-time opportunity.</t>
  </si>
  <si>
    <t>Bonjour_x000D_
Chkoun brabi 7dhe services stage ?</t>
  </si>
  <si>
    <t>Re: Covid-19
M. Yahmadi,_x000D_
_x000D_
les sondages venant de parties en dehors d'Esprit sont interdits sur le_x000D_
mailing lists d'Esprit._x000D_
Seuls l'administration et les étudiants (dans le cadre de leurs projets à_x000D_
Esprit, et non pas pour des tierces personnes) sont autorisés à recueillir_x000D_
des informations auprès de nos étudiants (dans un cadre pédagogique) avec_x000D_
respect de l'éthique et la protection des données personnelles._x000D_
Ceci est un avertissement._x000D_
_x000D_
Le dim. 31 mai 2020 à 16:32, y aymen &lt;medaymen.yahmadi@esprit.tn&gt; a écrit :_x000D_
_x000D_
&gt;_x000D_
&gt;_x000D_
&gt; ---------- Forwarded message ---------_x000D_
&gt; From: &lt;mohamedaymen.yahmadi@gmail.com&gt;_x000D_
&gt; Date: Sun, May 31, 2020 at 4:31 PM_x000D_
&gt; Subject: Covid-19_x000D_
&gt; To: &lt;medaymen.yahmadi@esprit.tn&gt;_x000D_
&gt;_x000D_
&gt;_x000D_
&gt; [image: Google Forms]_x000D_
&gt; Having trouble viewing or submitting this form?_x000D_
&gt; Fill out in Google Forms_x000D_
&gt; &lt;https://docs.google.com/forms/d/e/1FAIpQLScH9la_JAFb9lQ692jo1zDfO6O-0MosQRCk9oRgi-KjRy7luA/viewform?vc=0&amp;c=0&amp;w=1&amp;usp=mail_form_link&gt;_x000D_
&gt;_x000D_
&gt; I've invited you to fill out a form:_x000D_
&gt; Covid-19_x000D_
&gt; &lt;https://docs.google.com/forms/d/e/1FAIpQLScH9la_JAFb9lQ692jo1zDfO6O-0MosQRCk9oRgi-KjRy7luA/viewform?vc=0&amp;c=0&amp;w=1&amp;usp=mail_form_link&gt;_x000D_
&gt; Suite à l’état affreuse de cette pandémie vos réponses à nos questions_x000D_
&gt; peuvent nous aider à optimiser nos ressources pour plus d'aide et pour_x000D_
&gt; mieux entourer le virus ._x000D_
&gt;_x000D_
&gt;_x000D_
&gt;    Nom &amp; prénom :_x000D_
&gt;    Date de naissance :_x000D_
&gt;    Month January February March April May June July August September_x000D_
&gt;    October November December Day 1 2 3 4 5 6 7 8 9 10 11 12 13 14 15 16 17_x000D_
&gt;    18 19 20 21 22 23 24 25 26 27 28 29 30 31 Year 1897 1898 1899 1900 1901_x000D_
&gt;    1902 1903 1904 1905 1906 1907 1908 1909 1910 1911 1912 1913 1914 1915_x000D_
&gt;    1916 1917 1918 1919 1920 1921 1922 1923 1924 1925 1926 1927 1928 1929_x000D_
&gt;    1930 1931 1932 1933 1934 1935 1936 1937 1938 1939 1940 1941 1942 1943_x000D_
&gt;    1944 1945 1946 1947 1948 1949 1950 1951 1952 1953 1954 1955 1956 1957_x000D_
&gt;    1958 1959 1960 1961 1962 1963 1964 1965 1966 1967 1968 1969 1970 1971_x000D_
&gt;    1972 1973 1974 1975 1976 1977 1978 1979 1980 1981 1982 1983 1984 1985_x000D_
&gt;    1986 1987 1988 1989 1990 1991 1992 1993 1994 1995 1996 1997 1998 1999_x000D_
&gt;    2000 2001 2002 2003 2004 2005 2006 2007 2008 2009 2010 2011 2012 2013_x000D_
&gt;    2014 2015 2016 2017 2018 2019 2020 2021 2022 2023 2024 2025 2026 2027_x000D_
&gt;    2028 2029 2030 2031 2032 2033 2034 2035 2036 2037 2038 2039 2040 2041_x000D_
&gt;    2042 2043 2044 2045 2046 2047 2048 2049 2050 2051 2052 2053 2054 2055_x000D_
&gt;    2056 2057 2058 2059 2060 2061 2062 2063 2064 2065 2066 2067 2068 2069_x000D_
&gt;    2070_x000D_
&gt;    sexe ?_x000D_
&gt;    - Male_x000D_
&gt;       - Femelle_x000D_
&gt;    Ville :_x000D_
&gt;    Région :_x000D_
&gt;    niveau d'études ?_x000D_
&gt;    - 1 ère année_x000D_
&gt;       - 2 ème année_x000D_
&gt;       - 3 ème année_x000D_
&gt;       - 4 ème année_x000D_
&gt;       - 5 ème année_x000D_
&gt;    A quelles difficultés majeures vous faites face actuellement pendant_x000D_
&gt;    la période de confinement ?_x000D_
&gt;    - Difficultés d’accès aux outils numériques (matériel, connexion…)_x000D_
&gt;       - Difficultés au niveau de la continuité pédagogique_x000D_
&gt;       - Difficultés psychologiques (stress, pression...)_x000D_
&gt;       - Difficultés pratiques (ex. : stage interrompu ou autre)_x000D_
&gt;       - Autres_x000D_
&gt;    Distance avec le plus proches hôpital :_x000D_
&gt;    - 0 à 2 km_x000D_
&gt;       - 2 à 5 km_x000D_
&gt;       - plus de 5 km_x000D_
&gt;    Qualité de service médicale ?_x000D_
&gt;    - Mauvaise_x000D_
&gt;       - Moyenne_x000D_
&gt;       - Bonne_x000D_
&gt;    Vous avez un proche déjà infecté ?_x000D_
&gt;    - Oui_x000D_
&gt;       - Non_x000D_
&gt;    Comment vous vous sentez actuellement :_x000D_
&gt;    - Plutôt bien_x000D_
&gt;       - Bien_x000D_
&gt;       - Je ne sais pas trop_x000D_
&gt;       - Mal_x000D_
&gt;       - Plutôt mal_x000D_
&gt;    Vous êtes motorisé ?_x000D_
&gt;    - Oui_x000D_
&gt;       - Non_x000D_
&gt;    Never submit passwords through Google Forms._x000D_
&gt;_x000D_
&gt; Powered by_x000D_
&gt; [image: Google Forms]_x000D_
&gt;_x000D_
&gt; &lt;https://www.google.com/forms/about/?utm_source=product&amp;utm_medium=forms_logo&amp;utm_campaign=forms&gt;_x000D_
&gt; This content is neither created nor endorsed by Google._x000D_
&gt; Report Abuse_x000D_
&gt;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&gt; - Terms of Service &lt;http://www.google.com/accounts/TOS&gt; - Additional Terms_x000D_
&gt; &lt;http://www.google.com/google-d-s/terms.html&gt;_x000D_
&gt; Create your own Google Form_x000D_
&gt; &lt;https://docs.google.com/forms?usp=mail_form_link&gt;_x000D_
&gt;</t>
  </si>
  <si>
    <t>Fwd: Covid-19
---------- Forwarded message ---------_x000D_
From: &lt;mohamedaymen.yahmadi@gmail.com&gt;_x000D_
Date: Sun, May 31, 2020 at 4:31 PM_x000D_
Subject: Covid-19_x000D_
To: &lt;medaymen.yahmadi@esprit.tn&gt;_x000D_
_x000D_
_x000D_
[image: Google Forms]_x000D_
Having trouble viewing or submitting this form?_x000D_
Fill out in Google Forms_x000D_
&lt;https://docs.google.com/forms/d/e/1FAIpQLScH9la_JAFb9lQ692jo1zDfO6O-0MosQRCk9oRgi-KjRy7luA/viewform?vc=0&amp;c=0&amp;w=1&amp;usp=mail_form_link&gt;_x000D_
_x000D_
I've invited you to fill out a form:_x000D_
Covid-19_x000D_
&lt;https://docs.google.com/forms/d/e/1FAIpQLScH9la_JAFb9lQ692jo1zDfO6O-0MosQRCk9oRgi-KjRy7luA/viewform?vc=0&amp;c=0&amp;w=1&amp;usp=mail_form_link&gt;_x000D_
Suite à l’état affreuse de cette pandémie vos réponses à nos questions_x000D_
peuvent nous aider à optimiser nos ressources pour plus d'aide et pour_x000D_
mieux entourer le virus ._x000D_
_x000D_
_x000D_
   Nom &amp; prénom :_x000D_
   Date de naissance :_x000D_
   Month January February March April May June July August September October_x000D_
   November December Day 1 2 3 4 5 6 7 8 9 10 11 12 13 14 15 16 17 18 19 20_x000D_
   21 22 23 24 25 26 27 28 29 30 31 Year 1897 1898 1899 1900 1901 1902 1903_x000D_
   1904 1905 1906 1907 1908 1909 1910 1911 1912 1913 1914 1915 1916 1917_x000D_
   1918 1919 1920 1921 1922 1923 1924 1925 1926 1927 1928 1929 1930 1931_x000D_
   1932 1933 1934 1935 1936 1937 1938 1939 1940 1941 1942 1943 1944 1945_x000D_
   1946 1947 1948 1949 1950 1951 1952 1953 1954 1955 1956 1957 1958 1959_x000D_
   1960 1961 1962 1963 1964 1965 1966 1967 1968 1969 1970 1971 1972 1973_x000D_
   1974 1975 1976 1977 1978 1979 1980 1981 1982 1983 1984 1985 1986 1987_x000D_
   1988 1989 1990 1991 1992 1993 1994 1995 1996 1997 1998 1999 2000 2001_x000D_
   2002 2003 2004 2005 2006 2007 2008 2009 2010 2011 2012 2013 2014 2015_x000D_
   2016 2017 2018 2019 2020 2021 2022 2023 2024 2025 2026 2027 2028 2029_x000D_
   2030 2031 2032 2033 2034 2035 2036 2037 2038 2039 2040 2041 2042 2043_x000D_
   2044 2045 2046 2047 2048 2049 2050 2051 2052 2053 2054 2055 2056 2057_x000D_
   2058 2059 2060 2061 2062 2063 2064 2065 2066 2067 2068 2069 2070_x000D_
   sexe ?_x000D_
   - Male_x000D_
      - Femelle_x000D_
   Ville :_x000D_
   Région :_x000D_
   niveau d'études ?_x000D_
   - 1 ère année_x000D_
      - 2 ème année_x000D_
      - 3 ème année_x000D_
      - 4 ème année_x000D_
      - 5 ème année_x000D_
   A quelles difficultés majeures vous faites face actuellement pendant la_x000D_
   période de confinement ?_x000D_
   - Difficultés d’accès aux outils numériques (matériel, connexion…)_x000D_
      - Difficultés au niveau de la continuité pédagogique_x000D_
      - Difficultés psychologiques (stress, pression...)_x000D_
      - Difficultés pratiques (ex. : stage interrompu ou autre)_x000D_
      - Autres_x000D_
   Distance avec le plus proches hôpital :_x000D_
   - 0 à 2 km_x000D_
      - 2 à 5 km_x000D_
      - plus de 5 km_x000D_
   Qualité de service médicale ?_x000D_
   - Mauvaise_x000D_
      - Moyenne_x000D_
      - Bonne_x000D_
   Vous avez un proche déjà infecté ?_x000D_
   - Oui_x000D_
      - Non_x000D_
   Comment vous vous sentez actuellement :_x000D_
   - Plutôt bien_x000D_
      - Bien_x000D_
      - Je ne sais pas trop_x000D_
      - Mal_x000D_
      - Plutôt mal_x000D_
   Vous êtes motorisé ?_x000D_
   - Oui_x000D_
      - Non_x000D_
   Never submit passwords through Google Forms._x000D_
_x000D_
Powered by_x000D_
[image: Google Forms]_x000D_
&lt;https://www.google.com/forms/about/?utm_source=product&amp;utm_medium=forms_logo&amp;utm_campaign=forms&gt;_x000D_
This content is neither created nor endorsed by Google._x000D_
Report Abuse_x000D_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 Terms of Service &lt;http://www.google.com/accounts/TOS&gt; - Additional Terms_x000D_
&lt;http://www.google.com/google-d-s/terms.html&gt;_x000D_
Create your own Google Form_x000D_
&lt;https://docs.google.com/forms?usp=mail_form_link&gt;</t>
  </si>
  <si>
    <t>AIESEC BARDO
*Welcome to AIESEC BARDO opportunities Portal!*_x000D_
*Global entrepreneur internship*AIESEC BARDO is giving you the Chance to_x000D_
travel abroad and have a *life-changing* experience within a startup in_x000D_
order to develop *yourself and grow professionally. *_x000D_
_x000D_
   - *within a startup.*_x000D_
   - *From 6 to 12 weeks.*_x000D_
   - *Not paid.*_x000D_
_x000D_
*Fields: *_x000D_
_x000D_
   - MARKETING_x000D_
   - IT_x000D_
   - BA_x000D_
_x000D_
SIGN UP &lt;http://aiesec.org/&gt;_x000D_
Click below to contact us._x000D_
&lt;https://us19.admin.mailchimp.com/campaigns/preview-content-html?id=4386084&gt;_x000D_
[image: https://www.facebook.com/groups/527821374652084/]_x000D_
&lt;https://www.facebook.com/&gt;_x000D_
[image: Email] &lt;hamdi.nasri@aiesec.net&gt;_x000D_
[image: Website] &lt;http://aiesec.org/&gt;</t>
  </si>
  <si>
    <t>AIESEC Barbo | Intern Internationally with Global Talent
AIESEC is a *global network* of people that simply believe that youth_x000D_
*leadership* is not an option, but our responsibility._x000D_
We believe that *youth* are the key to shaping a *better future*. Through_x000D_
each and every *experience* we provide, we strive to *develop *young_x000D_
leaders._x000D_
_x000D_
_x000D_
*GET TO KNOW*_x000D_
[image: designed by Iconfinder]_x000D_
&lt;https://www.iconfinder.com/iconsets/winter-lollipop&gt;_x000D_
_x000D_
*WHAT?*_x000D_
_x000D_
Global Talent is an *internship* experience for young people aiming_x000D_
towards *professional_x000D_
career* development in a *global* setting._x000D_
_x000D_
_x000D_
•_x000D_
_x000D_
Enabler: Entreprise , STARTUP .._x000D_
•_x000D_
_x000D_
Stipend: Paid_x000D_
• Duration : 6 weeks to 78 weeks_x000D_
• Primary purpose : Professional Experience_x000D_
_x000D_
_x000D_
[image: designed by Iconfinder]_x000D_
&lt;https://www.iconfinder.com/iconsets/winter-lollipop&gt;_x000D_
_x000D_
*WHY Global Talent?*_x000D_
•_x000D_
_x000D_
It Widens your *PROFESSIONAL INTERNATIONAL* *network*_x000D_
•_x000D_
_x000D_
Get *HIRED WITH EASE* IN YOUR LOCAL MARKET THANKS TO YOUR FUTURE *INTERNATIONAL_x000D_
EXPERIENCE*_x000D_
•_x000D_
_x000D_
IT BRINGS YOU CLOSER TO OTHER *CULTURES* FOR MORE THAN *6MONTHS*_x000D_
•_x000D_
_x000D_
Find a job opportunity at some of the *biggest companies in the world*and_x000D_
gain a professional edge with our *partners* who are dedicated to providing_x000D_
an enriching experience aligned with touchpoints that help you evaluate_x000D_
yourself and grow_x000D_
•_x000D_
_x000D_
IT PROMOTES PROFESSIONAL AND *PERSONAL DEVELOPMENT*_x000D_
•_x000D_
_x000D_
A Global Talent program is an opportunity with high chances of *pre-hiring*_x000D_
•_x000D_
_x000D_
IT CAN HELP YOU FIND YOUR *PASSION*_x000D_
_x000D_
_x000D_
*FIRST STEP?*_x000D_
*SIGN UP HERE* &lt;https://aiesec.org/&gt;_x000D_
_x000D_
*feel free to approach us for any question !*_x000D_
esprit-aiesec@esprit.tn_x000D_
_x000D_
_x000D_
+216 51 981 737</t>
  </si>
  <si>
    <t>Vallourec Stage BI
Chers collègues, Vallourec recrute un stagiaire en Business Intelligence /_x000D_
Financial Analyst H/F au niveau du département Reporting-Consolidation pour_x000D_
renforcer son équipe composée de 6 collaborateurs. Vous êtes étudiant(e) en_x000D_
Master 2 d'école de commerce ou d'ingénieur avec un parcours en Finance et_x000D_
vous recherchez un stage de 6 mois rémunéré. Vous parlez couramment_x000D_
l'anglais. Dans ce cadre, vous devrez : - Prendre en main l’administration_x000D_
du nouveau reporting Financial Dashboard - Participer au développement du_x000D_
nouvel outil d’analyse comptable Dataview à destination des fonctions_x000D_
comptables et controlling du Groupe; - Etudier et œuvrer à la mise en place_x000D_
et à l’harmonisation de nouveaux rapports BI Finance à destination des_x000D_
différentes fonctions du groupe (Commercial, achats) Enfin, vous souhaitez_x000D_
rejoindre un grand groupe international qui vous offrira des possibilités_x000D_
de développer vos compétences ? Pour candidater:_x000D_
mithylene.nlandu-ndongala@vallourec.com_x000D_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t>
  </si>
  <si>
    <t>ADACTIM (Groupe Wevioo)
Bonjour,_x000D_
_x000D_
Vous êtes toujours à la recherche du stage de fin d'études qui comblerait_x000D_
vos attentes dans le secteur de l'IT ! Qu'est-ce qui vous plaît ? les_x000D_
projets aux quels vous serez affecté ? les technos avec les quels vous_x000D_
allez développer ? l'environnement dans le quel vous allez travailler ? Je_x000D_
vous propose la totalité ! ADACTIM offre des stages PFE : 1- Intitulé du_x000D_
sujet: -Mise en place d’un vertical dédié pour la gestion de congé dans Ax_x000D_
2012 R3 Objectif du stage: - Etude ,développement et configuration d’une_x000D_
solution verticale dans Ax 2012 R3 Ou encore: 2- Intitulé du stage:_x000D_
-Développement et configuration d’un workflow dans Ax 2012 R3 Objectif du_x000D_
stage: -Etude ,développement et configuration d’une solution verticale dans_x000D_
Ax 2012 R3 Vous êtes en fin de cycle universitaire ( BAC+3) en informatique_x000D_
appliqué à la gestion ou (BAC+5) en technologie de l'information, et vous_x000D_
êtes passionnés! Alors foncez ! Mail: amal.cheyeb@adactim.com_x000D_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t>
  </si>
  <si>
    <t>[MADKUDU RECRUTE] Front-End &amp; Back-End
Hi everyone!_x000D_
_x000D_
I m doing my internship at Madkudu! I am like you, an esprit student, I_x000D_
found this beautiful place, with intelligent people, and now, they are like_x000D_
a family to me._x000D_
_x000D_
I am learning every day new things, it's a place where people want and_x000D_
learn everyday, i would say that they are passionate about web and data_x000D_
engineering like me._x000D_
_x000D_
And today, we are recruiting, so I proposed to search for other ESPRIT_x000D_
students like me, and they ACCEPTED 😍._x000D_
_x000D_
There are two positions available in Paris:_x000D_
Front-End:_x000D_
https://jobs.lever.co/madkudu/6fb66146-128b-49ca-b060-fd38df57a212_x000D_
_x000D_
Back-End: https://jobs.lever.co/madkudu/5f4b4c52-61d5-4a44-9e59-4d1f704c50d5_x000D_
_x000D_
Hope we will see you soon!_x000D_
_x000D_
Note: Only people who are able to work in France can apply to those_x000D_
positions.</t>
  </si>
  <si>
    <t>AIESEC Bardo is Coming !
*Internship Abroad?*_x000D_
Live an AIESEC Experience fully next summer!_x000D_
_x000D_
_x000D_
We are coming to your university!Now is your chance to live the experience_x000D_
you have always dreamt of with *AIESEC*. So don't miss this opportunity and_x000D_
meet us tomorrow because we're coming!_x000D_
_x000D_
YES! We will be present tomorrow at ESPRIT Ghazela starting from 10 AM._x000D_
Look for us there and find our stand. We will be waiting for you._x000D_
_x000D_
_x000D_
_x000D_
Visit our platform &lt;https://aiesec.org/&gt;</t>
  </si>
  <si>
    <t>Stage Design graphique
Wide Web Words propose un stage PFE en « design graphique._x000D_
_x000D_
Requis :_x000D_
- Bonne maîtrise de la Suite Adobe : Photoshop, In Design, Illustrator,_x000D_
After Effects, etc...)_x000D_
_x000D_
Pour ceux qui sont intéressés, merci d’envoyer votre CV (et portfolio) à_x000D_
l’adresse suivante : contact@widewebwords.com_x000D_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23/01/20,_x000D_
09:30:29</t>
  </si>
  <si>
    <t>Fwd: FW: PFE
---------- Forwarded message ---------_x000D_
De : Med Khalil ALOUI &lt;mkaloui@madarconsulting.com&gt;_x000D_
Date: mer. 22 janv. 2020 à 09:22_x000D_
Subject: FW: PFE_x000D_
To: med.khalil.aloui.1994@gmail.com &lt;med.khalil.aloui.1994@gmail.com&gt;,_x000D_
mohamedkhalil.aloui@esprit.tn &lt;mohamedkhalil.aloui@esprit.tn&gt;_x000D_
_x000D_
_x000D_
_x000D_
_x000D_
_x000D_
_x000D_
Sent from Mail &lt;https://go.microsoft.com/fwlink/?LinkId=550986&gt; for Windows_x000D_
10_x000D_
_x000D_
_x000D_
_x000D_
*From: *MADAR Khalil SLIMI &lt;kslimi@madarconsulting.com&gt;_x000D_
*Sent: *Monday, January 20, 2020 4:50 PM_x000D_
*To: *mkaloui@madarconsulting.com_x000D_
*Subject: *PFE_x000D_
_x000D_
_x000D_
_x000D_
Plusieurs offres de stage (pré-embauche) *PFE (BigData/IoT)* sont_x000D_
disponibles:_x000D_
_x000D_
_x000D_
_x000D_
Domaines: BioTech, Social, Logistique/Transportation_x000D_
_x000D_
Technologies: Microservice(JAVA/J2EE, Angular), Docker, Cassandra,  Hadoop,_x000D_
Spark, Storm, NiFi, KAFKA.._x000D_
_x000D_
Durée: 4 à 6 mois_x000D_
_x000D_
Nature de stage: Pré-embauche_x000D_
_x000D_
_x000D_
_x000D_
*Comment postuler:*_x000D_
_x000D_
Merci d'envoyer un e-mail avec votre CV et une lettre de motivation sur_x000D_
kslimi@madarconsulting.com avec Objet " Stage PFE 2020"_x000D_
_x000D_
_x000D_
_x000D_
_x000D_
_x000D_
_x000D_
_x000D_
_x000D_
  Khalil SLIMI_x000D_
_x000D_
_x000D_
_x000D_
  Founder &amp; CEO_x000D_
_x000D_
  MBDSP/ BigData Architect_x000D_
_x000D_
_x000D_
  Mail : kslimi@madarconsulting.com_x000D_
_x000D_
  Web : www.madarconsulting.com_x000D_
_x000D_
_x000D_
_x000D_
  Mob USA: 00 1 504 638 3370_x000D_
_x000D_
_x000D_
_x000D_
  Mob France: 00 33 07 58 25 16 05_x000D_
_x000D_
_x000D_
_x000D_
  Mob KSA: 00 966 55 31 88 33 5_x000D_
_x000D_
_x000D_
_x000D_
  Mob Tunisia : 00 216 53 85 85 88 5_x000D_
_x000D_
                                 ******_x000D_
_x000D_
" This e-mail and any attached documents may contain confidential or_x000D_
_x000D_
proprietary information. If you are not the intended recipient, you are_x000D_
_x000D_
notified that any dissemination, copying of this e-mail and any attachments_x000D_
_x000D_
thereto or use of their contents by any means whatsoever is strictly_x000D_
_x000D_
prohibited. If you have received this e-mail in error, please advise the_x000D_
_x000D_
sender immediately and delete this e-mail and all attached documents_x000D_
_x000D_
from your computer system."_x000D_
_x000D_
                                 ******_x000D_
_x000D_
" Ce courriel et les documents qui lui sont joints peuvent contenir des_x000D_
_x000D_
informations confidentielles ou ayant un caractÃ¨ privÃ©S'ils ne vous sont_x000D_
_x000D_
pas destinÃ© nous vous signalons qu'il est strictement interdit de les_x000D_
_x000D_
divulguer, de les reproduire ou d'en utiliser de quelque maniÃ¨ que ce_x000D_
_x000D_
soit le contenu. Si ce message vous a Ã© transmis par erreur, merci d'en_x000D_
_x000D_
informer l'expÃ©teur et de supprimer immÃ©atement de votre systÃ¨_x000D_
_x000D_
informatique ce courriel ainsi que tous les documents qui y sont attachÃ©"</t>
  </si>
  <si>
    <t>SAP_BO Stage PFE
Vous êtes à la recherche d’un stage PFE à partir de février 2020 ? Curieux,_x000D_
dynamique, et ayant l'esprit d'équipe ? Streamlink vous offre l’opportunité_x000D_
de monter en compétences sur les technologies hashtag#SAP_BO_x000D_
&lt;https://www.linkedin.com/feed/hashtag/?highlightedUpdateUrns=urn%3Ali%3Aactivity%3A6623905701196509184&amp;keywords=%23SAP_BO&amp;originTrackingId=eRgJyn%2FtRBiC%2FHyQ2%2BpsIA%3D%3D&gt;_x000D_
dans le cadre d’un stage PFE. Pour plus de détails, contactez-moi en MP ou_x000D_
par mail : n.shili@streamlink.fr_x000D_
*Cordialement,*_x000D_
Haroun GAZZAH_x000D_
&lt;https://www.linkedin.com/in/haroun-gazzah/&gt;_x000D_
tél: (+216) 52 580 677</t>
  </si>
  <si>
    <t>PFE 2020 Streamlink
 Vous êtes à la recherche d’un stage PFE à partir de février 2020 ? Vous_x000D_
avez une bonne connaissance des hashtag#ERP_x000D_
&lt;https://www.linkedin.com/feed/hashtag/?highlightedUpdateUrns=urn%3Ali%3Aactivity%3A6623905701196509184&amp;keywords=%23ERP&amp;originTrackingId=W6YGCeS%2BQpeoiaHyIMnXYg%3D%3D&gt;_x000D_
en général et de hashtag#SAP_x000D_
&lt;https://www.linkedin.com/feed/hashtag/?highlightedUpdateUrns=urn%3Ali%3Aactivity%3A6623905701196509184&amp;keywords=%23SAP&amp;originTrackingId=W6YGCeS%2BQpeoiaHyIMnXYg%3D%3D&gt;_x000D_
en particulier ? Curieux, dynamique, et ayant l'esprit d'équipe ?_x000D_
Streamlink vous offre l’opportunité de découvrir le monde de hashtag#SAP_x000D_
&lt;https://www.linkedin.com/feed/hashtag/?highlightedUpdateUrns=urn%3Ali%3Aactivity%3A6623905701196509184&amp;keywords=%23SAP&amp;originTrackingId=W6YGCeS%2BQpeoiaHyIMnXYg%3D%3D&gt;_x000D_
de plus près et de monter en compétences sur les technologies hashtag#SAP_BO_x000D_
&lt;https://www.linkedin.com/feed/hashtag/?highlightedUpdateUrns=urn%3Ali%3Aactivity%3A6623905701196509184&amp;keywords=%23SAP_BO&amp;originTrackingId=W6YGCeS%2BQpeoiaHyIMnXYg%3D%3D&gt;_x000D_
dans le cadre d’un stage PFE. Pour plus de détails, contactez-moi en MP ou_x000D_
par mail : n.shili@streamlink.fr_x000D_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17/01/20,_x000D_
14:18:37</t>
  </si>
  <si>
    <t>offre de stage PFE [NodeJS,ReactJS]
Nombre de stagiaires_x000D_
2 stagiaires souhaités_x000D_
Code projet_x000D_
Cadre_x000D_
Environnement backend_x000D_
NodeJS, GraphQL (Apollo), ExpressJS, MySQL, Neo4j_x000D_
Environnement frontend_x000D_
ReactJS, ReduxJS_x000D_
Compétences requises_x000D_
Bonnes connaissances générales de technologies web_x000D_
Faculté d’adaptation et esprit d’équipe._x000D_
Force de proposition_x000D_
Lieu de travail_x000D_
72, rue Mouawiya Ibn Abi Sofiene, Menzah 6_x000D_
_x000D_
Le projet consiste à faire une application pour saisir et rechercher des_x000D_
document immobilières de différentes types. Les documents saisies aurons_x000D_
des champs différentes non-prédéfini utilisant la force de la base de_x000D_
donnée Neo4j. L’application contient aussi un gestionnaire d’utilisateur et_x000D_
d’indicateurs de performances._x000D_
_x000D_
Vous pouvez postulez en envoyant un email à kharrat.mohamed@gmail.com ou_x000D_
via le formulaire:_x000D_
https://docs.google.com/forms/d/e/1FAIpQLSdMUPygoe3PySIPCYUqyCs3_gDBatrcYLj3wkdObgrqC_Z_KQ/viewform_x000D_
_x000D_
_x000D_
Bien à vous</t>
  </si>
  <si>
    <t>Sook.tn PFE 2020
Sook.tn  is a startup, currently incubated in #ZenLab and aims to reinvents_x000D_
how used cars are being bought and sold in Tunisia and this by creating a_x000D_
one-stop trusted digital solution that facilitate the process and brings_x000D_
peace of mind to car buyers._x000D_
_x000D_
If you are a visionary person, a dreamer, someone who wants to grow fast_x000D_
and learn by the day. You want to live the startup adventure and join an_x000D_
early stage startup team (#PFE #Internship, #full_time, #part_time)  Sook_x000D_
is the right place for you. ( send an email to sook@sook.tn )_x000D_
_x000D_
Required profiles are detailed in the photos below._x000D_
_x000D_
Appreciated characteristics: Proactive mindset, growth mindset,_x000D_
flexibility, continuous learner, autonomous, good communicator, passionate_x000D_
about what you do, likes challenges, hard worker._x000D_
_x000D_
Advantages of joining sook:_x000D_
_x000D_
-Access to startup ecosystem (events, networking, support structures,_x000D_
programs..)_x000D_
_x000D_
-Flexible and innovative environment: Flexible working hours, New ideas are_x000D_
welcome and sharing culture._x000D_
_x000D_
-Living the adventure of starting a high potential business from scratch_x000D_
since you are joining a new venture._x000D_
_x000D_
-opportunity to have shares and proportions of the profit._x000D_
_x000D_
Send an email to sook@sook.tn and tell us how you are different? Which_x000D_
amazing things you have done before? What value you can add to the startup?_x000D_
And why we should choose you?</t>
  </si>
  <si>
    <t>Galatech Studio PFE 2020
Our internship catalog is finally out and this year's themes are awesome!_x000D_
_x000D_
For business &amp; finance internship seekers, please send your resumes_x000D_
straight to sarra.messaoudi@galactech.tn_x000D_
_x000D_
Application Method:_x000D_
_x000D_
Please specify the chosen subject in the Email and send your_x000D_
_x000D_
resume &amp; motivation letter to our address:_x000D_
_x000D_
internship@galactechstudio.com_x000D_
_x000D_
Catalog link:_x000D_
https://www.galactechstudio.com/catalogue.pdf</t>
  </si>
  <si>
    <t>PFE BI ABSHORE 2020
Et si VOTRE aventure commençait avec NOUS ! Vous êtes étudiant(e) en école_x000D_
d’ingénieur, avec une spécialisation en data ou en Business Intelligence_x000D_
Vous recherchez un stage de césure ou de fin d'études Vous êtes à l’aise_x000D_
avec les notions de datawarehouse et d’ETL. Vous maîtrisez le langage SQL,_x000D_
des compétences en Python seraient un plus Vous connaissez au moins un_x000D_
outil de la suite Microsoft BI (SSIS / SSAS / SSRS...) et un outil de_x000D_
visualisation comme Tableau Software. Envoyez vos CV sur_x000D_
recrutement@abshore.com_x000D_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06/12/19,_x000D_
17:47:15</t>
  </si>
  <si>
    <t>[PFE AZURE 2020]
Avis aux étudiants à la recherche d’un stage PFE passionnant et inspiré des_x000D_
tendances mondiales en IT.😎🤩👨‍💻_x000D_
_x000D_
Saisissez l’occasion d’intégrer l’équipe Cloud Temple avec une immersion_x000D_
totale dans le monde IT, du Cloud et du DevOps !_x000D_
_x000D_
Cloud Temple a atteint le plus haut niveau de partenariat possible avec_x000D_
Microsoft et souhaite donner la chance à 15 étudiants pour faire leurs_x000D_
preuves et démarrer une carrière à la hauteur de leurs ambitions._x000D_
_x000D_
⚠️Attention⚠️ : les places sont limitées et c'est un parcours du combattant_x000D_
que seuls les persévérants sauront réussir._x000D_
A la clée de ce stage: l’opportunité de décrocher un contrat de travail ou_x000D_
encore de créer votre propre startup en partenariat avec Cloud Temple et_x000D_
Microsoft._x000D_
_x000D_
Profil recherché : étudiant(e) en réseaux et systèmes, développement,_x000D_
sécurité informatique._x000D_
_x000D_
P.S : Savoir développer est un MUST (Surtout en Python et Powershell)_x000D_
_x000D_
👉Envoyez-nous vite votre super CV à : contact-tunisie@cloud-temple.com en_x000D_
mentionnant comme objet [PFE AZURE]_x000D_
_x000D_
Bon Courage 😘</t>
  </si>
  <si>
    <t>MentorNations PFE 2020
Are you an undergraduate student looking for an internship?_x000D_
_x000D_
Are you self-motivated, energetic, and a quick learner with hunger and_x000D_
passion for excellence?_x000D_
_x000D_
Are you creative with the ability to set high standards and deliver on time?_x000D_
_x000D_
Join our MentorNations internship program in 2020 and enjoy working in an_x000D_
environment that fosters professional learning and personal development._x000D_
_x000D_
Application Deadline: 30th January 2020_x000D_
Application Form : https://www.mentornations.org/#/internships</t>
  </si>
  <si>
    <t>PFE WEVIOO 2020 Booklet
Best regards,_x000D_
https://www.wevioo.com/fr/offre-de-stage</t>
  </si>
  <si>
    <t>Expensya PFE 2020
Tu es à la recherche d'un stage pour ton projet de fin d'étude ?_x000D_
Le monde du développement web et du mobile te passionne ?_x000D_
Tu souhaites approfondir tes connaissances en Machine Learning, OCR ou_x000D_
encore en API ?_x000D_
Ça tombe bien ! On recrute des stagiaires PFE ayant un profil d'ingénieur !_x000D_
 Par ici pour postuler : jobs@expensya.com_x000D_
*Possibilité d'embauche après le stage_x000D_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16/11/19,_x000D_
18:03:21</t>
  </si>
  <si>
    <t>Android developper- Remote Internship - Inspect
Hi everyone,_x000D_
We are Inspect ,a Tunisian startup who are mainly using the Android_x000D_
framework, and we’re currently looking for motivated development talent to_x000D_
work with us and help us grow. We're currently recruiting students in the_x000D_
coming days depending on your availability and aptitude for a remote_x000D_
internship.I will be in touch with you as much as needed to ensure that_x000D_
everyone is having a good experience. The opportunity will be highly_x000D_
extensible to a full time contract or maybe partnership ,but for now it_x000D_
will be a work from home, monitored through Scrum methodology with all_x000D_
daily stand up, performance review and others communication done remotely._x000D_
Specific skills in demand:_x000D_
_x000D_
   - Android(java/kotlin)_x000D_
   - High attention to detail_x000D_
   - Ability to work independently_x000D_
   - knowledge of ExoPlayer ,LibVLC or any playback video library is a plus_x000D_
_x000D_
Please send me your resume on mohamedriadh.zrig@esprit.tn if you're_x000D_
interested._x000D_
Best regards,</t>
  </si>
  <si>
    <t>PFE - FInal Year Internship
Hello,_x000D_
_x000D_
Airstorage is a technological start-up for online storage, based in_x000D_
Bristol, UK._x000D_
We are looking for web application developers, specialised in Python (Flask_x000D_
and/or Django) but the door is still open to other fields._x000D_
_x000D_
If you have a preference for Back-End-Python or Front-End-JS this job is_x000D_
for you._x000D_
We have offices located in Bristol and Tunis where young and dynamic teams_x000D_
work with possibilities of evolution and personal development._x000D_
_x000D_
Internship Opportunities:_x000D_
_x000D_
- 2 Back-End Developers_x000D_
- 2 Front End Developers_x000D_
- 1 Data Scientist_x000D_
_x000D_
  Job Requirements:_x000D_
_x000D_
- Engineering Background_x000D_
- Able to travel_x000D_
- Passionate about your field_x000D_
- Keen with the English language_x000D_
- Autonomous and proactive_x000D_
- Keen on either HTML/CSS/Python/PHP/JS_x000D_
- Leadership and teamwork player_x000D_
_x000D_
If you are interested, please send your CV to samerouerfelli22@gmail.com_x000D_
If you have any questions or enquiries, contact me on LinkedIn_x000D_
https://www.linkedin.com/in/samer-ouerfelli-525683167/_x000D_
_x000D_
_x000D_
_x000D_
-- _x000D_
Aymen Baghouli_x000D_
1A6_x000D_
Mythical Diamonds</t>
  </si>
  <si>
    <t>Startup Career Jam 2.0
30 Startups, 370+ participants and 100+ job and internship offers at the_x000D_
Startup Career Jam 2.0!_x000D_
And you only need your CV and a bright smile to join us 🤩_x000D_
It's happening tomorrow at Cogite, do not miss it!_x000D_
_x000D_
🔹Event link: http://bit.ly/33gyDqN_x000D_
&lt;https://bit.ly/33gyDqN?fbclid=IwAR2PfAOvXn5uWJXlTrSGSoR2Ik2h0Py8uJ3LkUo6Dr7iR8VG-2lrsBdX-YY&gt;_x000D_
_x000D_
#F6LTunis_x000D_
&lt;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#Startup_Career_Jam2_x000D_
&lt;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#DeveloperCirclesTunis_x000D_
&lt;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#Cogite_x000D_
&lt;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08/11/19,_x000D_
13:17:13</t>
  </si>
  <si>
    <t>Offre de stage et d'emploi
Timsoft,recrute un stagiaire PFE et un devloppeur en développement_x000D_
d’applications mobiles native et cross plate-forme . Si vous voulez_x000D_
intégrer une équipe jeune et dynamique en pleine expansion, alors c’est_x000D_
bien le bon choix pour vous._x000D_
Mail:M.Hamdi@timsoft.com.tn</t>
  </si>
  <si>
    <t>Offre de stage pfe
*Bonjour à tous,*_x000D_
_x000D_
_x000D_
*Une S.A Tunisienne spécialisée dans la représentation de matériels de_x000D_
transport offre un stage PFE (basé à Tunis).*_x000D_
_x000D_
*Sujet du PFE : Conception et mise en place d'un outil de gestion des plans_x000D_
de contrôle qualité*_x000D_
_x000D_
*Objectif du stage : L’objectif principal du stage consistera à concevoir_x000D_
un outil qui gère les différents plans de contrôle qualité à la réception_x000D_
d’un produit ou service.*_x000D_
*Compétences / connaissances exigées : développement logiciel, contrôle_x000D_
qualité.*_x000D_
_x000D_
*Afin de profiter de cette offre, merci de me communiquer vos CVs.*_x000D_
_x000D_
*Meilleures salutations*</t>
  </si>
  <si>
    <t>Startup Career Jam
Hello people,_x000D_
_x000D_
Facebook Developer Circle Tunis is organizing the job fair of the year._x000D_
_x000D_
For all of you who are searching for an internship for their graduation_x000D_
project (PFE), full-time job, part-time or maybe freelance The Startup_x000D_
Career Jam is the place for you!_x000D_
_x000D_
Over 30 Startups are joining the RDV and opening their doors seeking young,_x000D_
talented and ambitious people from different backgrounds._x000D_
_x000D_
Join us on Saturday, November 9, 2019 at Cogite Coworking Space and explore_x000D_
a world of opportunities._x000D_
_x000D_
EVENT LINK:https://www.facebook.com/events/721942408288296/_x000D_
_x000D_
Facebook DEVC group :https://www.facebook.com/groups/DevCTunis/_x000D_
_x000D_
Have a nice evening,_x000D_
_x000D_
Khaoula</t>
  </si>
  <si>
    <t>Le Salon National Des Junior-Entreprises - JET'xpo
Vous cherchez un stage, pfe ou un boulot?_x000D_
Vous voulez développer votre réseau ?_x000D_
JET'xpo est là pour vous, Soyez les bienvenus_x000D_
*Cliquer ici pour plus d'information*s_x000D_
&lt;https://www.facebook.com/events/1295126457341543/&gt;_x000D_
Contact :_x000D_
Mail : Business@jetunisie.com / feres.rahmouni@jetunisie.com_x000D_
Tél : 55 718 604_x000D_
[image: Facebook]_x000D_
&lt;http://www.facebook.com/jetunisiehttps://www.facebook.com/JuniorEnterprisesOfTunisia&gt;_x000D_
[image: https://twitter.com/JE_Tun] &lt;http://www.twitter.com/&gt;_x000D_
[image: https://www.instagram.com/jetunisia/] &lt;http://www.instagram.com/&gt;_x000D_
[image: Website] &lt;http://www.jetunisie.com/&gt;_x000D_
*Junior Enterprises of Tunisia *©_x000D_
*Business@jetunisie.com &lt;Business@jetunisie.com&gt;*_x000D_
55 718 604_x000D_
_x000D_
-- _x000D_
Feres Rahmouni_x000D_
_x000D_
Business Development Manager_x000D_
_x000D_
Mandat 2019 - 2020_x000D_
_x000D_
_x000D_
+ &lt;+216+22+535+298&gt;216 55 718 604_x000D_
contact@jetunisie.com_x000D_
www.jetunisie.com_x000D_
[image: facebook] &lt;https://www.facebook.com/Rahmouni.Feres&gt;_x000D_
[image: twitter] &lt;https://twitter.com/FeresRahmouni&gt;_x000D_
[image: linkedin] &lt;https://www.linkedin.com/in/Rferes/&gt;_x000D_
[image: instagram] &lt;https://www.instagram.com/feres_rahmouni/&gt;_x000D_
_x000D_
&lt;https://www.hubspot.com/email-signature-generator?utm_source=create-signature&gt;_x000D_
_x000D_
ᐧ</t>
  </si>
  <si>
    <t>summer internship - ip label
looking for summer internships!_x000D_
_x000D_
here is a selection of summer internship catalogs from several companies._x000D_
the content of the folder will be updated weekly!_x000D_
_x000D_
apply today !_x000D_
&lt;https://www.linkedin.com/posts/amira-bedhiafi_summer-internships-2023-google-drive-activity-7072278778210598913-onu9?utm_source=share&amp;utm_medium=member_desktop&gt;_x000D_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07/06/23,_x000D_
19:33:59</t>
  </si>
  <si>
    <t>marque delice formulaire
bonjour &lt;3_x000D_
j'aimerais solliciter votre précieuse aide en remplissant ce formulaire_x000D_
pour une étude de marché dans le cadre de mon stage de fin d'études. je_x000D_
vous assure que cela ne vous prendra que quelques secondes de votre temps._x000D_
je vous remercie sincèrement pour votre collaboration et votre_x000D_
contribution. votre participation compte énormément pour moi !_x000D_
_x000D_
fromage :_x000D_
https://docs.google.com/forms/d/e/1faipqlsdf7zs8g8fvrfsagkuiyncj9lmsfsystb5efqbve0dlxmp9wg/viewform?usp=sf_link_x000D_
boisson :_x000D_
https://docs.google.com/forms/d/e/1faipqlscekt9j8pe9s7ez-skr48yvmpmbr4kmvowx65_z9zbuyztwtg/viewform?usp=sf_link_x000D_
yaourt :_x000D_
https://docs.google.com/forms/d/e/1faipqlsc10xa7yqffohe1zmzalvo1vusxpp4nfxhwhn7cpd2fjiatdg/viewform?usp=sf_link_x000D_
lait :_x000D_
https://docs.google.com/forms/d/e/1faipqlsf9wtrrjom-hrmnnoect5hjgamnohyql04k7s1s8ov9ugk8ya/viewform?usp=sf_link_x000D_
eau :_x000D_
https://docs.google.com/forms/d/e/1faipqlsc6zij-jn6hbjq9zo5vdv9xcuauz4hm4jjazk-uzxumm_jhpg/viewform?usp=sf_link_x000D_
_x000D_
_x000D_
-- _x000D_
*jomni azer*_x000D_
data scientiste_x000D_
président rotaract boumhel bassatin</t>
  </si>
  <si>
    <t>catalogue des stages washapp
pour information (fichiers joints)_x000D_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bonsoir monsieur,_x000D_
suite à notre conversation cet après midi, je vous envoie le catalogue des_x000D_
stages d'été que mon entreprise propose pour cette saison. vous trouverez_x000D_
aussi une brève présentation préparée pour vous de la startup pour vous_x000D_
aider à mieux comprendre l'idée de l'entreprise._x000D_
j'espère entendre un retour positif de votre part._x000D_
bien à vous._x000D_
cdt._x000D_
slid esmania.com 
présentation 
washapp 
1
slid esmania.com 
washapp sarl 
capital :  50.000 dt 
siège social :  rue ahmed chawki - el omrane 1005 
activité :  nettoyage des locaux, des ménages et nettoyage industriel 
fondateurs :  sofiene zribi et oussama hamidi 
2
slid esmania.com 
washapp : exporter le lavage chez-soi 
le principe de base est d’ inverser la pratique 
traditionnelle  où c’est le véhicule qui va au 
lavage par un service où c’est le lavage qui va 
au véhicule .washapp  respecte les normes de l'écologie  et 
offre une solution pratique pour délimiter 
l’utilisation excessive  de l’eau, de l’électricité , 
la dispersion  des détergents  à base chimique  
et des  hydrocarbures  dans le sol. 
3
slid esmania.com lavage vapeur waxing (cirage) 
lavage du véhicule intérieur et 
extérieur à la vapeur. application de cire de protection 
carrosserie. detailing 
rénovation intérieur désinfection aucun détail n’échappe. 
résultat: véhicule à l’état neuf. 
rénovation de la sellerie, 
moquette, toit et habitacle. aspesie de toutes les surfaces : 
véhicules, locaux, espaces de 
travail… nos prestations 
nettoyage moquettes 
nettoyage salons autres… 
4
slid esmania.com 
 valeurs ajoutées 
réservez  votre prestation via  quelques clics  sur 
l’application mobile  ou web . modifiez  ou annulez , 
réclamez  ou donnez votre feedback . (juillet 2023). des prix compétitifs sans interrompre votre travail ou 
gâcher votre jour de congé sans temps d’attente 
5
slid esmania.com packs des services proposés 
washapp executive 
a l’instar du service executive, il 
comprend les mêmes 
prestations mais destiné aux 
voitures des collaborateurs. washapp collaborator 
nettoyage des véhicules utilitaires 
allant des fourgonnettes aux poids 
lourds. ce service comprend la 
désinfection à l’aide de  vapeur d’eau 
et de solution hydro-alcoolique. washapp utility 
service de nettoyage des locaux 
bureautiques, ateliers et 
entrepôts. il s’agit d’un nettoyage 
minutieux avec une désinfection 
selon les normes. washapp workspace 
lavage et nettoyage auto, simple 
ou approfondi destiné à la 
direction de l’entreprise. 
6
slid esmania.com 
nos clients de conance 
7
slid esmania.com le saviez-vous ? 
la quantité d’eau utilisée dans un lavage 
automobile à la vapeur  (2-5 l)  est nettement 
inférieure à un lavage haute pression (60-100 l)  
ou un lavage portique (100-400 l). 
8
slid esmania.com la méthode écologique  de nettoyage des véhicules se fait grâce à des produits  
biodégradables , sans solvants , utilisant la  vapeur  et des chiffons en  microfibres .
l’efficacité se veut respectueuse de l’environnement ! a base de composés polymères, ces produits sont constitués de détergents, de lubrifiants et de 
lustrants, offrant ainsi une action 3 en 1:  nettoyer , lustrer  et protéger  le véhicule , et ce, en utilisant 
une quantité minime d’eau. ces produits nettoient toutes les surfaces du véhicule : vitres, 
carrosseries, plastique, jantes, chrome et pneus. être responsable face au stress hydrique que vit la tunisie aujourd’hui. 
participer à la lutte contre la pollution, le gaspillage d’eau et le 
réchauffement climatique. washapp à l’ère de l’éco-développement 
9
slid esmania.com 
10 procédés écologiques 
nous ne lésinons pas sur les moyens employés pour allier l’efficacité des techniques existantes et de 
l'écologie. notre but étant de nettoyer votre véhicule de tout contaminant que la route y dépose. 
nos produits utilisés, de la marque koch-chemie ©, sont 
certifiés iso 14001 . 
nous sommes partisans du lavage vapeur vu les 
multiples avantages qu'il offre tels la faible 
consommation d'eau et de détergents évitant ainsi une 
dispersion abusive de ces derniers dans la nappe 
phréatique. en optant pour une réflexion globale, nous espérons 
et œuvrons pour rendre votre expérience avec nous 
plus respectueuse de l’environnement , et toujours 
aussi intransigeante  vis-à-vis de la propreté. 
slid esmania.com lancement de la plateforme web et mobile 
juillet 2023 
réclamez et donnez votre feedback 
directement à notre service clients. prise de rdv 
sélectionnez les services. réservez, 
modifiez ou annulez votre rdv. suivi en temps réel gestion des réclamations 
suivez nos services en temps réel. 
11
slid esmania.com mieux vaut prendre le 
changement par la main 
avant qu’il ne nous 
prenne par la gorge. 
-winston churchill 
slid esmania.com 
merci de votre attention 
23 694 444 
29 966 976 washapp.tn contact@washapp.tn 
13</t>
  </si>
  <si>
    <t>offre d'emploi-mateco-luxembourg-business intelligence technical_x000D_
 expert (f/m)
bonjour,_x000D_
veuillez postuler uniquement via ce: lien_x000D_
&lt;https://docs.google.com/forms/d/e/1faipqlsdncxvx4edv4zw-tqktkvhod68u8dgqxl9gzi_a6asfdzdwlq/viewform&gt;,_x000D_
voir fichier joint et message ci-dessous._x000D_
n'oubliez pas de vous inscrire sur https://espritconnect.com/ pour avoir_x000D_
toutes les offres (webinars, emplois, stages d'été, pfe, ...)._x000D_
bien cordialement._x000D_
_x000D_
_x000D_
 *pôle employabilité esprit*_x000D_
_x000D_
 z. i. chotrana ii, b.p. : 160_x000D_
_x000D_
2083 pôle technologique el ghazala – tunisie_x000D_
_x000D_
  &lt;https://espritconnect.com/&gt;_x000D_
_x000D_
---------- forwarded message ---------_x000D_
_x000D_
j’espère que vous allez bien et que vous avez passé un bon weekend _x000D_
_x000D_
je vous remercie pour notre échange de la semaine dernière ainsi que pour_x000D_
l’ensemble des informations communiquées._x000D_
_x000D_
nous espérons une collaboration fructueuse avec votre école et pouvoir_x000D_
mener à bien nos projets communs._x000D_
_x000D_
je vous fais parvenir ci-joint comme discuté, notre descriptif de fonction_x000D_
pour le poste de bi technical expert pour diffusion auprès de vos élèves._x000D_
_x000D_
n’hésitez pas à nous revenir en cas de question(s)._x000D_
_x000D_
aussi, je n’ai pas pensé à évoquer ce sujet, mais serait-il envisageable de_x000D_
mettre en place des conventions de stage entre votre école et notre_x000D_
entreprise ?_x000D_
_x000D_
des stages qui seraient réalisés à distance._x000D_
_x000D_
_x000D_
_x000D_
a disposition pour échanger là-dessus,_x000D_
business intelligence technical expert (f/m)
40,000 machines (of which around 750 are at the luxembourg site), around 150 locations throughout europe, more than 2,000 employees and a common goal: to supply our customers with the best height
access technology. 
our customers from industry, construction and the media sector confirm that we can do this every day. mateco is the work platform rental professional and market leader in luxembourg and neighbouring european countries such as germany, belgium, the netherlands, hungary, spain, etc.
czech republic, poland and romania with over 45 years of experience.
business intelligence technical expert
as an experienced bi professional, reporting to the bi manager, you will be in charge of maintaining,
optimizing and developing our bi environment for the needs of our organization across operational
activities and projects.
tasks
operational activities:
to monitor daily checks / powerbi services / procedures / servers.
to manage database.
to get a performing and updated bi environment.
to resolve issue / change requests / manage user permissions.
to improve our data quality.
to provide continual service improvement activities.
to manage master data.
to update technical documentation &amp; procedures.
project activities:
to assist the business departments in the analysis and formalization of their needs.
to plan, organize and follow deadlines / schedules.
to design bi solutions adapted to business processes and following our procedures.
to manage testing phase, promote to production.
to document projects and manage communication with stakeholders.
to train users.
profile
at least 5 years of experience in business intelligence.
master’s degree in computer science, business, mathematics, economics, statistics, management, accounting or in a related field.
fluent in english. french is a plus. any other languages will be considered as an asset.
team player attitude and attention to details with strong analytical skills.
capacity to analyze, summarize, structure and present information in a variety of forms and formats.
self-starter in a small team, work independently and drive delivery focus.
hands-on attitude is a must.
fast learner, flexible and eager to learn new things.
enthusiastic, with a can-do attitude.
good communicator.
motivated and voluntary.
it skills
mandatory: 
microsoft azure sql databases 
azure data lake
powerbi
azure data factory
proficiency, knowledge, experience and/or certifications in any following skills will be considered as
assets:
databases: microsoft sql.
data visualization / reporting: ssms / ssrs / ssas.
data warehousing, data modeling.
etl / streaming: ssis / apache kafka.
erp : microsoft dynamics fo / data export / microsoft dynamics ce.
technical languages: sql, dax, powershell, vba, java, c#, python.
microsoft sharepoint.
avro framework / json format.
azure active directory.
predictive analytics.
server management.
itil foundation.
jira / servicenow / confluence.
knowledge in agile methodologies / scrum framework.
knowledge in project management (pmi/prince 2…).
temps de travail
type de contrat
langues parlées
expérience professionnelle
niveau d'étude</t>
  </si>
  <si>
    <t>**schneider global student experience is coming soon...**
pour information._x000D_
n'oubliez pas de vous inscrire sur https://espritconnect.com/ pour avoir_x000D_
toutes les offres (webinars, emplois, stages d'été, pfe, ...)._x000D_
bien cordialement._x000D_
 *pôle employabilité esprit*_x000D_
_x000D_
 z. i. chotrana ii, b.p. : 160_x000D_
_x000D_
2083 pôle technologique el ghazala – tunisie_x000D_
_x000D_
&lt;https://espritconnect.com/&gt;_x000D_
_x000D_
_x000D_
schneider global student experience 2023_x000D_
_x000D_
_x000D_
_x000D_
stay tuned…_x000D_
_x000D_
*les inscriptions seront ouvertes entre le 1er juin et le 16 juin sur ce_x000D_
lien :*_x000D_
https://student-se.icims.com/jobs/53071/schneider-global-student-experience-2023/job?mobile=false&amp;width=1579&amp;height=500&amp;bga=true&amp;needsredirect=false&amp;jan1offset=-300&amp;jun1offset=-240_x000D_
something exciting
is happening soon!
life ls on
sc aca
venez découvrir schneider electric a travers
notre schneider global student experience.
découvrez ce qu'il faut pour démarrer une
carriére dans ces domaines dans le cadre de nos
programmes d'apprentissage : vente et
marketing, services, supply chain, carriéres en
numérique, ou développement durable en tant
que business.
acquérez des connaissances que vous pourrez
mettre en pratique lors de votre prochain projet,
entretien ou stage. la schneider global student
experience se compose d'un apprentissage en
ligne (entigrementen anglais) 4 votre propre
rythme, et d'un projet simulé avec un retour
d'expérience réel de la part de professionnels sur
le terrain, en fonction de la formation que vous
avez choisie.
la schneider global student experience est
ouverte aux étudiants de tous les pays.
inscrivez-vous entre le ler juin 2023 et le 16 juin
2023.</t>
  </si>
  <si>
    <t>internship opportunities brandee 2022 2023
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nawres mahmoudi &lt;nmahmoudi@getbrandee.com&gt;_x000D_
date: mar. 30 mai 2023 à 11:42_x000D_
subject: internship opportunities brandee 2022 2023_x000D_
to: pole-employabilite-esprit@esprit.tn &lt;pole-employabilite-esprit@esprit.tn_x000D_
&gt;_x000D_
_x000D_
_x000D_
bonjour,_x000D_
_x000D_
_x000D_
_x000D_
nous sommes une startup basée à tunis, filiale de brandee software en_x000D_
france, et nous recherchons des étudiants pour des stages au sein de notre_x000D_
équipe de recherche et développement. serait-il possible de diffuser ces_x000D_
offres auprès de vos étudiants ?_x000D_
_x000D_
_x000D_
_x000D_
nous vous remercions par avance pour votre collaboration._x000D_
_x000D_
cordialement,_x000D_
_x000D_
_x000D_
_x000D_
[image: email header]_x000D_
_x000D_
*nawres mahmoudi *_x000D_
_x000D_
*project manager - brandee *_x000D_
_x000D_
[image: phone]_x000D_
_x000D_
128 rue de la boétie, 75008 paris_x000D_
_x000D_
[image: phone]_x000D_
_x000D_
*getbrandee.com* &lt;https://s1.sendassets.io/s2/i6i5oek9&gt;_x000D_
_x000D_
department r&amp;d_x000D_
_x000D_
[image: company logo] &lt;https://s1.sendassets.io/s2/y9t0tp1p&gt;_x000D_
_x000D_
[image: linkedin-in] &lt;https://s1.sendassets.io/s2/oyfiftsa&gt;_x000D_
_x000D_
*made with scribe * &lt;https://s1.sendassets.io/s2/w23lwata&gt;_x000D_
_x000D_
please only print this email if necessary_x000D_
internship opportunities
summer 2023
python developer
wordpress developer 
data engineering 
qa tester in software developmentbrandee
we are looking for:
sommairequi sommes nous?
notre vision
notre mission
objectifs
nos trophées 
sujets de projet n d’études 
contact 
dans un monde en perpétuelle évolution, nous 
ré-adaptons sans cesse nos réponses et la disruption 
de nos méthodes aux problématiques de nos clients.
parce que nous considérons le capital humain 
comme notre plus grande richesse, parce que nous 
sommes passionnés par les hommes, leurs talents, 
mais aussi par leur histoire et leur personnalité…
nous fédérons une véritable communauté qui par-
tage cet état d’esprit.notre 
singularité ?
nous sommes
pluriels
nous sommes une equipe très agile.
nous concevons une solution de génération de boutiques en ligne nou-
velle génération.
dans le monde, le e-commerce représente aujourd'hui 15% du com-
merce de détail, les prévisions sont de 25% pour 2025 et 95% pour 2040
les solutions pour la conception de boutiques en ligne sont vieillis-
santes
les solutions disponibles (shopify, wordpress, bigcommerce, pres-
tashop..) utilisent toutes une architecture classique qui contient beau-
coup de limitations en termes de personnalisation ou de fonctionnalités.le e-commerce est en constante progression
besoin d'innovations
pour se démarquer de la concurrence, les e-commerçants 
ont un besoin constant d'innovation !notre vision
build headless e-commerce 
cms solution leading to a 
new era of ecommerce
curieux?
objectifs
notre ambition est de répondre à un réel besoin d'innovation dans un secteur concurrentiel en concevant le futur de l'e-commerce 
pour imposer notre solution comme la nouvelle norme dans la conception de boutiques en ligne.
concevoir le premier headless cms complet &amp; dédié au e-commerce
c'est une nouvelle génération de cms qui apporte plus de puissance et de liberté dans la conception des boutiques en ligne
apporter une réelle innovation
ce cms permettra de faire rentrer l'e-commerce dans une nouvelle ère en utilisant les nouvelles technologies (ia, kubernetes) en 
proposant une innovation de rupture avec les solutions existantes.
rester accessible
la puissance de notre solution ne doit pas être un frein quant à sa facilité d'utilisation.
nous en protons également pour améliorer l'ui/ux par rapport aux solutions existantes.
arthur callarec
- co-founder 
arthur est l’un des 2 fondateurs de brandee et occupe 
le poste de ceo.
son rôle est de dénir et de mener à bien la stratégie 
de développement de l’entreprise.
il prend en charge les sujets de développement com-
mercial et marketing et est garant de la bonne santé 
nancière de l’entreprise.
chez brandee, nous concevons la première solution headless dédié au e-commerce, avec des fonctionnalités 
puissantes et uniques, accessible à tous, nancièrement et techniquement. 
c’est une véritable innovation de rupture sur le marché de la conception de boutiques en ligne. 
cette innovation permet de connecter nativement les données du backend aux différentes expériences fron-
tend dédiées à chaque écran et ainsi, d'en décupler les performances. 
cette architecture permet également l'intégration de fonctionnalités puissantes établies sur l'ia et le ml, nous 
développons ces fonctionnalités (prédiction des ventes (ia &amp; big data), générateur seo, recommandations 
marketing dans le paid search, analyse sentimentale.). 
ces fonctionnalités peuvent également fonctionner seules et être vendues comme des solutions individuelles. 
l'équipe fondatrice est composée de prols experts et connectés à la réalité sur leurs sujets de prédilection, qui 
ont déjà fait leurs preuves sur d’autres projets. 
nous travaillons avec une méthodologie agile, grâce à des technologies innovantes et une équipe compétente 
et impliquée, nous arrivons à exécuter des actions de recherche dans l'innovation, tout en restant efcaces 
dans le développement. pourquoi nous choisir ?
brandee : un centre de formation
nos trophées cette année sur pluralsight 1,562h moyenne des heures
internship opportunities
brandee
nous recherchons actuellement un stagiaire passionné et motivé ayant une première expérience en python, flask, fastapi, 
angular, azure devops et kubernetes. prol recherché : etudiant(e) en 2ème année de cycle d'ingénieur en informatique ou 
équivalent, première expérience avec python, fastapi, flask, angular, azure devops et kubernetes, bonne connaissance 
des bases de données sql , connaissance des principes restful et de l'architecture microservices serait un plus, capacité 
à travailler en équipe et à s'adapter rapidement, bonne maîtrise de l'anglais à l'écrit et à l'oral. missions du stage :
contribuer au développement et à la maintenance de nos solutions saas
participer à la mise en place de l'intégration et du déploiement continus avec azure devops 
participer à la gestion de l'infrastructure de l'application avec kubernetes 
travailler en étroite collaboration avec l'équipe de développement pour comprendre les exigences 
et implémenter des solutions appropriéesdéveloppeur python
(fastapi/  angular / azure devops / kubernetes) 
brandeeremote
stage  rénuméré *
niveau universitaire du stagiare recherché:
durée du stage:compétences spéciques requises:
2-3 mois  etudiant (e) en 2ème année  de cycle  d'ingénieur  en informatique  ou équivalent
python , fastapi, f lask , a ngular , a zure  devops et kubernetes , sql
date de début
début  juin2 p ositions
brandee
nous recherchons un(e) stagiaire motivé(e) et talentueux(se) pour rejoindre notre équipe en tant que développeur web spécialisé 
en wordpress cms. ce stage rémunéré constitue une opportunité exceptionnelle de mettre en pratique vos connaissances en 
ingénierie et de développer des compétences clés dans le domaine de la création de sites web. vos missions au quotidien:
analyser les besoins du client et concevoir une architecture adaptée au site cms.
personnaliser et congurer wordpress en fonction des spécications du client.
développer des thèmes et des plugins wordpress pour répondre aux exigences du projet.
optimiser les performances du site et assurer sa compatibilité avec diérents navigateurs et appareils.
collaborer avec l'équipe pour intégrer des fonctionnalités avancées et garantir une expérience utilisateur optimale.
eectuer des tests rigoureux pour assurer la qualité et la abilité du site.développeur web wordpress cms
brandeeremote
stage  rénuméré *
niveau universitaire du stagiare recherché:
durée du stage:compétences spéciques requises:
2 / 3 moisétudiant (e) en deuxième  année  d'école  d'ingénieur
excellente  connaissance  de w ord press  et des technologies  web  associées  (html, css, 
javascript , php). sql 
date de début
début  juin2 p ositions
brandee
nous recherchons un stagiaire passionné par le domaine du test logiciel, possédant de solides compétences en assurance qualité 
et une bonne maîtrise de sql. vous devrez être capable de vous concentrer sur l'identication des bugs, la création de scénarios 
de test et la mise en place de stratégies d'assurance qualité. une connaissance pratique des outils et des méthodologies de test 
est essentielle. dans le cadre de ce stage en tant que testeur qa, vous serez responsable des tâches suivantes : 
exécuter des tests fonctionnels pour vérier la conformité des fonctionnalités du logiciel. 
identier, documenter et signaler les bugs et les problèmes de performance. 
collaborer avec les développeurs pour comprendre les spécications techniques et les exigences. 
contribuer à l'amélioration continue des processus de test et d'assurance qualité. testeur qa en développement logiciel 
brandeeremote
stage  rénuméré *
niveau universitaire du stagiare recherché:
durée du stage:compétences spéciques requises:
minimum  2 moisétudiant  en informatique , génie  logiciel  ou un domaine  connexe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brandee propose actuellement un stage en data engineering au sein de notre liale tunisienne. rejoignez notre équipe et participez 
à des projets passionnants visant à améliorer le traitement des données et à développer des solutions basées sur la data science. 
en tant que stagiaire en data engineering, vous aurez les responsabilités suivantes : 
participer à la conception et à la mise en place d'applications d'ingestion, de transformation et de valorisation des 
données pour des projets décisionnels (bi), de data science/machine learning ou d'analytique opérationnelle. 
travailler en étroite collaboration avec les parties prenantes pour comprendre les besoins fonctionnels des projets 
à travers des ateliers de spécication et de modélisation. 
mener des études pour proposer les meilleures solutions et les présenter aux parties prenantes. 
développer de manière méthodique et documentée ces projets jusqu'à leur industrialisation opérationnelle, en 
assurant le support nécessaire tout au long de la vie du produit. 
travailler avec rigueur, ouverture d'esprit et bienveillance. 
contribuer à la veille collective et à l'échange lors de nos journées de partage, à la rédaction d'articles et à la 
participation à des projets internes. data engineering
brandeeremote
stage  rénuméré *
niveau universitaire du stagiare recherché:
durée du stage:compétences spéciques requises:
minimum  2 moisétudiant (e) en école  d'ingénieur
connaissance  pratique  des concepts  et des techniques  de test  logiciel . 
compréhension  des méthodologies  de test  et des meilleures  pratiques . 
capacité  à créer  des scénarios  de test  et à exécuter  des tests  manuels . 
maîtrise  de sql. 
date de début
début  juin2 p ositions
brandee
contact us
brandee r&amp;d, tunisie
direction@getbrandee.com
getbrandee.com</t>
  </si>
  <si>
    <t>farkito internship opportunities in python development, and mobile_x000D_
 application development
pour information._x000D_
n'oubliez pas de vous inscrire sur https://espritconnect.com/ pour avoir_x000D_
toutes les offres (webinars, emplois, stages d'été, pfe, ...)._x000D_
bien cordialement._x000D_
_x000D_
 *pôle employabilité esprit*_x000D_
_x000D_
 z. i. chotrana ii, b.p. : 160_x000D_
_x000D_
2083 pôle technologique el ghazala – tunisie_x000D_
_x000D_
&lt;https://espritconnect.com/&gt;_x000D_
_x000D_
_x000D_
---------- forwarded message ---------_x000D_
de : mustapha bersellou &lt;mustapha.bersellou@esprit.tn&gt;_x000D_
date: mer. 31 mai 2023 à 12:41_x000D_
subject: farkito internship opportunities in python development, and mobile_x000D_
application development_x000D_
to: esprit1617-1-4tic &lt;esprit1617-1-4tic@esprit.tn&gt;, esprit1718-4tic &lt;_x000D_
esprit1718-4tic@esprit.tn&gt;, esprit1516-4tic &lt;esprit1516-4tic@esprit.tn&gt;,_x000D_
esprit2122-4alinfo1 &lt;esprit2122-4alinfo1@esprit.tn&gt;, esprit2122-4alinfo2 &lt;_x000D_
esprit2122-4alinfo2@esprit.tn&gt;, stage dsi &lt;stage_dsi@esprit.tn&gt;, &lt;_x000D_
old-std-tic@esprit.tn&gt;_x000D_
_x000D_
_x000D_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</si>
  <si>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farkito internship opportunities in python development, and mobile_x000D_
 application development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ionic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</si>
  <si>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farkito internship opportunities in python development, and mobile_x000D_
 application development
hello,_x000D_
_x000D_
we are pleased to announce exciting internship opportunities in python_x000D_
development and mobile application development. if you are interested in_x000D_
pursuing a career in these fields, this is your chance to gain real-world_x000D_
experience and build a solid foundation of skills._x000D_
_x000D_
we are currently looking for interns who are motivated to learn and eager_x000D_
to work on real-world projects. specifically, we are seeking individuals_x000D_
for the following positions:_x000D_
_x000D_
   - python developer (backend using django)_x000D_
   - flutter  developer_x000D_
_x000D_
as an intern with us, you will have the opportunity to work alongside_x000D_
experienced professionals in your field, gain valuable insights into the_x000D_
industry, and develop a strong portfolio of work that will help you stand_x000D_
out in the job market._x000D_
_x000D_
if you are interested in applying for one of these positions, please send_x000D_
your resume  to_x000D_
contact@farkito.tn_x000D_
_x000D_
. we look forward to hearing from you soon.</t>
  </si>
  <si>
    <t>re: [valomnia] stages pfe en entreprise
bonjour,_x000D_
_x000D_
ceux intéressés par ces offres, je vous invite à envoyer votre cv sur cette_x000D_
adresse:_x000D_
mohamed.sansa@valomnia.com_x000D_
_x000D_
cordialement_x000D_
_x000D_
 *pôle employabilité esprit*_x000D_
_x000D_
 z. i. chotrana ii, b.p. : 160_x000D_
_x000D_
2083 pôle technologique el ghazala – tunisie_x000D_
_x000D_
&lt;https://espritconnect.com/&gt;_x000D_
_x000D_
_x000D_
le jeu. 25 mai 2023 à 13:15, pôle employabilité- groupe esprit &lt;_x000D_
pole-employabilite-esprit@esprit.tn&gt; a écrit :_x000D_
_x000D_
&gt; bonjour,_x000D_
&gt;_x000D_
&gt; j'ai eu votre contact lors de la soutenance d'un de vos élèves qui a_x000D_
&gt; effectué son stage de pfe au sein de notre société._x000D_
&gt;_x000D_
&gt; valomnia opère dans le secteur de la vente embarquée depuis plus de 6ans._x000D_
&gt; nous sommes intéressé par des profils qui s'intéressent à :_x000D_
&gt;_x000D_
&gt;    - *le développement mobile*_x000D_
&gt;    - *l'analyse de la data*_x000D_
&gt;    - *l'automatisation des taches*_x000D_
&gt;_x000D_
&gt; je reste disponible pour vous donner plus de détails sur notre société._x000D_
&gt;_x000D_
&gt; cordialement_x000D_
&gt;  *pôle employabilité esprit*_x000D_
&gt;_x000D_
&gt;  z. i. chotrana ii, b.p. : 160_x000D_
&gt;_x000D_
&gt; 2083 pôle technologique el ghazala – tunisie_x000D_
&gt;_x000D_
&gt; &lt;https://espritconnect.com/&gt;_x000D_
&gt;_x000D_
&gt;_x000D_
&gt;</t>
  </si>
  <si>
    <t>[updated] 1 internship material shared = 1 tnd donated to sos_x000D_
 villages d'enfants en tunisie
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_x000D_
upload your material here !_x000D_
&lt;https://www.linkedin.com/posts/amira-bedhiafi_internships-materials-google-drive-activity-7062386385445429249-cecq?utm_source=share&amp;utm_medium=member_desktop&gt;_x000D_
_x000D_
the campaign is open for one week, it ends by friday 19/05/2023 at 00:00_x000D_
utc._x000D_
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12/05/23,_x000D_
09:05:42</t>
  </si>
  <si>
    <t>offres d'emploi gc/bi
bonjour,_x000D_
tns team  est un groupe franco tunisien, composé de 11 sociétés, basées au_x000D_
nord est de la france, qui cherche à recruter :_x000D_
_x000D_
   - ingénieur energétique (bâtiment) promotion 2022 et les futurs_x000D_
   ingénieurs pour 2023_x000D_
   - ingénieur bi promotion 2021 / 2022._x000D_
_x000D_
veuillez envoyez votre candidature sur cette adresse :_x000D_
henda.dardoumi@tns-team.com_x000D_
_x000D_
-- _x000D_
best regards_x000D_
majdi gharbi_x000D_
head of internship department_x000D_
[image: esprit group – honoris united universities]</t>
  </si>
  <si>
    <t>fwd: fwd: demande d'alternance
---------- forwarded message ---------_x000D_
from: lamia &lt;lamia@tanis-tunisie.com&gt;_x000D_
date: thu, may 11, 2023 at 11:49 am_x000D_
subject: re: fwd: demande d'alternance_x000D_
to: majdi gharbi &lt;majdi.gharbi@esprit.tn&gt;_x000D_
_x000D_
_x000D_
bonjour mr gharbi,_x000D_
_x000D_
je vous fait joindre l'annonce pour l’analyste des données._x000D_
_x000D_
veillez me transférer les cv des candidats qui coïncident avec l'offre !_x000D_
_x000D_
bonne fin de matinée_x000D_
_x000D_
lamia_x000D_
le 09/05/2023 à 17:59, majdi gharbi a écrit :_x000D_
_x000D_
ci-joint le cv dont je vous ai parlé._x000D_
_x000D_
_x000D_
---------- forwarded message ---------_x000D_
from: eya chhimi &lt;eyachhimi01@gmail.com&gt;_x000D_
date: sat, apr 29, 2023 at 5:12 pm_x000D_
subject: demande d'alternance_x000D_
to: majdi.gharbi@esprit.tn &lt;majdi.gharbi@esprit.tn&gt;_x000D_
_x000D_
_x000D_
bonjour monsieur,_x000D_
je suis chhimi aya, actuellement à la recherche d'une alternance dans le_x000D_
domaine business intelligence pour développer mes compétences et acquérir_x000D_
une expérience professionnelle concrète. je tiens à préciser que je suis_x000D_
ouverte à toutes les opportunités d'alternance._x000D_
je vous remercie par avance de l'attention que vous porterez à ma demande_x000D_
et je reste à votre disposition pour toute information complémentaire._x000D_
_x000D_
dans l'attente de votre réponse, je vous prie d'agréer, monsieur,_x000D_
l'expression de mes salutations distinguées._x000D_
_x000D_
aya chhimi_x000D_
_x000D_
_x000D_
-- _x000D_
best regards_x000D_
majdi gharbi_x000D_
head of internship department_x000D_
[image: esprit group – honoris united universities]_x000D_
_x000D_
_x000D_
_x000D_
_x000D_
-- _x000D_
best regards_x000D_
majdi gharbi_x000D_
head of internship department_x000D_
[image: esprit group – honoris united universities]</t>
  </si>
  <si>
    <t>[updated link] 1 internship material shared = 1 tnd donated to sos_x000D_
 villages d'enfants en tunisie
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en_x000D_
tunisie._x000D_
_x000D_
the campaign is open for one week, it ends by friday 19/05/2023 at 00:00_x000D_
utc._x000D_
_x000D_
share your material today : click here_x000D_
&lt;https://www.linkedin.com/posts/amira-bedhiafi_internships-materials-google-drive-activity-7062386385445429249-cecq?utm_source=share&amp;utm_medium=member_desktop&gt;_x000D_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12:27:14</t>
  </si>
  <si>
    <t>1 internship material shared = 1 tnd donated to sos villages_x000D_
 d'enfants en tunisie
to help students in their end of study internships/summer internships, i am_x000D_
sharing this folder on google drive where you can upload old materials:_x000D_
-pfe or summer internships reports_x000D_
-pfe summer internships presentations/videos_x000D_
_x000D_
_x000D_
for each material shared, 1tnd goes to the sos villages d'enfants in_x000D_
tunisie._x000D_
_x000D_
the campaign is open for one week, it ends by friday 19/05/2023 at 00:00_x000D_
utc._x000D_
_x000D_
share your material today :_x000D_
https://www.linkedin.com/posts/amira-bedhiafi_internships-materials-google-drive-activity-7062386385445429249-cecq?utm_source=share&amp;utm_medium=member_desktop_x000D_
&lt;http://click here&gt;_x000D_
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11/05/23,_x000D_
12:23:12</t>
  </si>
  <si>
    <t>stages obligatoires
chers étudiants,_x000D_
vous êtes appelés à accomplir un stage obligatoire durant cet été (voir_x000D_
pièce jointe)._x000D_
la note du stage sera comptabilisée dans les notes du 1er semestre de_x000D_
l'année universitaire 23-24._x000D_
la durée du stage varie selon les niveaux d'étude et elle est comme suit;_x000D_
_x000D_
   1. "*stage de formation humaine et **sociale*" d'une durée de 4 semaines_x000D_
   ,durant l'été lors du passage de la 1ère à la 2ème année._x000D_
   2. "*stage d'immersion en entreprise*" d'une durée de 6 semaines ,_x000D_
   pendant l'été lors du passage de la 3ème à la  4ème année._x000D_
   3. "*stage **ingénieur*" d'une durée de 8 semaines, pendant l'été lors_x000D_
   du passage de la 4ème à la 5ème année._x000D_
_x000D_
nous vous incitons à entamer la phase de recherche d'une opportunité de_x000D_
stage auprès des entreprises dès maintenant._x000D_
les demandes de stage sont éditées directement à partir de votre espace_x000D_
intranet._x000D_
le journal de stage fera l'objet d'un mail ultérieur._x000D_
toutes demandes d'informations peuvent être adressées au service stages par_x000D_
courrier  ("contact.stage@esprit.tn") ou au bureau (1er étage bloc b )._x000D_
stages  
récapitulatif des stages  
stage  nombre 
d’ects  durée 
minimale  période  organismes d’accueil  
stage de 
formation 
humaine et 
sociale  2 4 semaines  durant   l’été  
séparant l a 1ère et la 
2ème année   association  
 organisme de la société 
civil e 
 entreprise  
 organisation non 
gouvernementale 
(ong)  
 … 
stage 
d’immersion 
en 
entreprise  3 6 semaines  durant l’été  séparant 
la 3ème et la 4ème 
année  
(1ère et 2ème année du 
cycle ingénieur)   entreprise  
 bureau d’études  
 usine  
 laboratoire 
(expérimental ou de 
recherche)  
 … 
stage 
ingénieur  5 8 semaines  durant l’été  séparant 
la 4ème et la 5ème 
année  
(2ème et 3ème  année 
du cycle ingénieur)   entreprise  
 bureau d’études  
 usine  
 laboratoire 
(expérimental ou de 
recherche)  
 … 
stage de 
pfe  30 26 
semaines  2ème semestre de la 
5ème année   
(3ème année du cycle 
ingénieur)   entreprise  
 bureau d’études  
 usine  
 laboratoire 
(expérimental ou de 
recherche)  
 … 
stage de formation  humain e et social e 
il vise  à favoriser  l’ouverture  d’esprit  et à améliorer  la connaissance  des réalités  sociales.  
l’étudiant  a le choix  de le faire  soit  en entreprise,  soit  dans  un organisme  à caractère  associatif  et 
humain  (ong,  club,  association,  etc.).  il peut  se faire  en tunisie  ou à l’étranger . 
objectifs  : 
- comprendre le monde professionnel  
- définir les enjeux sociétaux et environnementaux  
- conscientiser  l’importance du facteur humain dans le monde professionnel et les 
relations sociales en son sein.   
- démontrer des compétences personnelles en découvrant des environnements 
sociaux et des cultures complètement nouveaux.   
matrice de compétences  
  l'acquisiti 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d’immersion en entreprise  
il vise à déployer les connaissances scientifiques de l’étudiant. l’étudiant est immergé en 
entreprise. il assiste à des réunions internes, visite les différents services et découvre  les aspects 
techniques et environnementaux de l’entreprise. il étudie les  moyens disponibles à l’entreprise 
(critique l’existant et propose une solution). exemple  : créer un site web, faire le bilan 
énergétique, signaler les pertes d’énergie, proposer des solutions technologiques avancées et qui 
correspondraient plus aux besoin s de l’entreprise. cette découverte de l’entreprise donne ainsi de 
nouvelles pistes de réflexion adaptée s aux différents profils de nos futurs ingénieurs.  
objectifs  : 
- décrire  les conditions de travail dans l’entreprise  
- identifier  les aspects à améliorer  dans l’ entreprise  
- comprendre le fo nctionnement de l’entreprise  
- trouver un point à améliorer et a ppliquer ses connaissances techniques et 
scientifiques pour le résoudre . 
- prépare r une solution adaptée aux besoin s de l’entreprise  
- analyser l’impact environnemental et sociétal de l’entreprise  
- démontrer un esprit d’analyse critique .  
- améliorer les solutions de l’entreprise .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1  x x  x x x x x x x x x  x 
compétence n° 1  : la connaissance et la compréhension d'un large champ de sciences fondamentales et la capacité d'analyse et de synthèse qui le ur est associée.  
compétence n° 2  : l'aptitude à mobiliser les ressources d'un champ scientifique et technique liées à une spéciali té. 
compétence n° 3  : la maîtrise des méthodes et des outils de l'ingénieur.  
compétence n° 4 :  la capacité à concevoir, concrétiser, tester et valider des solutions, des méthodes, produits, systèmes et services innovants . 
compétence n°5 :  la capacité à eff ectuer des activités de recherche, maîtriser les dispositifs expérimentaux et le travail collaboratif.  
compétence n°6: la capacité à trouver l’information pertinente, à l’évaluer et à l’exploiter  : compétence informationnelle.  
compétence n° 7  : l'aptitude à prendre en compte les enjeux de l'entreprise: dimension économique, respect de la qualité, compétitivité et prod uctivité, exigence commerciales, 
intelligence économique.  
compétence n° 8  : l'aptitude à prendre en compte les enjeux des relations au travail, d'éthique, de sécurité et de santé au travail.  
compétence n° 9  : l'aptitude à prendre en compte les enjeux environnementaux, notamment par application des principes du développement durab le. 
compétence n° 10  : l'aptitude à prendre en compte les enjeux et les besoins de la société.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spécialistes comme avec des non -spécialistes.  
compétence n° 12  : la capacité à entreprendre et innover, dans le cadre de projets personnel s ou par l’initiative et l’implication au sein de l’entreprise dans des projets 
entrepreneuriaux.  
compétence n° 13:  l’aptitude à travailler en contexte international  : maitrise d’une ou plusieurs langues étrangères et ouverture culturelle associée, capacit é d’adaptation aux contextes 
internationaux.  
compétence n° 14  : la capacité à se connaître, à s'auto -évaluer, à gérer ses compétences à opérer ses choix professionnels.  
stage ingénieur  
il vise à inciter l’étudiant à développer une expertise technique  en lien avec la 
spécialité de la formation. l’étudiant va participer aux phases de conception de 
produits et concepts. il peut se faire en national ou international.  
objectifs  : 
- démontrer  une expertise technique en lien avec la spécialité  
- appliquer  diverses techniques et logiciels dans un contexte de production , de 
recherch e ou de service aux clients.  
- analyser  un problème en prenant en considération tous les enjeux  
- mettre en  place une solution optimale  
- produire un doc ument  en bonne et du e forme  
- poser des questions pour ab outir aux meilleures solutions  
- agir efficacement en équipe dans la r ésolution du problème  
- percevoir les conditions de travail en entreprise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2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 ectuer des activités de recherche, maîtriser les dispositifs expérimentaux et le travail collaboratif.  
- compétence n°6: la capacité à trouver l’information pertinente, à l’évaluer et à l’exploiter  : compétence informationnelle.  
- compétence n° 7  : l'aptitude à  prendre en compte les enjeux de l'entreprise: dimension économique, respect de la qualité, compétitivité et 
productivité, exigence commerciales, intelligence économique.  
- compétence n° 8  : l'aptitude à prendre en compte les enjeux des relations au travail, d'éthique, de sécurité et de santé au travail.  
- compétence n° 9  : l'aptitude à prendre en compte les enjeux environnementaux, notamment par application des principes du développement 
durab le. 
- compétence n° 10  : l'aptitude à prendre en compte les enjeux et les besoins de la société.  
- compétence n° 11  : la capacité à s'insérer dans la vie professionnelle, à s'intégrer dans une organisation, à l'animer et à la faire évoluer: ex ercice 
de respons abilité, esprit d'équipe, engagement et leadership, management de projets, maitrise d'ouvrage, communication avec des spécial istes 
comme avec des non -spécialistes.  
- compétence n° 12  : la capacité à entreprendre et innover, dans le cadre de projets personnel s ou par l’initiative et l’implication au sein de 
l’entreprise dans des projets entrepreneuriaux.  
- compétence n° 13:  l’aptitude à travailler en contexte international  : maitrise d’une ou plusieurs langues étrangères et ouverture culturelle 
associée, capacit é d’adaptation aux contextes internationaux.  
- compétence n° 14  : la capacité à se connaître, à s'auto -évaluer, à gérer ses compétences à opérer ses choix professionnels.  
stage de pfe  
il consiste à développer un projet authentique dans toutes ses dimensions  : 
technique, organisationnelle, humaine et économique.  
objectifs  : 
- mettre en place une solution pour r ésoudre un problème complexe  
- combiner les compétences acquises dans  la résolution des problèmes  
- appliquer les normes en vigueur  dans les solutions adoptées  
- mettre en priorité  les enjeux s ociétaux et environnementaux  
- produire un document en  bonne et due forme  
- argumenter les choix opérés   
- argumenter  avec les différents intervenants du monde professionnel en contexte 
national et international .  
- identifier les bes oins de l’entreprise  
- agir e fficacement en équipe d ans la résolution du problème  
- adapter les choix aux contraintes rencontré es  
matrice de compétences  
  l'acquisition des 
connaissances scientifiques et 
techniques et la maîtrise de 
leur mise en œuvre  l'adaptation aux 
exigences propres de 
l'entreprise et de la 
société  prise en compte de la 
dimension 
organisationnelle 
personnelle, et culturelle   
1 2 3 4 5 6 7 8 9 10 11 12 13 14 
stage 3  x x x x x x x x x x x x x x 
- compétence n° 1  : la connaissance et la compréhension d'un large champ de sciences fondamentales et la capacité d'analyse et de synthèse qui 
leur est associée.  
- compétence n° 2  : l'aptitude à mobiliser les ressources d'un champ scientifique et technique liées à une spéciali té. 
- compétence n° 3  : la maîtrise des méthodes et des outils de l'ingénieur.  
- compétence n° 4 :  la capacité à concevoir, concrétiser, tester et valider des solutions, des méthodes, produits, systèmes et services innovants . 
- compétence n°5 :  la capacité à effectuer des activités de recherche, maîtriser les dispositifs expérimentaux et le travail collaboratif.  
- compétence n°6: la capacité à trouver l’information pertinente, à l’évaluer et à l’exploiter  : compétence informationnelle.  
- compétence n ° 7 : l'aptitude à prendre en compte les enjeux de l'entreprise: dimension économique, respect de la qualité, compétitivité et 
productivité, exigence commerciales, intelligence économique.  
- compétence n° 8  : l'aptitude à prendre en compte les enjeux des rel ations au travail, d'éthique, de sécurité et de santé au travail.  
- compétence n° 9  : l'aptitude à prendre en compte les enjeux environnementaux, notamment par application des principes du développement 
durable.  
- compétence n° 10  : l'aptitude à prendre en com pte les enjeux et les besoins de la société.  
- compétence n° 11  : la capacité à s'insérer dans la vie professionnelle, à s'intégrer dans une organisation, à l'animer et à la faire évoluer: ex ercice 
de responsabilité, esprit d'équipe, engagement et leadership , management de projets, maitrise d'ouvrage, communication avec des spécialistes 
comme avec des non -spécialistes.  
- compétence n° 12  : la capacité à entreprendre et innover, dans le cadre de projets personnels ou par l’initiative et l’implication au sein de 
l’entreprise dans des projets entrepreneuriaux.  
- compétence n° 13:  l’aptitude à travailler en contexte international  : maitrise d’une ou plusieurs langues étrangères et ouverture culturelle 
associée, capacité d’adaptation aux contextes internationaux.  
- compétence n° 14  : la capacité à se connaître, à s'auto -évaluer, à gér er ses compétences à opérer ses choix professionnels.</t>
  </si>
  <si>
    <t>offres d'emploi-ossia conseil
bonjour,_x000D_
veuillez postuler uniquement via ce lien_x000D_
&lt;https://docs.google.com/forms/d/e/1faipqlsegz4qm2upwbp6z5o9ett3xceqamq0a1f8g29azpqaekr-uya/viewform&gt;,_x000D_
voir détails ci-joint._x000D_
n'oubliez pas de vous inscrire sur https://espritconnect.com/ pour avoir_x000D_
toutes les offres (webinars, emplois, stages d'été, pfe, ...)._x000D_
bien cordialement._x000D_
_x000D_
---------- message transféré ---------_x000D_
_x000D_
madame, monsieur bonjour,_x000D_
_x000D_
c'est avec plaisir que je vous contacte aujourd'hui pour vous présenter le_x000D_
programme grandes écoles (ossiacademy) de notre entreprise ossia conseil et_x000D_
pour vous proposer un partenariat qui profitera à vos élèves pour leur_x000D_
entrée dans le monde professionnel. outre l'excellence académique de vos_x000D_
élèves et de votre formation, nous apprécions également grandement esprit,_x000D_
car certains de nos collaborateurs sont des anciens élèves de votre école._x000D_
_x000D_
en 2023, nous prévoyons un large éventail d'activités pour les élèves et_x000D_
nous aimerions développer un partenariat unique avec vous pour être une_x000D_
passerelle pour les jeunes talents tunisiens. nous pourrions envisager de_x000D_
nous déplacer pour animer des conférences ou des ateliers, mais aussi_x000D_
participer à vos jobs dating. nous souhaitons également offrir des stages_x000D_
aux élèves et les accompagner jusqu'à leur cdi, en les aidant à développer_x000D_
leur potentiel grâce à un suivi mentor. vous pourrez découvrir toutes nos_x000D_
actions dans le pdf joint à ce mail._x000D_
_x000D_
au-delà des frontières, nous sommes convaincus que ce partenariat sera une_x000D_
belle opportunité pour vos élèves, leur offrant une expérience pratique et_x000D_
concrète, ainsi que des offres d'emploi après l'obtention de leur diplôme._x000D_
nous sommes prêts à discuter de ces possibilités avec vous, d'élaborer des_x000D_
plans d'action concrets et de vous fournir tout le soutien nécessaire pour_x000D_
faire de ce partenariat un succès._x000D_
_x000D_
pourrions-nous convenir d'un rendez-vous afin d'échanger plus en détails_x000D_
sur les possibilités offertes par esprit et les synergies communes que nous_x000D_
pourrions créer ? nous sommes impatients de discuter de ces possibilités_x000D_
avec vous et de travailler ensemble._x000D_
_x000D_
nous vous remercions de l'attention portée à notre proposition et espérons_x000D_
avoir le plaisir de collaborer avec vous très prochainement._x000D_
_x000D_
cordialement,_x000D_
_x000D_
 *pôle employabilité esprit*_x000D_
_x000D_
 z. i. chotrana ii, b.p. : 160_x000D_
_x000D_
2083 pôle technologique el ghazala – tunisie_x000D_
_x000D_
&lt;https://espritconnect.com/&gt;_x000D_
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t>
  </si>
  <si>
    <t>stage
vous êtes à la recherche d'un stage?! _x000D_
_x000D_
bonne nouvelle !_x000D_
_x000D_
le club abl-esprit vous aide à trouver un stage à la hauteur de vos_x000D_
attentes,_x000D_
_x000D_
remplissez juste le formulaire via le lien:_x000D_
_x000D_
https://docs.google.com/forms/d/e/1faipqlsdvrxlgduy2e4sbq8qxrjmxyswwpnkc1jqym7rxqestpq089g/viewform?usp=pp_url_x000D_
_x000D_
et laissez nous vous aider!_x000D_
_x000D_
&lt;&lt;ensemble, devenons les leaders de demain&gt;&gt;_x000D_
_x000D_
abl-esprit</t>
  </si>
  <si>
    <t>analyse des avis des clients sur la reservation de vidange en ligne_x000D_
 sur le site www.mavidange.tn
bonjour,_x000D_
_x000D_
dans le cadre de notre stage pfe nous voulons avoir une idée sur la_x000D_
reservation de vidange en ligne en tunisie._x000D_
_x000D_
nous vous serions reconnaissants de bien vouloir remplir le formulaire  ci_x000D_
dessous ._x000D_
_x000D_
_x000D_
https://docs.google.com/forms/d/e/1faipqlsd3vyb95rgcklt1e1iunl5c_e5xftm7bphp4wkmlfknan5skg/viewform?usp=pp_url_x000D_
_x000D_
_x000D_
cordialement.</t>
  </si>
  <si>
    <t>full stack js intern
*nom de l’entreprise : tekru technologies *_x000D_
titre du poste : full stack developer intern_x000D_
lieu de travail : aouina, tunis_x000D_
a propos de l’entreprise :tekru est une société de développement de_x000D_
solution informatique spécialisée dans le web. avec une expertise d’équipe_x000D_
cumulée qui dépasse les 25 ans,_x000D_
tekru est une société de développement de solution informatique spécialisée_x000D_
dans le web._x000D_
ekru se spécialise dans le domaine du web d’un simple site web d’entreprise_x000D_
à des solutions web complexes de gestion d’entreprise et de couche métier._x000D_
profil requis : etudiant en 5eme année à la recherche d'un pfe_x000D_
sujet: développement d'une solution web pour le compte d'un client._x000D_
besoin du poste:_x000D_
-react js_x000D_
-node js_x000D_
date du stage: asap_x000D_
durée: 5 à 6 mois._x000D_
n'hésitez pas à me contacter pour toute information complémentaire_x000D_
bonne journée._x000D_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08/03/23_x000D_
14:00:24</t>
  </si>
  <si>
    <t>offre de stage
la société *wico d’informatique *est à la recherche du profil suivant :_x000D_
_x000D_
_x000D_
*stagiaire full stack java / angular (h/f)*_x000D_
_x000D_
*votre mission:*_x000D_
le titulaire du poste a pour rôle principal de participer au_x000D_
développement des logiciels et applicatifs informatiques._x000D_
_x000D_
_x000D_
_x000D_
*vos principales tâches seront:*_x000D_
·      analyse des besoins et participation aux choix de solutions_x000D_
techniques ;_x000D_
_x000D_
· participation aux développement des nouvelles fonctionnalités des_x000D_
applications ;_x000D_
_x000D_
·      développement des spécifications de systèmes et modifications des_x000D_
programmes informatiques_x000D_
_x000D_
·      appréhender des environnements techniques et fonctionnels de plus_x000D_
en plus complexes ;_x000D_
_x000D_
·      collaboration avec les autres membres de l’équipe afin de livrer_x000D_
des solutions complètes et fonctionnelles à l’intérieur des échéanciers ;_x000D_
_x000D_
_x000D_
_x000D_
*vos compétences*_x000D_
· connaissance des frameworks de développement standards (spring,_x000D_
hibernate, maven, angular) ;_x000D_
_x000D_
·      connaissance des services rest et swagger ;_x000D_
_x000D_
·      connaissance des sgbd postgresql, mysql ;_x000D_
_x000D_
·      connaissance de l’intégration continue jenkins, git ;_x000D_
_x000D_
·      connaissance des architectures micro-services ;_x000D_
_x000D_
·      bon usage des méthodes agile._x000D_
_x000D_
_x000D_
_x000D_
_x000D_
*vos aptitudes relationnelles*_x000D_
·      autonomie, disponibilité, esprit d’initiative ;_x000D_
_x000D_
·      polyvalence ;_x000D_
_x000D_
·      motivation et implication ;_x000D_
_x000D_
·      rigueur et sens du travail en équipe ;_x000D_
_x000D_
_x000D_
_x000D_
_x000D_
_x000D_
*travail : full remoterémunération : stage rémunéré*_x000D_
_x000D_
pour postuler, merci d’envoyer votre cv et une lettre de motivation qui_x000D_
expose votre motivation pour le poste, à l’adresse  suivante :_x000D_
_x000D_
internship@wico.tn</t>
  </si>
  <si>
    <t>3 reasons to attend cdp live: how to future-proof your business
hi khalil,_x000D_
_x000D_
at  cdp live: how to future-proof your business &l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we’re bringing leaders to the virtual stage to share their secrets for increasing customer engagement across channels and driving roi. _x000D_
_x000D_
these are the do-ers shaping what it means to win in a dynamic market by putting your customers first. we cannot wait to welcome special guests from amazon, box, aaa, the trade desk and more._x000D_
_x000D_
if that’s not enough to get you excited, here are 3 more reasons to attend cdp live:_x000D_
_x000D_
- leveraging data across the entire customer lifecycle: box cmo, chris koelher, is sharing techniques to remove buyer friction, leading to higher retention and revenue acceleration_x000D_
- how businesses are scaling efficiently in 2023: an all-star panel from amazon, the trade desk, capgemini, and databricks are discussing coping with a cookieless world_x000D_
- emerging trends in customer engagement: learn the most effective strategies for building lasting relationships with your customer with brian ng, svp of marketing at aaa &amp; katrina wong, vp of marketing at twilio segment_x000D_
_x000D_
save your (virtual) seat &lt;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_x000D_
_x000D_
p.s. pro-tip: if you can’t join live,  register &lt;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to receive the session recordings._x000D_
_x000D_
_x000D_
this email was sent to khalil.trabelsi@esprit.tn._x000D_
_x000D_
don't want to receive emails from twilio? change your email preferences &lt;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_x000D_
_x000D_
if you have any questions or concerns, please contact us at &lt;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_x000D_
_x000D_
if you're having trouble reading this email, try the web version &lt;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_x000D_
_x000D_
twilio 101 spear street, san francisco, ca 94105_x000D_
_x000D_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t>
  </si>
  <si>
    <t>[recrutement des stagiaires pfe]
les portes de shazler erp s'ouvrent à nouveaux pour les étudiants à la_x000D_
recherche d'un #stage #pfe en vue d'un #recrutement ._x000D_
_x000D_
_x000D_
_x000D_
- nous cherchons actuellement des ingénieurs en informatique pour un stage_x000D_
pfe (projet de fin d’études)_x000D_
_x000D_
_x000D_
_x000D_
- stage pré-embauche (recrutement à la fin du stage si votre projet et_x000D_
profil sont concluants)._x000D_
_x000D_
_x000D_
_x000D_
exigences :_x000D_
_x000D_
* diplôme en informatique ou dans un domaine connexe_x000D_
_x000D_
* maîtrise du langage python / fullstack developer angular , la_x000D_
connaissance de nodejs_x000D_
_x000D_
* connaissance fonctionnelle d'odoo est un plus_x000D_
_x000D_
* connaissance des bases de données relationnelles , postgresql_x000D_
_x000D_
* bonne capacité à travailler en équipe et à communiquer efficacement_x000D_
_x000D_
_x000D_
_x000D_
- pour les intéressés(e)s merci d’envoyer vos candidatures sur l’adresse_x000D_
email suivante : rh@shazler.com</t>
  </si>
  <si>
    <t>fwd: offre de stage pfe
---------- message transféré ---------_x000D_
de : bryxia consulting &lt;bryxia.consulting@gmail.com&gt;_x000D_
date : lun. 30 janv. 2023 à 14:00_x000D_
objet : offre de stage pfe_x000D_
à : youssef.brinsi@esprit.tn &lt;youssef.brinsi@esprit.tn&gt;_x000D_
_x000D_
_x000D_
_x000D_
bonjour ,_x000D_
_x000D_
suite à votre demande pour consulter notre offre de stage ,_x000D_
_x000D_
veuillez trouver ci-dessous une présentation du projet que nous proposons_x000D_
pour les étudiants qui sont à la recherche d'un stage de pfe:_x000D_
_x000D_
*présentation:*_x000D_
 bryxia consulting est une société de services spécialisée dans le conseil_x000D_
en architecture des systèmes d’information ainsi que dans la conception et_x000D_
l’élaboration de logiciels à forte valeur ajoutée._x000D_
_x000D_
*sujet: *une plateforme de santé qui propose une gamme de services aux_x000D_
professionnels de santé et aux patients._x000D_
_x000D_
_x000D_
une plateforme en ligne qui aide les patients à trouver et prendre_x000D_
rendez-vous avec des professionnels de santé. il fournit également des_x000D_
outils permettant aux professionnels de la santé de gérer leur pratique,_x000D_
tels que la prise de rendez-vous, la gestion des patients et les paiements_x000D_
en ligne._x000D_
_x000D_
_x000D_
*travail à faire :*_x000D_
_x000D_
le travail à réaliser se résume en 3 principales étapes:_x000D_
_x000D_
·etude de l’existant et spécification du sujet._x000D_
_x000D_
·conception et réalisation de la plateforme._x000D_
_x000D_
·mise en place de la plateforme, test et livraison de l’exécutable._x000D_
_x000D_
*technologies : *_x000D_
_x000D_
     - spring boot / angular_x000D_
_x000D_
     - asp.net / angular_x000D_
_x000D_
- flutter / nodejs_x000D_
_x000D_
_x000D_
l’envoi de candidature se fait sur l’adresse suivante :_x000D_
*bryxia.consulting@gmail.com_x000D_
&lt;bryxia.consulting@gmail.com&gt;*</t>
  </si>
  <si>
    <t>offre de stage
nous recherchons un(e) stagiaire pour travailler sur l'erp oracle_x000D_
e-business suite. le stagiaire devra avoir des connaissances en sql et_x000D_
pl/sql. les technologies à utiliser seront apex, javascript, sql pl/sql,_x000D_
xml publisher, oracle forms, oaf et talend._x000D_
_x000D_
le stage sera rémunéré avec la possibilité d'être embauché à la fin du_x000D_
stage. le stage se déroulera en télétravail avec des déplacements ponctuels_x000D_
dans notre local à manouba. le stagiaire devra être autonome et motivé._x000D_
_x000D_
si vous êtes intéressé(e), veuillez envoyer votre cv à l'adresse e-mail_x000D_
suivante : kdo.tech2021@gmail.com</t>
  </si>
  <si>
    <t>full stack developer intern
nom de l’entreprise :  tekru technologies_x000D_
_x000D_
titre du poste : full stack developer intern_x000D_
_x000D_
lieu de travail : aouina, tunis_x000D_
a propos de l’entreprise :tekru est une société de développement de_x000D_
solution informatique spécialisée dans le web. avec une expertise d’équipe_x000D_
cumulée qui dépasse les 25 ans, tekru est une société de développement de_x000D_
solution informatique spécialisée dans le web._x000D_
tekru se spécialise dans le domaine du web d’un simple site web_x000D_
d’entreprise à des solutions web complexes de gestion d’entreprise et de_x000D_
couche métier._x000D_
_x000D_
profil requis :_x000D_
*etudiant en 5eme année à la recherche d'un pfe*_x000D_
_x000D_
*sujet**: développement d'une solution web pour le compte d'un client.*_x000D_
_x000D_
_x000D_
*besoin du poste:*_x000D_
_x000D_
*-react js*_x000D_
*-node js*_x000D_
*-mongodb*_x000D_
_x000D_
*date du stage: **asap*_x000D_
_x000D_
*durée: **6 mois.*_x000D_
_x000D_
_x000D_
*n'hésitez pas à me contacter pour toute information complémentaire.*_x000D_
_x000D_
*contact:*_x000D_
jihed.baccouche@esprit.tn_x000D_
jihed baccouche | linkedin &lt;https://www.linkedin.com/in/jihedbaccouche/&gt;_x000D_
_x000D_
_x000D_
_x000D_
_x000D_
_x000D_
_x000D_
_x000D_
_x000D_
_x000D_
_x000D_
_x000D_
_x000D_
_x000D_
_x000D_
_x000D_
_x000D_
_x000D_
_x000D_
_x000D_
_x000D_
_x000D_
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26/01/23_x000D_
23:29:04_x000D_
remove</t>
  </si>
  <si>
    <t>attestation d'inscription
bonjour,_x000D_
je suis eya ben abdallah une étudiante en 5ème année erp-bi avec_x000D_
l'identifiant 204jft1090_x000D_
je suis en stage en france et j'ai besoin d'une attestation d'inscription_x000D_
en urgence en format numérique_x000D_
si c'est possible que vous m'envoyez par mail_x000D_
merci pour votre compréhension et bonne journée_x000D_
[image: icône erreur]_x000D_
adresse introuvable_x000D_
votre message n'est pas parvenu à *service.eleves@esprit.tn*, car l'adresse_x000D_
est introuvable ou ne peut pas recevoir de messages._x000D_
en savoir plus &lt;https://support.google.com/mail/?p=nosuchuser&gt;_x000D_
la réponse était :_x000D_
_x000D_
550 5.1.1 the email account that you tried to reach does not exist. please_x000D_
try double-checking the recipient's email address for typos or unnecessary_x000D_
spaces. learn more at https://support.google.com/mail/?p=nosuchuser_x000D_
17-20020a810111000000b004ed5cf9939bsor1705665ywb.101_x000D_
- gsmtp_x000D_
afficher le texte des messages précédents</t>
  </si>
  <si>
    <t>pfe book-leoni
pour information_x000D_
lien &lt;https://drive.google.com/file/d/1dquudbnvlm869oj_g1v3ktmmq0okll64/&gt;_x000D_
n'oubliez pas de vous inscrire sur https://espritconnect.com/ pour avoir_x000D_
toutes les offres (webinars, emplois, stages d'été, pfe, ...)._x000D_
cordialement._x000D_
_x000D_
---------- forwarded message ---------_x000D_
_x000D_
bonjour;_x000D_
_x000D_
_x000D_
_x000D_
par la présente annonce, nous mettons à votre entière disposition notre_x000D_
catalogue pfe 2022-2023_x000D_
_x000D_
_x000D_
_x000D_
nous vous remercions d’informer nos chers étudiants de le consulter en_x000D_
scannant le code qr mentionné ci-dessous et de sélectionner le sujet_x000D_
approprié sans oublier la référence de ce dernier sachant que la date_x000D_
limite d’accepter les demandes est le *06/01/2023*_x000D_
_x000D_
_x000D_
_x000D_
nb : seules les demandes par l’adresse e-mail suivante* stage.leoni.*_x000D_
*tunisie@leoni.com* &lt;tunisie@leoni.com&gt; seront prises en compte_x000D_
_x000D_
_x000D_
_x000D_
nous serons toujours à votre disposition en cas de besoin_x000D_
_x000D_
 *pôle employabilité esprit*_x000D_
_x000D_
 z. i. chotrana ii, b.p. : 160_x000D_
_x000D_
2083 pôle technologique el ghazala – tunisie_x000D_
_x000D_
&lt;https://espritconnect.com/&gt;</t>
  </si>
  <si>
    <t>fwd: offre de stage pfe 2023
---------- forwarded message ---------_x000D_
de : ste technogm &lt;technogm.tn@gmail.com&gt;_x000D_
date: jeu. 22 déc. 2022 à 08:00_x000D_
subject: offre de stage pfe 2023_x000D_
to: youssef rakrouki &lt;youssef.rakrouki@esprit.tn&gt;_x000D_
_x000D_
_x000D_
bonjour cher candidat,_x000D_
_x000D_
j'espère que tu as bien réussi tes examens._x000D_
_x000D_
_x000D_
suite à votre demande pour consulter nos offres de stage, nous mettons à_x000D_
votre disposition notre pfe book pour l'année 2022-2023 pour les étudiants_x000D_
it et marketing dans les domaines suivants :_x000D_
_x000D_
- *developpeurs web* : asp.net 6 , mean , mern_x000D_
_x000D_
- *développeur mobile* : flutter nodejs_x000D_
_x000D_
- ingénieurs en *devops*_x000D_
_x000D_
- *marketing digital*_x000D_
_x000D_
- *business marketing*_x000D_
_x000D_
merci de postuler avec la méthode incluse dans le document._x000D_
_x000D_
bonne chance!_x000D_
pfe book 2023 
about us 
technogm est une startup tunisienne innovante, se place dans le secteur de 
l'informatique, la technique et l'innovation. nous créons des applications mobiles, 
sites web, logiciel, ainsi que le consulting stratégique et le marketing digital. 
notre objectif sont la numérisation et digitalisation des secteurs vitaux comme le 
tourisme, transport ... etc. avec des projets startup. 
rq très important : nous recherchons des étudiants qui sont 
passionnés par leur domaine d'étude pour être créatif. 
si vous cherchez un stage pour passer votre période, seulement, 
pour obtenir votre diplôme, veuillez ne plus  postuler. 
ingénieur développeur .net core 
l'objectif du travail sera la ré-conception et le développement d’une plateforme pour un projet en 
tourisme au cœur de la numérisation de la structure de tourisme d'expérience tunisienne. 
technologies à utiliser : 
votre stage consiste à développer une application web progressive  avec asp.net core 6 angular mongodb. 
exigences de l'emploi :
- bonne connaissance sur le framework .net et le langage c# 
- bonnes qualités de communications 
- travailleur, bon développeur et possède des bonnes compétences en ce qui concerne les langages de programmation    
web et mobile. 
-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“pfe.net”  dans l'objet du mail. 
développeur web full-stack javascript 
l'objectif du travail sera la ré-conception et le développement d’une plateforme pour une idée d’un projet 
innovant pour notre startup. 
technologies à utiliser : 
votre stage consiste à développer une application web progressive  avec nodejs, mongodb, react ou angular. 
exigences de l'emploi : 
- bonnes qualités de communication 
- aptitude à travailler en équipe 
- un bon développeur possédant de bonnes compétences concernant le langage de programmation : javascript 
formation requise : formation ingénieur (bac+5) en informatique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“pfe-js”  dans l'objet du mail. 
développeur mobile 
l'objectif du projet est le développement d’une application mobile d'un projet sur le transport public au 
cœur de la numérisation de la structure de transport avec la coordination d'état 
technologies à utiliser : 
flutter(nodejs) 
exigences de l'emploi : 
bonnes qualités de communication et l’aptitude à travailler en équipe 
vous avez une expérience avec le développement mobile (flutter, react native, …). 
vous avez une expérience avec rest api et vous pouvez intégrer les apis pré développées dans l’application mobile. 
vous maîtrisez les notions du clean code 
vous avez une bonne résolution des problèmes informatiques. 
formation requise : formation ingénieur/mastère (bac+5) en dev mobile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“pfe-mobile”  dans l'objet du mail. 
ingénieure devops 
nous t'offrons l'opportunité d'évoluer dans un environnement dynamique, sur de nombreux projets 
innovants, variés et passionnants au cœur de la digitalisation et de l'innovation. 
environnement technique :  
gitlab, jenkins, sonar, docker, kubernetes, , ansible, aws, azure, heroku, firebase. 
tâches à réaliser : 
- définition et mise en place de l’architecture physique et logicielle nécessaire pour nos projets. 
- ci/cd 
- standardisation des pipeline jenkins pour le ci/cd 
- un déploiement régulier des applications sur les serveurs 
- déploiement des outils de livraison continue via docker swarm 
- automatisation de la configuration des outils de cd 
avantages :  
- stage à distance (remote) 
- travail dans une startup avec un environnement des jeunes ambitieux et polyvalents. 
- stage pré-embauche (recrutement à la fin du stage si votre projet et profil sont concluants). 
- temps flexible 
pour les intéressé(e)s merci d'envoyer vos cv à l’adresse mail suivante : technogm.tn@gmail.com  , avec le 
mentions  “pfe-devops” dans l'objet du mail. 
marketing digital/ community manager 
l'objectif du projet est d’élaborer une stratégie marketing digital dans notre phase de projet (go to 
market) et de bâtir une stratégie de présence en ligne efficace. 
profil : 
- vous êtes de formation bac+3 à bac+5 en marketing digital ou équivalent. 
- maîtrise des plans de marketing et communications 
- bonne culture du web, passionné(e) par le marketing digital, créatif(ve), enthousiaste et autonome 
tâches à réaliser : 
- imaginer des concepts qui se déclinent en communication média et hors média pour le projet 
- gérer les digitaux ads : facebook, instagram, google et linkedin publication des contenus des différents réseaux 
sociaux. 
- création de contenus sur les réseaux sociaux 
- la mise en place d’une veille stratégique et l'élaboration d’une stratégie marketing digitale globale. 
avantages :  
- stage à distance (remote) 
- stage pré-embauche (recrutement à la fin du stage si votre projet et profil sont concluants). 
- temps flexible 
pour les intéressé(e)s merci d'envoyer vos cv à l’adresse mail suivante : tech2i.rh@gmail.com  , avec le 
mentions  “ pfe-md ” dans l'objet du mail. 
po junior chargé(e) marketing 
le product owner junior est responsable d'interpréter les attentes des utilisateurs et de les transformer 
en outils/solutions digitales. il est le pilote du projet et l'interface entre les clients, les équipes marketing 
et digitales et les équipes techniques. 
vous êtes le bras droit de ceo chargé de communication et développement de produit de startup dans le 
marché tunisien, attaché aux clients b2c et b2b, partenaires et l’équipe de startup. 
profil : 
- vous êtes de formation bac+5 en marketing, communication marketing, management ou équivalent. 
- bonne connaissance des plans de marketing et communications 
- bonne culture du web, passionné(e) par le marketing digital, créatif(ve), enthousiaste et autonome 
- maîtrise de la langue française et anglais à l’écrit et à l’oral 
- motivé et cherche à développer ses compétences et son talent 
- vous êtes bon communicant, être à l'aise de parler aux étrangers 
- connaissance des outils de management. 
mission : 
stratégie : développer et exécuter la stratégie marketing. 
communication et marketing :  générer et communiquer des nouveaux leads, partenaires et investisseurs. 
assistance et coordination : être le coordinateur interne de projet pour assurer le bon fonctionnement des 
tâches d’équipe. 
tâches à réaliser : 
- mise en place de nouveaux kpis et de la remontée data requise avec l’équipe produit/tech 
- préparation et animations des réunions hebdomadaires avec le management commercial 
- mise en place et suivi de projets 
- animer et développer les partenaires 
- participation à la levée de fonds auprès d’investisseurs. 
- développer l’activité commerciale et rechercher des nouvelles opportunités clients 
- prise de rdv et proposition de l’ensemble des offres clients, investisseurs, foire, compétitions, programme 
d’incubation. 
- s’assurer du bon déroulement des missions auprès de nos clients b2b et b2c. 
- analyser les besoins clients et des utilisateurs internes par des méthodes quantitatives &amp; qualitatives .
avantages :  
- stage en hybride 
- travail dans une startup avec un environnement des jeunes ambitieux et polyvalents. 
- stage pré-embauche (recrutement à la fin du stage si votre projet et profil sont concluants). 
- temps flexible 
pour les intéressé(e)s merci d'envoyer vos cv à l’adresse mail suivante : tech2i.rh@gmail.com  , avec le 
mentions “pfe-marketing” dans l'objet du mail.</t>
  </si>
  <si>
    <t>orange developer center recrute des stagiaires
vous êtes étudiants et vous êtes à la recherche d’un stage pfe ‍ ?_x000D_
this is for you  bit.ly/3xclty6_x000D_
#orangedevelopercenter_x000D_
&lt;https://www.linkedin.com/feed/hashtag/?keywords=orangedevelopercenter&amp;highlightedupdateurns=urn%3ali%3aactivity%3a7008331135030063104&gt;_x000D_
et_x000D_
le #fablabsolidaire_x000D_
&lt;https://www.linkedin.com/feed/hashtag/?keywords=fablabsolidaire&amp;highlightedupdateurns=urn%3ali%3aactivity%3a7008331135030063104&gt;_x000D_
vous_x000D_
accordent une chance pour développer vos compétences #tech_x000D_
&lt;https://www.linkedin.com/feed/hashtag/?keywords=tech&amp;highlightedupdateurns=urn%3ali%3aactivity%3a7008331135030063104&gt;_x000D_
_x000D_
et effectuer un stage pfe à #orangedigitalcenter_x000D_
&lt;https://www.linkedin.com/feed/hashtag/?keywords=orangedigitalcenter&amp;highlightedupdateurns=urn%3ali%3aactivity%3a7008331135030063104&gt;_x000D_
 #stage_x000D_
&lt;https://www.linkedin.com/feed/hashtag/?keywords=stage&amp;highlightedupdateurns=urn%3ali%3aactivity%3a7008331135030063104&gt;_x000D_
 #pfe_x000D_
&lt;https://www.linkedin.com/feed/hashtag/?keywords=pfe&amp;highlightedupdateurns=urn%3ali%3aactivity%3a7008331135030063104&gt;_x000D_
_x000D_
*amira bedhiafi | business intelligence consultant - esprit alumna*_x000D_
*whatsapp:*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19/12/22,_x000D_
16:22:53</t>
  </si>
  <si>
    <t>pfe book | pwc tac tunisia
pour information._x000D_
_x000D_
n'oubliez pas de vous inscrire sur https://espritconnect.com/ pour avoir_x000D_
toutes les offres (webinars, emplois, stages d'été, pfe, ...)._x000D_
_x000D_
 *pôle employabilité esprit*_x000D_
_x000D_
 z. i. chotrana ii, b.p. : 160_x000D_
_x000D_
2083 pôle technologique el ghazala – tunisie_x000D_
_x000D_
&lt;https://espritconnect.com/&gt;_x000D_
_x000D_
_x000D_
---------- forwarded message ---------_x000D_
nous sommes une entreprise off-shore située au lac 1, membre du réseau pwc_x000D_
france et maghreb et nous sommes spécialisés dans le consulting it. nous_x000D_
travaillons avec des clients grands comptes situés dans toute l'europe._x000D_
nous nous spécialisons dans le consulting it sur différentes nouvelles_x000D_
technologies et solutions innovantes (salesforce, guidewire, sap,_x000D_
microsoft, data analytics, metaverse, ia, devs... etc)_x000D_
_x000D_
étant une unité en pleine expansion, pwc tac tunisia offre plusieurs sujets_x000D_
de stages en #data_x000D_
&lt;https://www.linkedin.com/feed/hashtag/?keywords=data&amp;highlightedupdateurns=urn%3ali%3aactivity%3a7004716265600651264&gt;_x000D_
, #salesforce_x000D_
&lt;https://www.linkedin.com/feed/hashtag/?keywords=salesforce&amp;highlightedupdateurns=urn%3ali%3aactivity%3a7004716265600651264&gt;_x000D_
, #microsoft_x000D_
&lt;https://www.linkedin.com/feed/hashtag/?keywords=microsoft&amp;highlightedupdateurns=urn%3ali%3aactivity%3a7004716265600651264&gt;_x000D_
, #sap_x000D_
&lt;https://www.linkedin.com/feed/hashtag/?keywords=sap&amp;highlightedupdateurns=urn%3ali%3aactivity%3a7004716265600651264&gt;_x000D_
, #guidewire_x000D_
&lt;https://www.linkedin.com/feed/hashtag/?keywords=guidewire&amp;highlightedupdateurns=urn%3ali%3aactivity%3a7004716265600651264&gt;,_x000D_
et #communication_x000D_
&lt;https://www.linkedin.com/feed/hashtag/?keywords=communication&amp;highlightedupdateurns=urn%3ali%3aactivity%3a7004716265600651264&gt;_x000D_
 !_x000D_
_x000D_
je vous transfère notre pfe book ci-joint pour que vous le communiquiez à_x000D_
vos élèves ingénieurs et business._x000D_
_x000D_
ils pourront postuler d'ici le *15 décembre *sur l'adresse email :_x000D_
fr_tac_recrutements@pwc.com_x000D_
_x000D_
merci._x000D_
cordialement,_x000D_
pfe book 
2022
pwc ataglance
*these numbers are based on2022 statistics
pwc’s acceleration centers
pwc’s acceleration centers (acs) –our tech -enabled global talent hubs spread across
10countries :usa, uk, argentina, philippines, china, india, mexico, malaysia,
morocco, and tunisia .
we are focused oncreating value for our clients and opportunities for our people .our
acceleration centers count +20,000 highly -skilled professionals from
diverse cultures providing virtual client engagement support across allofpwc’s services and
capabilities .
asamember ofone ofour acceleration centers (acs), you’ll bepart ofinternational, highly
diverse and inclusive teams who work together tocreate value forour global clients .you’ll
engage inchallenging projects and provide distinctive services tosupport client engagements
through enhanced quality and innovation .arole inour acceleration centers will provide
immense growth potential and valuable learning opportunities .
pwc tunisie
audit, consulting, tax, legal, deals
pwc tac tunisia
it consulting, development…+ 6000 
associés et collaborateurs
en france et 
au maghreb
2 entités 
différentes en tunisie 
au même 
bureauxpwc france et maghreb
welcome to pwc technology
acceleration center 
tunisia
pwc technology acceleration center tunisia estuneentité off-
shore membre duréseau pwc france etmaghreb ,active
depuis janvier 2021 etlocalisée àtunis (lac 1).
nous nous spécialisons dans leconsulting itsurdifférentes
nouvelles technologies etsolutions innovantes (salesforce,
guidewire ,sap, microsoft, data analytics, metaverse ,ia,
devs ...etc)
notre jeune équipe composée d’une centaine d'ingénieurs itet
développeurs projette dedoubler d’effectif dans quelques mois.
2 ans
sur le marché 
tunisien (2021)
95%
de profils ingénieurs
48%
de femmes 
dans l’équipe27 ans
moyenne d’âge
48%52%
technology acceleration center tunisia
nos métiers
experts en ingénierie it
architecture logicielle, technique, fonctionnelle ingénierie it de bout 
en boutchefs de projet coaches agile et devops
gestion des projets de développement logiciel et d’intégration it
experts en développements software
frontend, backend, full -stack, maitrisant les dernières technologies 
de développement logiciel
experts intégration &amp; support
intégration de modules logiciels, intégration de solutions, support n -
tiers
consultants it &amp; business
consulting it fonctionnel et techniqueat a glance
nos technologies 
notre stratégie rse:
pwc france et maghrebpourquoi nous rejoindre ?
parce que tac est 
bien plus qu’un lieu 
de travail, 
tac est un lieu 
d’épanouissement !
 stratégie be well work 
well
programmes pour le bien 
être physique et mental des 
collaborateurs : 
•salle de sport
•équipe de foot
•after -works réguliers
•team buildings par 
practice…
nos sujets pfe
join us !
refonte d’un dashboard pour le département des ressources 
humaines 
11objectifs leprojet consiste àmettre àdisposition del’équipe rhundashboard permettant la
gestion desressources humaines detac pwc tunisie etdegénérer automatiquement le
rapport àpartir depower bi.
missions définition desbesoins métiers desmanagers dudépartement rh
proof ofconcept
réalisation ettest
correction durapportsujet n °1
cesujet vous intéresse ?
vous pouvez postuler sur l’adresse 
fr_tac_recrutements@pwc.com
avec en objet « candidature pfe –sujet n °1 | practice data | votre 
école | votre spécialité | votre nom »data
compétences   
techniques
•agile
•power bi
•dax
•excelnombre de stagiaires:
01
durée du stage
4 à 6 mois niveau 
bac + 5: master / ingénieur
mise en place d’un dashboard de gestion des kpi finance
12objectifs leprojet consiste àmettre àdisposition dumanagement group depwc tac tunisia undashboard montrant les
principaux kpipour gérer lestaffing deséquipes, lerecrutement, lebudget, réels etprévisionnels parpractice au
sein dutac pwc tunisie .lecandidat aura àconcevoir etàdévelopper undashboard répondant auxdifférents
besoins desdirecteurs etmanagers depwc tac tunisia .
missions définition des besoins métiers
proof of concept
réalisation et test
correction du rapportsujet n °2
compétences   
techniques
•agile
•power bi
•dax
•excelnombre de stagiaires:
01
durée du stage
4 à 6 mois cesujet vous intéresse ?
vous pouvez postuler sur l’adresse 
fr_tac_recrutements@pwc.com
avec en objet « candidature pfe –sujet n °2 | practice data | votre 
école | votre spécialité | votre nom »data
niveau 
bac + 5: master / ingénieur
réalisation d’un dashboard d’analyse de la déformation observable entre le prévisionnel 
et le ferme des deux années passées (n et n -1) projetée sur une même période.
13objectifs 
définition dubesoin métier
proof ofconcept
développement ettest
correction durapportmissions le projet consiste à mettre à la disposition des directeurs et du management group de pwc france des éléments de pilotages des 
ressources sur les axes d’analyses de l’organisation.
ces éléments se traduisent au sein d’un dashboard illustrant sur un même graphique :
le prévisionnel ferme projeté sur les 3 prochains mois
le prévisionnel ferme tel qu’il était sur la même période de l’année précédente, projeté sur les 3 prochains mois
le réel de l’année n sur les 3 prochains mois
le réel de l’année n -1 sur les 3 prochains moissujet n °3
compétences   
techniques
•agile
•power bi
•dax
•excelnombre de stagiaires:
02 (par binôme)
durée du stage
4 à 6 mois cesujet vous intéresse ?
vous pouvez postuler sur l’adresse 
fr_tac_recrutements@pwc.com
avec en objet « candidature pfe –sujet n °3 | practice data | votre 
école | votre spécialité | votre nom »data
niveau 
bac + 5: master / ingénieur
mise en place de l’ orgsfa pour la gestion de la procédure de 
recrutement du tac tunisia
14objectifs 
définition desbesoins métiers desmanagers dudépartement rh
conception d’une solution quirépond aubesoin métier
réalisation ettestmissions le projet consiste à mettre à disposition de l’équipe rh un système qui gère le processus 
de recrutement permettant l’automatisation et le suivi des étapes de ce module.sujet n °4
compétences   
techniques
•salesforce
•sql/pl sql
•html
•javascriptnombre de stagiaires:
01
durée du stage
4 à 6 mois cesujet vous intéresse ?
vous pouvez postuler sur l’adresse 
fr_tac_recrutements@pwc.com
avec en objet « candidature pfe –sujet n °4 | salesforce | votre école 
| votre spécialité | votre nom »
niveau 
bac + 5: master / ingénieur
mise en place d’un dashboard de suivi du pipe des projets de pwc 
tac tunisia
15objectifs 
définition des besoins métiers des managers du département rh
conception d’une solution qui répond au besoin métier
réalisation et testmissions leprojet consiste àmettre àdisposition dumanagement group depwc tac tunisia undashboard
permettant lesuivi dupipe des projets dutac.lecandidat aura àconcevoir etàdévelopper un
dashboard dans l’orgsalesforce répondant auxdifférents besoins desdirecteurs etmanagers dutac.sujet n °5
compétences   
techniques
•salesforce
•sql/pl sql
•html
•javascriptnombre de stagiaires:
01
durée du stage
4 à 6 mois cesujet vous intéresse ?
vous pouvez postuler sur l’adresse 
fr_tac_recrutements@pwc.com
avec en objet « candidature pfe –sujet n °5 | salesforce | votre école 
| votre spécialité | votre nom »
niveau 
bac + 5: master / ingénieur
mise en place d’une solution rh de gestion des recrutements
16objectifs 
définition des besoins métiers des managers du département rh
conception d’une solution qui répond au besoin métier
réalisation et testmissions leprojet consiste àmettre àdisposition duservice rhdepwc tac tunisia uneapplication permettant degérer le
processus derecrutement (workflow depuis l’expression dubesoin jusqu’à l’onboarding :centralisation des
entretiens, étapes devalidation …).undashboard sera réalisé ens’appuyant surl’application permettant lesuivi
desindicateurs derecrutements (durée detraitement, nombre decvs parprofils ..)sujet n °6
compétences   
techniques
•microsoft power 
platform 
•power bi
•sqlnombre de stagiaires:
01
durée du stage
min 5 mois cesujet vous intéresse ?
vous pouvez postuler sur l’adresse 
fr_tac_recrutements@pwc.com
avec en objet « candidature pfe –sujet n °6 | microsoft | votre école | 
votre spécialité | votre nom »
niveau 
bac + 5: master / ingénieur
mygreendata : mise en place d’une application éco -responsable pour agir 
contre la pollution numérique
17objectifs 
benchmarking sur les technologies qu’on va utiliser notamment la machine learning et l’intelligence artificielle
découvrir le sap business technology platform
concevoir l’architecture d’intégration de données
développer le backend
concevoir des prototypes et interfaces utilisateur
développer le frontendmissions lasolution éco-responsable pour agircontre lapollution numérique, cette application innovante, basée surl’analytics, lecollaboratif, le
machine learning etl’expérience utilisateur avancée, apour objectif dedévelopper une attitude éco-responsable auservice dela
sobriété numérique .l’application collecte, analyse etsélectionne lesdonnées obsolètes, redondantes ouinutiles dechaque utilisateur .
undashboard personnalisé partype deprofil (salariés, directeur rse, sioufinancier) permet deprésenter lesdonnées sous
plusieurs formats (région, type dedonnée, période, application, service ...).sujet n °7
compétences   
techniques
•sap btp (sap 
analytics cloud, sap 
appgyver , sap api 
business hub, ai, …)
•s/4hana
•machine learning / 
intelligence artificiellenombre de stagiaires:
01
durée du stage
6 mois cesujet vous intéresse ?
vous pouvez postuler sur l’adresse 
fr_tac_recrutements@pwc.com
avec en objet « candidature pfe –sujet n °7 | sap | votre école | 
votre spécialité | votre nom »
niveau 
bac + 5: master / ingénieur
ai powered solution for improving client’s solvability prediction in the 
insurance industry
18objectifs
define customer solvency
developing customer classification
non-creditworthy customer situational analysis
predict a high -risk customer behavior toward a given situation
real time decision
maintaining a customer -centric processmissions development ofbisolution fordecision support, powered byartificial intelligence technologies forthe
prediction ofcustomer solvability intheinsurance field.sujet n °8
compétences   
techniques
•excel,
•ms bi,
•ibm cognos or 
power bi,
•sql.
nice to have:
•python and javanombre de stagiaires:
01
durée du stage
8 mois cesujet vous intéresse ?
vous pouvez postuler sur l’adresse 
fr_tac_recrutements@pwc.com
avec en objet « candidature pfe –sujet n °8 | guidewire | votre école 
| votre spécialité | votre nom »niveau 
bac + 5: master / ingénieur
développement d’une stratégie de  marque employeur à travers le social 
media et la communication interne au sein d’une entreprise multinationale 
19objectifs
faire l’éta t des lieux des moyens de communications de l’entreprise
comprendre le besoin, la vision et la culture de l’entreprise
mettre enplace unestratégie customisée
créer, planifier et suivre les communications internes et externesmissions etant unejeune unité enpleine expansion ausein del’undes bigfour,pwc tac tunisia veut miser sursamarque
employeur afin d’attirer lesmeilleurs talents .pour cela, le/la stagiaire pfe ,issu(e) d’une formation marketing
digital/ communication, participera àlacommunication interne etexterne (social media) del’entreprise (stratégie,
planification, création decontenu, etsuivi deskpis)sujet n °9
compétences   
techniques
•meta business suite &amp; 
linkedin 
•outils decreation et d’édition
decontenu ( image et video )
•excellent niveau defrançais
•office suitenombre de stagiaires:
01
durée du stage
4 à 6 mois cesujet vous intéresse ?
vous pouvez postuler sur l’adresse 
fr_tac_recrutements@pwc.com
avec en objet « candidature pfe –sujet n °9 | hc communication | 
votre école | votre spécialité | votre nom »niveau 
bac + 5: masterhuman capital (communication)
join us !
envoyez -nous votre cv à : 
fr_tac_recrutements@pwc.com
technology acceleration center tunisia
follow us !
notre page instagram
@pwc.acceleration.ctr.people_tn
notre page linkedin
pwc technology acceleration center 
notre page facebook
pwc tunisia
technology acceleration center tunisia</t>
  </si>
  <si>
    <t>farkito is hirring
hello,_x000D_
_x000D_
for those who are looking for an internship pfe, our startup farkito offers_x000D_
many positions in this pfe_book,_x000D_
_x000D_
i invite your resume on this email contact@farkito.tn to contact you._x000D_
farkito
votre pause déjeuner est
enfin à vousfood tastes best when it's on time
graduation internships book
2022-2023
s o m m a i r e
les sujets traités
about farkito
the team
the topics
contact
about
farkito 
startup labélisée en 2021we are a new foodtech business serving
the restaurants and hotels with passion
the farkito's mission is to support hotels and
restaurants in their digital transformation by
providing them with digital solutions and ensure
the best quality service to our customers  
omar kennou
chief exexcutive oficer
ali frad
mobile developer manager
mohamed guirat
web developer managerthe team
najah dargouth
cmo &amp; culinary advisoremna regaieg
frontend developer
wafa zaghouani
ux/ui designer
yahia mlaouhi
backend developer
nada kaabachi
stagiaire en marketing
digitalkhadija miladi
copywriter
graduation
internships
farkito 
full remote
farkito ltd has developed three applications and we
would like you to join us in developing and improving our
solutions
topic 1: creating dashboard to track
on the activities of all the userstopic 2:  food ordering application: web 
responsibilities:
- implementing an analytic dashboard to track, visualize and analyze data
- working on different types of charts 
- collaborate with designer to create modern, and responsive ui 
- integrating with rest api
- building api using django framework
- following established agile processes
- other interesting tasks
requirements:
- experience with react js
- experience with django framework
- self-starter, team player, quick learner with a positive and courageous
attitude 
- passion for designing clean, highly-scalable, efficient code
- experience developing friendly and responsive ui.
- clear communication of ideas through whiteboarding, wireframes,
mockups or similar 
nice-to-haves:
- experience with next.js
- experience with material ui
- experience with gitlab ci/cd
- experience in data science (data understanding, data cleaning,...)responsibilities:
- build a food ordering app with different interfaces:  
  * login (user management)
  * visualize available restaurants and meals
  * make a direct booking
  * make a payment
- integrating with rest api
- building reusable components for future use
- following established agile processes
- other interesting tasks
requirements:
- experience with react js
- self-start er, team player and quick learn er with a positive and courageous
attitude  
- passion for designing clean, highly scalable, efficient code  
- experience developing friendly and responsive ui.
- clear communication of ideas through whiteboarding, wireframes, mockups
or similar  
nice-to-haves:
- experience with next.js
- experience with material ui
- experience with gitlab ci/cd
- experience with aws
topic 3: designing dashboard to track
on the activities of all the userstopic 4:  project management 
evaluate an existing product and detect its strengths and weaknesses 
define and maintain graphic components
design and produce mock-ups 
creation and layout of print and web communication media
image retouchingresponsibilities:
requirements:
- experience with adobe photoshop
- experience with adobe xd
- self-starter, team player, quick learner with a positive and courageous
attitude 
- passion for designing clean
- clear communication of ideas through whiteboarding, wireframes,
mockups or similar 
nice-to-haves:
- creative
- worked in startup environnementresponsibilities:
- build a planning on ms project
- create the user story on jira  
- assure communication with all the team members
- represent the project in events
- following established agile processes
- other interesting tasks
requirements:
- experience with agile
- self-start er, team player and quick learn er with a positive and courageous
attitude  
- basics with jira and excel
- clear communication of ideas through whiteboarding, wireframes,  
nice-to-haves:
- experience with gitlab
- experience with aws
topic 5: contracts and ip topic 6:  business developer
-we are looking for a legal intern having interest in contract management
and intellectual proprety.
your will also work in collaboration with ceo to review and draft
agreements, statements of work, partnerships agreements, prepare
documentation, and related activities.
you will have the opportunity to work on ambitious projects such as:
patent registration, rgpd compliance,... 
if you are fluent in french and english, passionate about legal and it topic !responsibilities:
-develop your prospecting and business development plan
- identify and qualify new prospects
- maximize the conversion of prospects
- use digital tools to maximize the effectiveness of the action and monitor
sales performance indicators.
- coordina te your actions with the marketing plans and customer acquisition
processes defined by the marketing department. participate in their
improvement.
- monitor the market (competition, trends, customer expectations, new
products or services) and present a regular summary to marketing and
management.
- orga nize, participate in and present the brand, products and services during
events, activities, high points with a prospective, loyalty-building and
promotional purpose.
requirements:
- experience in business developing  
- self-start er, team player and quick learn er with a positive and courageous
attitude  
- basics in marketing
- clear communication of ideas,  
nice-to-haves:
- experience in restaurant fields
- experience with it products
topic 7: digital marketer topic 8:  backend developer
responsibilities:
-design, develop, test, and maintain our scalable rest api
-build sophisticated back-end infrastructures
-manage individual project priorities and deadlines
requirements:
- self-start er, team player, quick learne r with a positive and courageous
attitude  
-passion for designing clean, highly-scalable, efficient code  
-major: computer science, computer information systems, computer
engineering  
-experience developing software or web-based applications  
-experience with python, django, django rest framework, postgresql, git,
ci/cd,  
-clear com munication of ideas through whiteboarding, wireframes, mockups
or similar  
nice-to-haves:
-experience with aws  
-experience with gitlab ci/cd  
-experience with secure programming methods  
-experience with agile development  
responsibilities:
-content creation: blog posts, social networks...
-campaign creation and sending of mailing or newsletter.
-strategic planning: content planning and calendar management
(campaigns, improvements).
-assistance to other departments according to their needs in
communication supports.
-preparation of sales pitches for the sales team.
-market research and customer targeting.
-support to the mana gement of the maintenance and development of the
commercial strategy  
-prospecting and telephone follow-up of prospects  
-alongside the manager and the webmarketing manager, you will
coordinate your actions with the strategy  defined by the company (trade
shows and events, webmarketing campaigns, target territories, etc.)  
requirements:
-self-starter, team player and quick learne r with a positive and courageous
attitude  
- basics in marketing
- clear communication of ideas
nice-to-haves:
- interested in restaurant fields
- experience with adobe photoshop
we'd love to
hear from you!
reach out to our team to get for any
inquiries or clarifications.contact whatsapp
+33699880974
website
www.farkito.com
email address
contact@farkito.tn</t>
  </si>
  <si>
    <t>pfe internships (data / cyber / devops)
hello all,_x000D_
_x000D_
please find below the list of pfe proposed by_x000D_
_x000D_
*venari security :cyber security : *_x000D_
_x000D_
*project title : *automated malware analysis with cuckoo sandbox_x000D_
*description : *_x000D_
automated malware analysis with cuckoo sandboxtoday, transport layer_x000D_
security (tls) is the de-facto standard to secure communications between_x000D_
applications. it ensures encryption, authentication, and integrity._x000D_
_x000D_
threat actors are also adopting tls for other reasons: to avoid detection_x000D_
by network security solutions and hide their malicious activity. according_x000D_
to recent statistics by f5 labs, more than 70% of malware are communicating_x000D_
using tls._x000D_
_x000D_
the goal of this project is to create a cuckoo sandbox environment and_x000D_
automate network traffic analysis and iocs extraction based on the captured_x000D_
pcap file._x000D_
_x000D_
there will be a set of tasks that will be automated, like:_x000D_
• pcap analysis with an ids,_x000D_
• labelled pcap storage in our data lake_x000D_
• reporting on tls behaviour_x000D_
_x000D_
the generated data will help detect malware and mitigate their impact._x000D_
_x000D_
*required skills : *linux, bash scripting, python, cti, network, security,_x000D_
git._x000D_
_x000D_
*data science : *_x000D_
_x000D_
*project title : *machine learning for application identification in_x000D_
encrypted traffic_x000D_
*description : *_x000D_
traffic analysis is the process of monitoring network activities,_x000D_
discovering specific patterns, and gleaning valuable information from_x000D_
network traffic. it can be applied in various fields such as malware_x000D_
detection, device identification and anomaly detection. however, with the_x000D_
advent of network traffic encryption and due to the invisibility of packet_x000D_
payload, traditional rule-based traffic analysis methods are likely to lose_x000D_
efficacy. therefore, machine learning has been emerging as a powerful tool_x000D_
to extract informative features without getting access to payload, and thus_x000D_
is widely employed in encrypted traffic analysis._x000D_
identifying the type of a network flow or a specific application has many_x000D_
advantages, such as traffic engineering or detection of the organization’s_x000D_
security policy violation. in this project, and in collaboration with the_x000D_
data science team and cybersecurity team, you will investigate the problem_x000D_
of encrypted traffic classification for the purpose of application_x000D_
identification, and you will contribute to the development of a new_x000D_
approach to solve it._x000D_
_x000D_
*responsibilities*_x000D_
_x000D_
• review existing work in the field of encrypted traffic application_x000D_
identification_x000D_
• design and implement an approach to solve the problem_x000D_
• implement and evaluate cutting-edge machine learning algorithms over_x000D_
encrypted traffic data._x000D_
• writing high-quality, maintainable, well-documented, and modular code to_x000D_
integrate to the ds library._x000D_
• report and present development work clearly and effectively_x000D_
_x000D_
*requirements*_x000D_
_x000D_
• currently enrolled in a computer science, mathematics or a related_x000D_
scientific field (end-of-studies internship)_x000D_
• knowledge in ml and dl techniques_x000D_
• experience in developing ml projects_x000D_
• proficiency with git workflow and development with best coding practices._x000D_
• excellent communication skills in english._x000D_
_x000D_
*references*_x000D_
_x000D_
• shapira, tal, and yuval shavitt. "flowpic: a generic representation for_x000D_
encrypted traffic classification and applications identification." ieee_x000D_
transactions on network and service management 18.2 (2021): 1218-1232._x000D_
• barut, onur, et al. "tls encrypted application classification using_x000D_
machine learning with flow feature engineering." 2020 the 10th_x000D_
international conference on communication and network security. 2020._x000D_
• muehlstein, jonathan, yehonatan zion, maor bahumi, itay kirshenboim, ran_x000D_
dubin, amit dvir, and ofir pele. "analyzing https encrypted traffic to_x000D_
identify the user's operating system, browser and application." 2017 14th_x000D_
ieee annual consumer communications &amp; networking conference (ccnc). ieee,_x000D_
2017._x000D_
_x000D_
*devops : *_x000D_
_x000D_
*project title : *machine learning for application identification in_x000D_
encrypted traffic_x000D_
*description : *_x000D_
• create a multi-namespace helm chart from existing deployments and_x000D_
third-party helm charts._x000D_
• use helm repo to deploy and update services on kubernetes using gitlab_ci_x000D_
• archive the previous deployed versions_x000D_
• add the possibility to rollback a deployment_x000D_
• deploy helm repo (optional)_x000D_
• replace existing running services with ones deployed with helm without_x000D_
impact (optional)_x000D_
_x000D_
*required skills : *kubernetes, gitlab_ci, helm, aws, eks, docker_x000D_
_x000D_
*for more informations please reach rami.belhaj@venarisecurity.com_x000D_
&lt;rami.belhaj@venarisecurity.com&gt;*_x000D_
_x000D_
best_x000D_
amine.</t>
  </si>
  <si>
    <t>note cc
salam alaykom,_x000D_
vos notes cc sont déjà calculées. si vous acceptez je pourrai les partager_x000D_
avec vous dans un fichier drive._x000D_
j'attends une confirmation de la part de vos délégués de classes._x000D_
crdlt_x000D_
_x000D_
-- _x000D_
best regards_x000D_
majdi gharbi_x000D_
head of internship department_x000D_
[image: esprit group – honoris united universities]</t>
  </si>
  <si>
    <t>catalogue pfe 2022-2023/ safran tunisia
bonjour,_x000D_
_x000D_
veuillez trouver en pièce jointe le pfe book de safran._x000D_
veuillez postuler *uniquement* via ce lien_x000D_
&lt;https://docs.google.com/forms/d/e/1faipqlsd9zxrsghyqcdiyw7dj5vh-rnbkpibmtl8kwicq5vrkk9qrhq/viewform&gt;_x000D_
_x000D_
ps: merci d'indiquer dans la rubrique "choix de l'offre de stage" la ou les_x000D_
références des sujets choisis (maximum 3 sujets)._x000D_
_x000D_
n'oubliez pas de vous inscrire sur https://espritconnect.com/ pour avoir_x000D_
toutes les offres (webinars, emplois, stages d'été, pfe, ...)._x000D_
_x000D_
cordialement._x000D_
_x000D_
_x000D_
_x000D_
_x000D_
 *pôle employabilité esprit*_x000D_
_x000D_
 z. i. chotrana ii, b.p. : 160_x000D_
_x000D_
2083 pôle technologique el ghazala – tunisie_x000D_
_x000D_
&lt;https://espritconnect.com/&gt;</t>
  </si>
  <si>
    <t>test 2 pl
salam alaykom,_x000D_
je vous rappelle que votre deuxième test pl aura lieu cette semaine._x000D_
les chapitres inclus sont résolution graphique et algo simplexe._x000D_
crdlt_x000D_
_x000D_
-- _x000D_
best regards_x000D_
majdi gharbi_x000D_
head of internship department_x000D_
[image: esprit group – honoris united universities]</t>
  </si>
  <si>
    <t>se former autrement
avis final :
stage concluant
remarques :
| signature du maitre a - | cachetdelentreprise =
vat t ‘ute eki
ie set a ada
“ie kus tara sst
exzaare 2984 - tunis
“$1 = fo arr qrt . kegy 7o a515 br</t>
  </si>
  <si>
    <t>fwd: huawei ict competition tunisia 2022-2023
chers étudiants,_x000D_
_x000D_
j'espère que vous vous portez au mieux et que la rentrée s'est bien passée_x000D_
pour vous._x000D_
_x000D_
je partage avec vous cette opportunité huawei à saisir._x000D_
_x000D_
bon courage à tous._x000D_
_x000D_
excellente journée._x000D_
_x000D_
---------- forwarded message ---------_x000D_
from: wassim belgaied (a) &lt;wassim.belgaied1@huawei-partners.com&gt;_x000D_
date: wed, oct 5, 2022 at 6:01 pm_x000D_
subject: huawei ict competition tunisia 2022-2023_x000D_
to:_x000D_
_x000D_
_x000D_
dear valuable partner_x000D_
_x000D_
_x000D_
_x000D_
i hope you are doing well._x000D_
_x000D_
_x000D_
_x000D_
as you are aware huawei organizes an annual competition for students._x000D_
_x000D_
*huawei ict competition tunisia 2022-2023 *is now opened for registration_x000D_
to all students and the registration is valid from  october 1st to october30_x000D_
th,2022   ._x000D_
_x000D_
_x000D_
_x000D_
_x000D_
_x000D_
_x000D_
_x000D_
*please find below the registration link:*_x000D_
_x000D_
*https://e.huawei.com/en/talent/#/ict-academy/ict-competition/regional-competition?zonecode=026902&amp;zoneid=98269539&amp;compid=85131973&amp;divisionname=northern%20africa&amp;type=c001_x000D_
&lt;https://e.huawei.com/en/talent/#/ict-academy/ict-competition/regional-competition?zonecode=026902&amp;zoneid=98269539&amp;compid=85131973&amp;divisionname=northern%20africa&amp;type=c001&gt;_x000D_
*_x000D_
_x000D_
_x000D_
_x000D_
_x000D_
_x000D_
please find attached a document contain all the details of huawei ict_x000D_
 competition 2022/2023_x000D_
_x000D_
_x000D_
_x000D_
many thanks_x000D_
_x000D_
_x000D_
_x000D_
_x000D_
_x000D_
_x000D_
_x000D_
*wassim belgaied*_x000D_
_x000D_
pr project  manager_x000D_
_x000D_
public relations dept_x000D_
_x000D_
*huawei  tech investment- tunisian branch*_x000D_
_x000D_
+216 29 585 080_x000D_
_x000D_
wassim.belgaied1@huawei-partners.com_x000D_
_x000D_
_x000D_
_x000D_
[image: cid:image002.png@01d79386.4ae48530]_x000D_
_x000D_
_x000D_
_x000D_
_x000D_
-- _x000D_
syrine karoui_x000D_
*enseignante - maître technologue*_x000D_
*chef du département informatique*_x000D_
*chef de l'équipe rdi iris - esprit-tech*_x000D_
huawei ict competition 2021 -2022
huawei ictcompetition isacompetitive icttalent exchange event developed by
huawei forglobal college students .topromote thehealthy development oftheict
talent ecosystem and support theintegration ofindustry and education,
huawei invites huawei ict academy and universities with relevant majors to
participate inthe huawei ict competition 2022 .huawei ict competition invites
talented ictstudents from around theworld totest their capabilities and exchange
with each other .
registration preliminary national finalregional 
stagefinal stage 
oct1 –
30,2022nov 17 -
18,2022start dec 
,2022february 
2023may 2023
stagevenu
eexamduratio
n
(minut
es)questi
on 
quanti
tyquestion typetotal 
scor
e
prelimin
ary onlinetheory 
exam90 60true or false, single -answer, 
and multiple -answer 
questions1000
national 
finalonlinetheory 
exam90 90true or false, single -answer, 
and multiple -answer 
questions1000
regional 
&amp; final 
stageonline lab exam / / / /network track
ip technologies such as 
datacom , security, and wlancloud track
it technologies such as 
cloud service, big data, storage, 
and aischedule 
competition content
competition formcomputing track
computing technologies such as:
euler os, andgauss db
introduction
•the regional stage of the competition with northern africa  
countries
competition rules 
•
top 3  scores in the preliminary  will move to regional stage 
•
top 30  scores in the preliminary will get hcia free vouchers as gifts
•
top 
50  scores in the preliminary  will move to national 
 stage
•contestants should be a registered university student and 
joined the huawei ict competition online class .
•contestants must have available pcs and internet access
•contestants must notbeafinalist informer huawei ict
competitions
•each contestant can participate in the practice competition (in 
the practice competition, those participate in the network track 
shall not participate in the cloud track. )
notice: 
during the ict competition, students who pass the huawei certification can be extra score.
here is the rule of extra score:
1) hcie, plus 50 points;
2) hcip, plus 30 points;
3) hcia, plus 20 points;
4) points can be accumulated, and the upper limit cannot exceed 100 points.
huawei talent online
 huawei northern africa facebook
 huawei northern africa twittermore information</t>
  </si>
  <si>
    <t>save your wardrobe - pfe
save your wardrobe &lt;https://www.linkedin.com/company/save-your-wardrobe/&gt;_x000D_
 is #soon_x000D_
&lt;https://www.linkedin.com/feed/hashtag/?keywords=soon&amp;highlightedupdateurns=urn%3ali%3aactivity%3a6980473078694719488&gt;_x000D_
launching_x000D_
its internship campaign “pfe-book #2023”._x000D_
_x000D_
our future interns will work on innovative projects using top technologies._x000D_
they will get the opportunity to put their knowledge and skills into_x000D_
practice alongside our experts from different poles:_x000D_
 r&amp;d #full_stackjs_x000D_
&lt;https://www.linkedin.com/feed/hashtag/?keywords=full_stackjs&amp;highlightedupdateurns=urn%3ali%3aactivity%3a6980473078694719488&gt;_x000D_
 mobile #android_x000D_
&lt;https://www.linkedin.com/feed/hashtag/?keywords=android&amp;highlightedupdateurns=urn%3ali%3aactivity%3a6980473078694719488&gt;_x000D_
 &amp;&amp; #ios_x000D_
&lt;https://www.linkedin.com/feed/hashtag/?keywords=ios&amp;highlightedupdateurns=urn%3ali%3aactivity%3a6980473078694719488&gt;_x000D_
 #datascience_x000D_
&lt;https://www.linkedin.com/feed/hashtag/?keywords=datascience&amp;highlightedupdateurns=urn%3ali%3aactivity%3a6980473078694719488&gt;_x000D_
 and #dataengineering_x000D_
&lt;https://www.linkedin.com/feed/hashtag/?keywords=dataengineering&amp;highlightedupdateurns=urn%3ali%3aactivity%3a6980473078694719488&gt;_x000D_
 test #automation_x000D_
&lt;https://www.linkedin.com/feed/hashtag/?keywords=automation&amp;highlightedupdateurns=urn%3ali%3aactivity%3a6980473078694719488&gt;_x000D_
 and #qa_x000D_
&lt;https://www.linkedin.com/feed/hashtag/?keywords=qa&amp;highlightedupdateurns=urn%3ali%3aactivity%3a6980473078694719488&gt;_x000D_
 / #qc_x000D_
&lt;https://www.linkedin.com/feed/hashtag/?keywords=qc&amp;highlightedupdateurns=urn%3ali%3aactivity%3a6980473078694719488&gt;_x000D_
 #devops_x000D_
&lt;https://www.linkedin.com/feed/hashtag/?keywords=devops&amp;highlightedupdateurns=urn%3ali%3aactivity%3a6980473078694719488&gt;_x000D_
 &amp; #devsecops_x000D_
&lt;https://www.linkedin.com/feed/hashtag/?keywords=devsecops&amp;highlightedupdateurns=urn%3ali%3aactivity%3a6980473078694719488&gt;_x000D_
 #productmanagement_x000D_
&lt;https://www.linkedin.com/feed/hashtag/?keywords=productmanagement&amp;highlightedupdateurns=urn%3ali%3aactivity%3a6980473078694719488&gt;_x000D_
/_x000D_
it #projectmanagement_x000D_
&lt;https://www.linkedin.com/feed/hashtag/?keywords=projectmanagement&amp;highlightedupdateurns=urn%3ali%3aactivity%3a6980473078694719488&gt;_x000D_
_x000D_
several hiring possibilities are planned for various projects at the end of_x000D_
internships._x000D_
_x000D_
#contact_x000D_
&lt;https://www.linkedin.com/feed/hashtag/?keywords=contact&amp;highlightedupdateurns=urn%3ali%3aactivity%3a6980473078694719488&gt;_x000D_
 : jobs@saveyourwardrobe.com_x000D_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04/10/22,_x000D_
19:04:28</t>
  </si>
  <si>
    <t>validation de stage d'immersion en entreprise
chers étudiants,_x000D_
pour valider votre stage d'immersion en entreprise, vous êtes appelé à_x000D_
déposer numériquement les documents suivants avant le 17 octobre 2022 :_x000D_
1- un rapport détaillant votre expérience de stage ainsi que les missions_x000D_
réalisées._x000D_
2- un journal de stage accompagné de la grille d'évaluation comprenant la_x000D_
signature de l'encadrant entreprise et le cachet de l'organisme d'accueil._x000D_
3- une attestation de stage._x000D_
_x000D_
*nb:* le cachet de l'entreprise doit être déposé sur la feuille du journal_x000D_
contenant la grille d'évaluation._x000D_
_x000D_
 lien de dépôt  :_x000D_
*https://docs.google.com/forms/d/1wyeno8qfjvfvzpvwefcpr6v92mhaiblr6lj5wwzb1ha/prefill_x000D_
&lt;https://docs.google.com/forms/d/1wyeno8qfjvfvzpvwefcpr6v92mhaiblr6lj5wwzb1ha/prefill&gt;*_x000D_
_x000D_
bien à vous</t>
  </si>
  <si>
    <t>spam et mails
bonjour;_x000D_
je suis une nouvelle étudiante à esprit._x000D_
concernant les mails envoyés par les nouveaux et peut être les anciens_x000D_
étudiants , il y a des mails biens spécifiques pour contacter_x000D_
l'administration et  résoudre vos problèmes._x000D_
s'il vous plaît, essayez de ne pas nous spammer._x000D_
de plus, essayez d'envoyer des mails plus professionnel en français ou en_x000D_
anglais pour se préparer à la vie professionnelle._x000D_
_x000D_
ce mail : "esprit2223-etudiants@esprit.tn" regroupe tous les étudiants_x000D_
d'esprit c'est à dire si vous utilisez cette adresse le mail sera envoyé_x000D_
aux étudiants d'esprit._x000D_
_x000D_
les mails que vous pouvez utiliser:_x000D_
service.eleves@esprit.tn_x000D_
contact.stage@esprit.tn_x000D_
_x000D_
cordialement.</t>
  </si>
  <si>
    <t>/x52/xc9/x46 /x3a /x32/x30/x30/x37/x2f/x49/x49/x32/x2f/x53/x55/x4a/x45/x54 /x4e/x6/x2e/x2e/x2e /x41/x2d/x55 /x3a /x32/x30/x30/x37/x2f/x32/x30/x30/x38
/x4d/x69/x6e/x69/x73/x74/xe8/x72/x65 /x64/x65 /x6c/x27/x45/x6e/x73/x65/x69/x67/x6e/x65/x6d/x65/x6e/x74 /x53/x75/x70/xe9/x72/x69/x65/x75/x72/x2c /x64/x65 /x6c/x61 /x52/x65/x63/x68/x65/x72/x63/x68/x65 /x53/x63/x69/x65/x6e/x74/x69/x1c/x71/x75/x65 /x65/x74 /x64/x65
/x6c/x61 /x54/x65/x63/x68/x6e/x6f/x6c/x6f/x67/x69/x65
/x55/x6e/x69/x76/x65/x72/x73/x69/x74/xe9 /x64/x65 /x4c/x61 /x4d/x61/x6e/x6f/x75/x62/x61
/x45/x63/x6f/x6c/x65 /x4e/x61/x74/x69/x6f/x6e/x61/x6c/x65 /x64/x65/x73 /x53/x63/x69/x65/x6e/x63/x65/x73 /x64/x65 /x6c/x27/x49/x6e/x66/x6f/x72/x6d/x61/x74/x69/x71/x75/x65
/x52/x61/x70/x70/x6f/x72/x74 /x64/x65 /x53/x74/x61/x67/x65 /x64/x27/x49/x6d/x6d/x65/x72/x73/x69/x6f/x6e /x65/x6e /x45/x6e/x74/x72/x65/x70/x72/x69/x73/x65
/x72/xe9/x61/x6c/x69/x73/x65/x72 /x50/x61/x72
/x49/x6d/x65/x6e /x42/x45/x4e/x5a/x41/x52/x54/x49
/x53/x75/x6a/x65/x74
/x53/x50/x52/x41
/x53/x74/x61/x74/x69/x63 /x50/x65/x72/x66/x6f/x72/x6d/x61/x6e/x63/x65 /x52/x75/x6c/x65 /x41/x6e/x61/x6c/x79/x73/x65/x72
/x4f/x72/x67/x61/x6e/x69/x73/x6d/x65 /x64/x27/x61/x63/x63/x75/x65/x69/x6c /x3a /x41/x64/x68/x6f/x63 /x49/x53/x4c
/x53/x6f/x75/x73 /x6c/x61 /x64/x69/x72/x65/x63/x74/x69/x6f/x6e /x64/x65 /x3a /x4d/x72 /x4d/x61/x72/x6f/x75/x61/x6e/x69 /x53/x6c/x69/x6d
/x45/x6e/x63/x61/x64/x72/xe9 /x70/x61/x72 /x3a /x4d/x72 /x48/x6d/x69/x64/x61 /x48/x61/x69/x74/x68/x65/x6d
/x41/x64/x72/x65/x73/x73/x65 /x3a /x52/x75/x65 /x4d/x61/x64/x72/x69/x64 /x35/x30/x30/x30 /x4d/x6f/x6e/x61/x73/x74/x69/x72
/x54/xe9/x6c /x3a/x28/x32/x31/x36/x29/x37/x33 /x35/x30/x33 /x33/x30/x33 /x46/x61/x78 /x3a /x28/x32/x31/x36/x29/x37/x33 /x35/x30/x33 /x33/x30/x33
/x52/xe9/x73/x75/x6d/xe9
l/x45 /x4c/x65 /x70/x72/xe9/x73/x65/x6e/x74 /x70/x72/x6f/x6a/x65/x74 /x73/x27/x69/x6e/x74/x69/x74/x75/x6c/x65 /x22 /x53/x74/x61/x74/x69/x63 /x50/x65/x72/x66/x6f/x72/x6d/x61/x6e/x63/x65 /x52/x75/x6c/x65 /x41/x6e/x61/x6c/x79/x7a/x65/x72 /x22/x2c /x69/x6c /x61 /xe9/x74/xe9 /x72/xe9/x61/x6c/x69/x73/xe9
/x61/x75 /x73/x65/x69/x6e /x64/x65 /x6c/x61 /x73/x6f/x63/x69/xe9/x74/xe9 /x41/x64/x68/x6f/x63 /x49/x53/x4c /x64/x61/x6e/x73 /x6c/x65 /x63/x61/x64/x72/x65 /x64/x75 /x73/x74/x61/x67/x65 /x64/x27/x69/x6e/x73/x65/x72/x74/x69/x6f/x6e /x65/x6e /x65/x6e/x74/x72/x65/x70/x72/x69/x73/x65/x2e
/x4c/x65 /x74/x72/x61/x76/x61/x69/x6c /x64/x65/x6d/x61/x6e/x64/xe9 /xe9/x74/x61/x69/x74 /x6c/x61 /x64/xe9/x1c/x6e/x69/x74/x69/x6f/x6e/x2c /x69/x6d/x70/x6c/xe9/x6d/x65/x6e/x74/x61/x74/x69/x6f/x6e /x65/x74 /x64/x6f/x63/x75/x6d/x65/x6e/x74/x61/x74/x69/x6f/x6e /x64/x65/x73 /x72/xe8/x67/x6c/x65/x73
/x64/x65 /x76/x61/x6c/x69/x64/x61/x74/x69/x6f/x6e /x64/x65 /x63/x6f/x64/x65 /x73/x6f/x75/x72/x63/x65 /x4a/x61/x76/x61/x2c /x6c/x27/x6f/x75/x74/x69/x6c /x64/xe9/x76/x65/x6c/x6f/x70/x70/xe9 /x76/x61/x6c/x69/x64/x65 /x75/x6e /x63/x6f/x64/x65 /x73/x6f/x75/x72/x63/x65 /x64/x65 /x63/xf4/x74/xe9
/x70/x65/x72/x66/x6f/x72/x6d/x61/x6e/x63/x65/x2c /x69/x6c /x65/x73/x74 /x64/x65/x73/x74/x69/x6e/xe9 /x70/x61/x72 /x63/x6f/x6e/x73/xe9/x71/x75/x65/x6e/x74 /x65/x74 /x65/x6e /x70/x72/x65/x6d/x69/x65/x72 /x6c/x69/x65/x75 /x61/x75/x78 /x64/xe9/x76/x65/x6c/x6f/x70/x70/x65/x75/x72/x73/x2e
/x4d/x6f/x74/x73 /x63/x6c/xe9/x73 /x3a /x70/x65/x72/x66/x6f/x72/x6d/x61/x6e/x63/x65/x2c /x74/x65/x73/x74 /x64/x65 /x6c/x6f/x67/x69/x63/x69/x65/x6c/x2c /x61/x6e/x61/x6c/x79/x73/x65/x75/x72 /x73/x74/x61/x74/x69/x71/x75/x65 /x64/x65 /x63/x6f/x64/x65 /x73/x6f/x75/x72/x63/x65/x2e
/x41/x62/x73/x74/x72/x61/x63/x74
t/x48/x45 /x54/x68/x65 /x70/x72/x65/x73/x65/x6e/x74 /x70/x72/x6f/x6a/x65/x63/x74 /x69/x73 /x6e/x61/x6d/x65/x64 /x22/x53/x74/x61/x74/x69/x63 /x50/x65/x72/x66/x6f/x72/x6d/x61/x6e/x63/x65 /x52/x75/x6c/x65 /x41/x6e/x61/x6c/x79/x7a/x65/x72/x22/x3b /x69/x74 /x77/x61/x73
/x64/x65/x76/x65/x6c/x6f/x70/x65/x64 /x69/x6e /x41/x64/x68/x6f/x63 /x49/x53/x4c /x63/x6f/x6d/x70/x61/x6e/x79 /x74/x68/x72/x6f/x75/x67/x68 /x6f/x75/x72 /x69/x6e/x74/x65/x72/x6e/x73/x68/x69/x70 /x69/x6e /x65/x6e/x74/x65/x72/x70/x72/x69/x73/x65/x2e
/x54/x68/x65 /x72/x65/x71/x75/x65/x73/x74/x65/x64 /x77/x6f/x72/x6b /x77/x61/x73 /x74/x68/x65 /x64/x65/x1c/x6e/x69/x74/x69/x6f/x6e/x2c /x64/x6f/x63/x75/x6d/x65/x6e/x74/x61/x74/x69/x6f/x6e/x2c /x69/x6d/x70/x6c/x65/x6d/x65/x6e/x74/x61/x74/x69/x6f/x6e /x61/x6e/x64 /x74/x65/x73/x74 /x6f/x66
/x74/x68/x65 /x70/x65/x72/x66/x6f/x72/x6d/x61/x6e/x63/x65/x2d/x6f/x72/x69/x65/x6e/x74/x65/x64 /x63/x6f/x64/x69/x6e/x67 /x72/x75/x6c/x65/x73/x2c /x74/x68/x65 /x64/x65/x76/x65/x6c/x6f/x70/x65/x64 /x74/x6f/x6f/x6c /x76/x61/x6c/x69/x64/x61/x74/x65 /x61 /x4a/x61/x76/x61 /x73/x6f/x75/x72/x63/x65 /x63/x6f/x64/x65
/x66/x72/x6f/x6d /x61 /x70/x65/x72/x66/x6f/x72/x6d/x61/x6e/x63/x65 /x76/x69/x65/x77/x2c /x64/x65/x64/x69/x63/x61/x74/x65/x64 /x63/x6f/x6e/x73/x65/x71/x75/x65/x6e/x74/x6c/x79 /x61/x6e/x64 /x69/x6e /x74/x68/x65 /x1c/x72/x73/x74 /x70/x6c/x61/x63/x65 /x74/x6f /x64/x65/x76/x65/x6c/x6f/x70/x65/x72/x73/x2e
/x4b/x65/x79 /x77/x6f/x72/x64/x73 /x3a /x70/x65/x72/x66/x6f/x72/x6d/x61/x6e/x63/x65/x2c /x73/x6f/x66/x74/x77/x61/x72/x65 /x74/x65/x73/x74/x73/x2c /x73/x74/x61/x74/x69/x63 /x73/x6f/x75/x72/x63/x65 /x63/x6f/x64/x65 /x61/x6e/x61/x6c/x79/x7a/x65/x72/x2e
/x52/x65/x6d/x65/x72/x63/x69/x65/x6d/x65/x6e/x74/x73
/x49/x6c /x6d/x27/x65/x73/x74 /x70/x61/x72/x74/x69/x63/x75/x6c/x69/xe8/x72/x65/x6d/x65/x6e/x74 /x61/x67/x72/xe9/x61/x62/x6c/x65/x2c /x61/x76/x61/x6e/x74 /x64/x65 /x70/x72/xe9/x73/x65/x6e/x74/x65/x72 /x6d/x6f/x6e /xf7/x75/x76/x72/x65/x2c /x64/x27/x65/x78/x70/x72/x69/x6d/x65/x72 /x74/x6f/x75/x74/x65
/x6d/x61 /x67/x72/x61/x74/x69/x74/x75/x64/x65 /x65/x6e/x76/x65/x72/x73 /x6c/x65/x73 /x70/x65/x72/x73/x6f/x6e/x6e/x65/x73 /x71/x75/x69/x2c /x64/x65 /x70/x72/xe9/x73 /x6f/x75 /x64/x65 /x6c/x6f/x69/x6e/x2c /x6d/x27/x6f/x6e/x74 /x61/x70/x70/x6f/x72/x74/xe9 /x6c/x65/x75/x72 /x61/x69/x64/x65/x2e
/x4a/x65 /x74/x69/x65/x6e/x73 /x73/x69/x6e/x63/xe8/x72/x65/x6d/x65/x6e/x74 /xe0 /x72/x65/x6d/x65/x72/x63/x69/x65/x72 /x61/x75/x78 /x65/x6e/x63/x61/x64/x72/x61/x6e/x74/x73 /x4d/x72 /x48/x6d/x69/x64/x61 /x48/x61/x69/x74/x68/x65/x6d /x65/x74 /x4d/x72 /x42/x65/x6e
/x53/x65/x6c/x65/x6d /x41/x6b/x72/x61/x6d /x70/x6f/x75/x72 /x6c/x65/x75/x72 /x63/x6f/x6e/x74/x72/x69/x62/x75/x74/x69/x6f/x6e /x64/x61/x6e/x73 /x63/x65 /x74/x72/x61/x76/x61/x69/x6c /x65/x74 /x6c/x65/x75/x72/x73 /x63/x6f/x6e/x73/x65/x69/x6c/x73 /x70/x72/xe9/x63/x69/x65/x75/x78/x2e
/x54/x61/x62/x6c/x65 /x64/x65/x73 /x6d/x61/x74/x69/xe8/x72/x65/x73
/x52/x65/x6d/x65/x72/x63/x69/x65/x6d/x65/x6e/x74/x73 /x69/x76
/x49/x6e/x74/x72/x6f/x64/x75/x63/x74/x69/x6f/x6e /x67/xe9/x6e/xe9/x72/x61/x6c/x65 /x31
/x31 /x50/x72/xe9/x73/x65/x6e/x74/x61/x74/x69/x6f/x6e /x67/xe9/x6e/xe9/x72/x61/x6c/x65 /x33
/x31/x2e/x31 /x50/x72/xe9/x73/x65/x6e/x74/x61/x74/x69/x6f/x6e /x64/x65 /x6c/x61 /x73/x6f/x63/x69/xe9/x74/xe9 /x41/x64/x68/x6f/x63 /x2e /x2e /x2e /x2e /x2e /x2e /x2e /x2e /x2e /x2e /x2e /x2e /x2e /x2e /x2e /x2e /x2e /x2e /x2e /x2e /x2e /x33
/x31/x2e/x32 /x49/x6e/x74/xe9/x67/x72/x61/x74/x69/x6f/x6e /x64/x61/x6e/x73 /x6c/x27/xe9/x71/x75/x69/x70/x65 /x41/x64/x68/x6f/x63 /x2e /x2e /x2e /x2e /x2e /x2e /x2e /x2e /x2e /x2e /x2e /x2e /x2e /x2e /x2e /x2e /x2e /x2e /x2e /x2e /x2e /x2e /x34
/x31/x2e/x33 /x43/x61/x64/x72/x65 /x67/xe9/x6e/xe9/x72/x61/x6c/x65 /x64/x75 /x74/x72/x61/x76/x61/x69/x6c /x2e /x2e /x2e /x2e /x2e /x2e /x2e /x2e /x2e /x2e /x2e /x2e /x2e /x2e /x2e /x2e /x2e /x2e /x2e /x2e /x2e /x2e /x2e /x2e /x2e /x2e /x35
/x32 /xc9/x74/x61/x74 /x64/x65 /x6c/x27/x61/x72/x74 /x37
/x32/x2e/x31 /x4c/x65 /x74/x65/x73/x74 /x6c/x6f/x67/x69/x63/x69/x65/x6c /x2e /x2e /x2e /x2e /x2e /x2e /x2e /x2e /x2e /x2e /x2e /x2e /x2e /x2e /x2e /x2e /x2e /x2e /x2e /x2e /x2e /x2e /x2e /x2e /x2e /x2e /x2e /x2e /x2e /x2e /x2e /x37
/x32/x2e/x32 /x4c/x61 /x71/x75/x61/x6c/x69/x74/xe9 /x64/x75 /x63/x6f/x64/x65 /x2e /x2e /x2e /x2e /x2e /x2e /x2e /x2e /x2e /x2e /x2e /x2e /x2e /x2e /x2e /x2e /x2e /x2e /x2e /x2e /x2e /x2e /x2e /x2e /x2e /x2e /x2e /x2e /x2e /x38
/x32/x2e/x33 /x4c/x65/x73 /x61/x6e/x61/x6c/x79/x73/x65/x75/x72/x73 /x73/x74/x61/x74/x69/x71/x75/x65 /x64/x65 /x63/x6f/x64/x65 /x73/x6f/x75/x72/x63/x65 /x2e /x2e /x2e /x2e /x2e /x2e /x2e /x2e /x2e /x2e /x2e /x2e /x2e /x2e /x2e /x2e /x2e /x2e /x38
/x32/x2e/x34 /x43/x72/x69/x74/x69/x71/x75/x65 /x65/x74 /x73/x6f/x6c/x75/x74/x69/x6f/x6e /x70/x72/x6f/x70/x6f/x73/xe9/x73 /x2e /x2e /x2e /x2e /x2e /x2e /x2e /x2e /x2e /x2e /x2e /x2e /x2e /x2e /x2e /x2e /x2e /x2e /x2e /x2e /x2e /x2e /x2e /x2e /x39
/x33 /x4c/x65/x73 /x72/xe8/x67/x6c/x65/x73 /x64/x65 /x63/x6f/x64/x61/x67/x65 /x6f/x72/x69/x65/x6e/x74/xe9/x65/x73 /x70/x65/x72/x66/x6f/x72/x6d/x61/x6e/x63/x65 /x31/x31
/x33/x2e/x31 /x4c/x65/x73 /x7a/x6f/x6e/x65/x73 /x64/x65 /x70/x65/x72/x66/x6f/x72/x6d/x61/x6e/x63/x65 /x2e /x2e /x2e /x2e /x2e /x2e /x2e /x2e /x2e /x2e /x2e /x2e /x2e /x2e /x2e /x2e /x2e /x2e /x2e /x2e /x2e /x2e /x2e /x2e /x2e /x31/x31
/x33/x2e/x31/x2e/x31 /x4c/x65/x73 /x7a/x6f/x6e/x65/x73 /x64/x65 /x70/x65/x72/x66/x6f/x72/x6d/x61/x6e/x63/x65/x73 /x4a/x61/x76/x61 /x53/x45 /x28/x4a/x32/x53/x45/x29 /x2e /x2e /x2e /x2e /x2e /x2e /x2e /x2e /x2e /x2e /x2e /x2e /x31/x31
/x33/x2e/x31/x2e/x31/x2e/x31 /x4c/x65/x73 /x65/x6e/x74/x72/xe9/x65/x2f/x73/x6f/x72/x74/x69/x65 /x2e /x2e /x2e /x2e /x2e /x2e /x2e /x2e /x2e /x2e /x2e /x2e /x2e /x2e /x2e /x2e /x2e /x2e /x2e /x2e /x2e /x31/x31
/x33/x2e/x31/x2e/x31/x2e/x32 /x4c/x27/x6f/x62/x6a/x65/x74 /x53/x74/x72/x69/x6e/x67 /x62/x75/x1b/x65/x72 /x2e /x2e /x2e /x2e /x2e /x2e /x2e /x2e /x2e /x2e /x2e /x2e /x2e /x2e /x2e /x2e /x2e /x2e /x2e /x31/x32
/x54/x41/x42/x4c/x45 /x44/x45/x53 /x4d/x41/x54/x49/xc8/x52/x45/x53 /x76/x69
/x33/x2e/x31/x2e/x31/x2e/x33 /x4c/x65/x73 /x61/x70/x70/x65/x6c/x73 /x64/x65/x73 /x6d/xe9/x74/x68/x6f/x64/x65/x73 /x2e /x2e /x2e /x2e /x2e /x2e /x2e /x2e /x2e /x2e /x2e /x2e /x2e /x2e /x2e /x2e /x2e /x31/x32
/x33/x2e/x31/x2e/x31/x2e/x34 /x4c/x65/x73 /x74/x79/x70/x65/x73 /x70/x72/x69/x6d/x69/x74/x69/x66/x73 /x65/x74 /x6c/x65/x73 /x74/x79/x70/x65/x73 /x6f/x62/x6a/x65/x74/x73 /x2e /x2e /x2e /x2e /x2e /x2e /x2e /x2e /x2e /x2e /x31/x33
/x33/x2e/x31/x2e/x31/x2e/x35 /x4c/x27/x61/x63/x63/xe8/x73 /x61/x75/x78 /x76/x61/x72/x69/x61/x62/x6c/x65/x73 /x69/x6e/x73/x74/x61/x6e/x63/x69/xe9/x65/x73 /x2e /x2e /x2e /x2e /x2e /x2e /x2e /x2e /x2e /x2e /x2e /x2e /x31/x33
/x33/x2e/x31/x2e/x31/x2e/x36 /x43/x6c/x61/x73/x73 /x22 /x1c/x6e/x61/x6c /x22 /x2e /x2e /x2e /x2e /x2e /x2e /x2e /x2e /x2e /x2e /x2e /x2e /x2e /x2e /x2e /x2e /x2e /x2e /x2e /x2e /x2e /x2e /x2e /x31/x33
/x33/x2e/x31/x2e/x31/x2e/x37 /x4c/x65/x73 /x63/x6f/x6c/x6c/x65/x63/x74/x69/x6f/x6e/x73 /x2e /x2e /x2e /x2e /x2e /x2e /x2e /x2e /x2e /x2e /x2e /x2e /x2e /x2e /x2e /x2e /x2e /x2e /x2e /x2e /x2e /x2e /x31/x33
/x33/x2e/x31/x2e/x32 /x62/x2e /x4c/x65/x73 /x7a/x6f/x6e/x65/x73 /x64/x65 /x70/x65/x72/x66/x6f/x72/x6d/x61/x6e/x63/x65 /x4a/x45/x45 /x2e /x2e /x2e /x2e /x2e /x2e /x2e /x2e /x2e /x2e /x2e /x2e /x2e /x2e /x2e /x2e /x2e /x31/x35
/x33/x2e/x31/x2e/x32/x2e/x31 /x4c/x65/x73 /x73/x65/x72/x76/x6c/x65/x74/x73 /x2e /x2e /x2e /x2e /x2e /x2e /x2e /x2e /x2e /x2e /x2e /x2e /x2e /x2e /x2e /x2e /x2e /x2e /x2e /x2e /x2e /x2e /x2e /x2e /x31/x36
/x33/x2e/x31/x2e/x32/x2e/x32 /x4a/x44/x42/x43 /x2e /x2e /x2e /x2e /x2e /x2e /x2e /x2e /x2e /x2e /x2e /x2e /x2e /x2e /x2e /x2e /x2e /x2e /x2e /x2e /x2e /x2e /x2e /x2e /x2e /x2e /x2e /x31/x36
/x33/x2e/x31/x2e/x33 /x4c/x65/x73 /x7a/x6f/x6e/x65/x73 /x63/x6f/x6d/x6d/x75/x6e/x65/x73 /x64/x65 /x70/x65/x72/x66/x6f/x72/x6d/x61/x6e/x63/x65 /x2e /x2e /x2e /x2e /x2e /x2e /x2e /x2e /x2e /x2e /x2e /x2e /x2e /x2e /x2e /x31/x37
/x33/x2e/x31/x2e/x33/x2e/x31 /x53/x79/x6e/x63/x68/x72/x6f/x6e/x69/x73/x61/x74/x69/x6f/x6e /x2e /x2e /x2e /x2e /x2e /x2e /x2e /x2e /x2e /x2e /x2e /x2e /x2e /x2e /x2e /x2e /x2e /x2e /x2e /x2e /x2e /x2e /x31/x37
/x33/x2e/x32 /x4c/x65/x73 /x72/xe8/x67/x6c/x65/x73 /x64/x65 /x63/x6f/x64/x61/x67/x65 /x6f/x72/x69/x65/x6e/x74/xe9 /x70/x65/x72/x66/x6f/x72/x6d/x61/x6e/x63/x65 /x4a/x32/x53/x45 /x2e /x2e /x2e /x2e /x2e /x2e /x2e /x2e /x2e /x2e /x2e /x2e /x2e /x2e /x31/x37
/x33/x2e/x32/x2e/x31 /x4c/x65/x73 /x72/xe8/x67/x6c/x65/x73 /x67/xe9/x6e/xe9/x72/x61/x75/x78 /x2e /x2e /x2e /x2e /x2e /x2e /x2e /x2e /x2e /x2e /x2e /x2e /x2e /x2e /x2e /x2e /x2e /x2e /x2e /x2e /x2e /x2e /x2e /x2e /x2e /x31/x37
/x33/x2e/x32/x2e/x32 /x4c/x65/x73 /x72/xe8/x67/x6c/x65/x73 /x73/x75/x72 /x6c/x65/x73 /x4f/x62/x6a/x65/x74/x73 /x2e /x2e /x2e /x2e /x2e /x2e /x2e /x2e /x2e /x2e /x2e /x2e /x2e /x2e /x2e /x2e /x2e /x2e /x2e /x2e /x2e /x2e /x31/x38
/x33/x2e/x32/x2e/x33 /x4c/x65/x73 /x72/xe8/x67/x6c/x65/x73 /x64/x65/x73 /x62/x6f/x75/x63/x6c/x65/x73 /x2e /x2e /x2e /x2e /x2e /x2e /x2e /x2e /x2e /x2e /x2e /x2e /x2e /x2e /x2e /x2e /x2e /x2e /x2e /x2e /x2e /x2e /x2e /x2e /x31/x39
/x33/x2e/x32/x2e/x34 /x4c/x65/x73 /x72/xe8/x67/x6c/x65/x73 /x64/x27/x65/x78/x63/x65/x70/x74/x69/x6f/x6e /x2e /x2e /x2e /x2e /x2e /x2e /x2e /x2e /x2e /x2e /x2e /x2e /x2e /x2e /x2e /x2e /x2e /x2e /x2e /x2e /x2e /x2e /x2e /x2e /x31/x39
/x33/x2e/x32/x2e/x35 /x4c/x65/x73 /x72/xe8/x67/x6c/x65/x73 /x64/x65/x73 /x1d/x75/x78 /x64/x27/x65/x6e/x74/x72/xe9/x65/x2f/x73/x6f/x72/x74/x69/x65 /x2e /x2e /x2e /x2e /x2e /x2e /x2e /x2e /x2e /x2e /x2e /x2e /x2e /x2e /x2e /x2e /x2e /x32/x30
/x33/x2e/x32/x2e/x36 /x4c/x65/x73 /x72/xe8/x67/x6c/x65/x73 /x64/x65 /x63/x68/x61/x69/x6e/x65 /x64/x65 /x63/x61/x72/x61/x63/x74/xe8/x72/x65/x73 /x28/x6c/x65 /x74/x79/x70/x65 /x53/x74/x72/x69/x6e/x67/x29 /x2e /x2e /x2e /x2e /x2e /x2e /x2e /x2e /x32/x30
/x33/x2e/x32/x2e/x37 /x4c/x65/x73 /x72/xe8/x67/x6c/x65/x73 /x64/x65 /x63/x6f/x6c/x6c/x65/x63/x74/x69/x6f/x6e /x2e /x2e /x2e /x2e /x2e /x2e /x2e /x2e /x2e /x2e /x2e /x2e /x2e /x2e /x2e /x2e /x2e /x2e /x2e /x2e /x2e /x2e /x2e /x32/x31
/x33/x2e/x32/x2e/x38 /x4c/x65/x73 /x72/xe8/x67/x6c/x65/x73 /x64/x65 /x73/x79/x6e/x63/x68/x72/x6f/x6e/x69/x73/x61/x74/x69/x6f/x6e /x2e /x2e /x2e /x2e /x2e /x2e /x2e /x2e /x2e /x2e /x2e /x2e /x2e /x2e /x2e /x2e /x2e /x2e /x2e /x2e /x32/x32
/x33/x2e/x33 /x4c/x65/x73 /x72/xe8/x67/x6c/x65/x73 /x64/x65 /x63/x6f/x64/x61/x67/x65 /x6f/x72/x69/x65/x6e/x74/xe9 /x70/x65/x72/x66/x6f/x72/x6d/x61/x6e/x63/x65 /x4a/x45/x45 /x2e /x2e /x2e /x2e /x2e /x2e /x2e /x2e /x2e /x2e /x2e /x2e /x2e /x2e /x32/x33
/x33/x2e/x33/x2e/x31 /x4c/x65/x73 /x72/xe8/x67/x6c/x65/x73 /x64/x65 /x6c/x27/x41/x50/x49 /x53/x65/x72/x76/x6c/x65/x74 /x2e /x2e /x2e /x2e /x2e /x2e /x2e /x2e /x2e /x2e /x2e /x2e /x2e /x2e /x2e /x2e /x2e /x2e /x2e /x2e /x2e /x32/x33
/x33/x2e/x33/x2e/x32 /x4c/x65/x73 /x72/xe8/x67/x6c/x65/x73 /x4a/x44/x42/x43 /x2e /x2e /x2e /x2e /x2e /x2e /x2e /x2e /x2e /x2e /x2e /x2e /x2e /x2e /x2e /x2e /x2e /x2e /x2e /x2e /x2e /x2e /x2e /x2e /x2e /x2e /x32/x33
/x34 /x53/x70/xe9/x63/x69/x1c/x63/x61/x74/x69/x6f/x6e /x64/x65/x73 /x62/x65/x73/x6f/x69/x6e/x73 /x32/x35
/x34/x2e/x31 /x49/x6e/x74/x72/x6f/x64/x75/x63/x74/x69/x6f/x6e /x64/x65/x73 /x62/x65/x73/x6f/x69/x6e/x73 /x2e /x2e /x2e /x2e /x2e /x2e /x2e /x2e /x2e /x2e /x2e /x2e /x2e /x2e /x2e /x2e /x2e /x2e /x2e /x2e /x2e /x2e /x2e /x2e /x2e /x2e /x32/x35
/x54/x41/x42/x4c/x45 /x44/x45/x53 /x4d/x41/x54/x49/xc8/x52/x45/x53 /x76/x69/x69
/x34/x2e/x32 /x4c/x65/x73 /x62/x65/x73/x6f/x69/x6e/x73 /x66/x6f/x6e/x63/x74/x69/x6f/x6e/x6e/x65/x6c/x73 /x2e /x2e /x2e /x2e /x2e /x2e /x2e /x2e /x2e /x2e /x2e /x2e /x2e /x2e /x2e /x2e /x2e /x2e /x2e /x2e /x2e /x2e /x2e /x2e /x2e /x2e /x32/x35
/x34/x2e/x33 /x4c/x65/x73 /x62/x65/x73/x6f/x69/x6e/x73 /x6e/x6f/x6e /x66/x6f/x6e/x63/x74/x69/x6f/x6e/x6e/x65/x6c/x73 /x2e /x2e /x2e /x2e /x2e /x2e /x2e /x2e /x2e /x2e /x2e /x2e /x2e /x2e /x2e /x2e /x2e /x2e /x2e /x2e /x2e /x2e /x2e /x2e /x32/x36
/x34/x2e/x34 /x4c/x65/x73 /x63/x61/x73 /x64/x27/x75/x74/x69/x6c/x69/x73/x61/x74/x69/x6f/x6e /x2e /x2e /x2e /x2e /x2e /x2e /x2e /x2e /x2e /x2e /x2e /x2e /x2e /x2e /x2e /x2e /x2e /x2e /x2e /x2e /x2e /x2e /x2e /x2e /x2e /x2e /x2e /x2e /x2e /x32/x37
/x35 /x43/x6f/x6e/x63/x65/x70/x74/x69/x6f/x6e /x32/x38
/x35/x2e/x31 /x4c/x65/x73 /x63/x68/x6f/x69/x78 /x63/x6f/x6e/x63/x65/x70/x74/x75/x65/x6c/x73 /x2e /x2e /x2e /x2e /x2e /x2e /x2e /x2e /x2e /x2e /x2e /x2e /x2e /x2e /x2e /x2e /x2e /x2e /x2e /x2e /x2e /x2e /x2e /x2e /x2e /x2e /x2e /x2e /x32/x38
/x35/x2e/x31/x2e/x31 /x44/xe9/x1c/x6e/x69/x74/x69/x6f/x6e /x64/x65 /x71/x75/x65/x6c/x71/x75/x65 /x46/x72/x61/x6d/x65/x77/x6f/x72/x6b /xe0 /x75/x74/x69/x6c/x69/x73/x65/x72 /x2e /x2e /x2e /x2e /x2e /x2e /x2e /x2e /x2e /x2e /x2e /x2e /x32/x38
/x35/x2e/x31/x2e/x31/x2e/x31 /x41/x6e/x74 /x2e /x2e /x2e /x2e /x2e /x2e /x2e /x2e /x2e /x2e /x2e /x2e /x2e /x2e /x2e /x2e /x2e /x2e /x2e /x2e /x2e /x2e /x2e /x2e /x2e /x2e /x2e /x2e /x32/x38
/x35/x2e/x31/x2e/x31/x2e/x32 /x50/x4d/x44 /x2e /x2e /x2e /x2e /x2e /x2e /x2e /x2e /x2e /x2e /x2e /x2e /x2e /x2e /x2e /x2e /x2e /x2e /x2e /x2e /x2e /x2e /x2e /x2e /x2e /x2e /x2e /x32/x39
/x35/x2e/x31/x2e/x32 /x43/x68/x6f/x69/x78 /x64/x65 /x74/x65/x63/x68/x6e/x6f/x6c/x6f/x67/x69/x65 /x2e /x2e /x2e /x2e /x2e /x2e /x2e /x2e /x2e /x2e /x2e /x2e /x2e /x2e /x2e /x2e /x2e /x2e /x2e /x2e /x2e /x2e /x2e /x2e /x32/x39
/x35/x2e/x32 /x43/x6f/x6e/x63/x65/x70/x74/x69/x6f/x6e /x61/x72/x63/x68/x69/x74/x65/x63/x74/x75/x72/x61/x6c/x65 /x64/x65 /x6c/x27/x61/x70/x70/x6c/x69/x63/x61/x74/x69/x6f/x6e /x2e /x2e /x2e /x2e /x2e /x2e /x2e /x2e /x2e /x2e /x2e /x2e /x2e /x2e /x2e /x2e /x33/x30
/x35/x2e/x32/x2e/x31 /x4c/x27/x68/x69/xe9/x72/x61/x72/x63/x68/x69/x65 /x64/x65 /x63/x6c/x61/x73/x73/x65 /x64/x61/x6e/x73 /x50/x4d/x44 /x2e /x2e /x2e /x2e /x2e /x2e /x2e /x2e /x2e /x2e /x2e /x2e /x2e /x2e /x2e /x2e /x2e /x33/x30
/x35/x2e/x32/x2e/x32 /x4c/x65 /x64/x65/x73/x69/x67/x6e /x70/x61/x74/x74/x65/x72/x6e /x56/x69/x73/x69/x74/x65/x75/x72 /x2e /x2e /x2e /x2e /x2e /x2e /x2e /x2e /x2e /x2e /x2e /x2e /x2e /x2e /x2e /x2e /x2e /x2e /x2e /x2e /x2e /x33/x30
/x35/x2e/x32/x2e/x33 /x44/x69/x61/x67/x72/x61/x6d/x6d/x65 /x64/x65 /x63/x6c/x61/x73/x73/x65 /x64/x65 /x53/x50/x52/x41 /x2e /x2e /x2e /x2e /x2e /x2e /x2e /x2e /x2e /x2e /x2e /x2e /x2e /x2e /x2e /x2e /x2e /x2e /x33/x32
/x36 /x52/xe9/x61/x6c/x69/x73/x61/x74/x69/x6f/x6e /x33/x35
/x36/x2e/x31 /x4c/x61 /x6d/x69/x73/x65 /x65/x6e /x6f/x65/x75/x76/x72/x65 /x64/x65 /x6c/x27/x6f/x75/x74/x69/x6c /x53/x50/x52/x41/x73 /x2e /x2e /x2e /x2e /x2e /x2e /x2e /x2e /x2e /x2e /x2e /x2e /x2e /x2e /x2e /x2e /x2e /x2e /x2e /x2e /x33/x35
/x36/x2e/x31/x2e/x31 /x43/x6c/x61/x73/x73/x69/x1c/x63/x61/x74/x69/x6f/x6e /x64/x65/x73 /x72/xe8/x67/x6c/x65/x73 /x2e /x2e /x2e /x2e /x2e /x2e /x2e /x2e /x2e /x2e /x2e /x2e /x2e /x2e /x2e /x2e /x2e /x2e /x2e /x2e /x2e /x2e /x33/x36
/x36/x2e/x31/x2e/x32 /x4c/x27/x61/x6a/x6f/x75/x74 /x64/x65/x73 /x72/xe8/x67/x6c/x65/x73 /x2e /x2e /x2e /x2e /x2e /x2e /x2e /x2e /x2e /x2e /x2e /x2e /x2e /x2e /x2e /x2e /x2e /x2e /x2e /x2e /x2e /x2e /x2e /x2e /x2e /x2e /x33/x36
/x36/x2e/x31/x2e/x33 /x4c/x65/x73 /x72/xe8/x67/x6c/x65/x73 /x64/x65 /x70/x65/x72/x66/x6f/x72/x6d/x61/x6e/x63/x65/x73 /x69/x6d/x70/x6c/xe9/x6d/x65/x6e/x74/xe9/x65/x73 /x2e /x2e /x2e /x2e /x2e /x2e /x2e /x2e /x2e /x2e /x2e /x2e /x2e /x33/x36
/x36/x2e/x31/x2e/x33/x2e/x31 /x4c/x65/x73 /x72/xe8/x67/x6c/x65/x73 /x64/x27/x65/x78/x63/x65/x70/x74/x69/x6f/x6e /x2e /x2e /x2e /x2e /x2e /x2e /x2e /x2e /x2e /x2e /x2e /x2e /x2e /x2e /x2e /x2e /x2e /x2e /x33/x37
/x36/x2e/x31/x2e/x33/x2e/x32 /x4c/x65/x73 /x72/xe8/x67/x6c/x65/x73 /x64/x65 /x63/x6f/x6c/x6c/x65/x63/x74/x69/x6f/x6e/x73 /x2e /x2e /x2e /x2e /x2e /x2e /x2e /x2e /x2e /x2e /x2e /x2e /x2e /x2e /x2e /x2e /x2e /x33/x39
/x36/x2e/x31/x2e/x33/x2e/x33 /x4c/x65/x73 /x72/xe8/x67/x6c/x65/x73 /x64/x65 /x53/x74/x72/x69/x6e/x67 /x2e /x2e /x2e /x2e /x2e /x2e /x2e /x2e /x2e /x2e /x2e /x2e /x2e /x2e /x2e /x2e /x2e /x2e /x2e /x2e /x33/x39
/x36/x2e/x31/x2e/x33/x2e/x34 /x4c/x65/x73 /x72/xe8/x67/x6c/x65/x73 /x64/x65/x73 /x62/x6f/x75/x63/x6c/x65/x73 /x2e /x2e /x2e /x2e /x2e /x2e /x2e /x2e /x2e /x2e /x2e /x2e /x2e /x2e /x2e /x2e /x2e /x2e /x34/x31
/x36/x2e/x31/x2e/x33/x2e/x35 /x4c/x65/x73 /x72/xe8/x67/x6c/x65/x73 /x64/x65 /x4a/x44/x42/x43 /x2e /x2e /x2e /x2e /x2e /x2e /x2e /x2e /x2e /x2e /x2e /x2e /x2e /x2e /x2e /x2e /x2e /x2e /x2e /x34/x31
/x36/x2e/x31/x2e/x33/x2e/x36 /x4c/x65/x73 /x72/xe8/x67/x6c/x65/x73 /x64/x65 /x73/x79/x6e/x63/x68/x72/x6f/x6e/x69/x73/x61/x74/x69/x6f/x6e /x2e /x2e /x2e /x2e /x2e /x2e /x2e /x2e /x2e /x2e /x2e /x2e /x2e /x2e /x34/x35
/x54/x41/x42/x4c/x45 /x44/x45/x53 /x4d/x41/x54/x49/xc8/x52/x45/x53 /x76/x69/x69/x69
/x36/x2e/x31/x2e/x33/x2e/x37 /x4c/x65/x73 /x72/xe8/x67/x6c/x65/x73 /x73/x75/x72 /x6c/x65/x73 /x4f/x62/x6a/x65/x74 /x2e /x2e /x2e /x2e /x2e /x2e /x2e /x2e /x2e /x2e /x2e /x2e /x2e /x2e /x2e /x2e /x2e /x34/x39
/x36/x2e/x31/x2e/x33/x2e/x38 /x52/xe8/x67/x6c/x65/x73 /x67/xe9/x6e/xe9/x72/x61/x6c/x65/x73 /x2e /x2e /x2e /x2e /x2e /x2e /x2e /x2e /x2e /x2e /x2e /x2e /x2e /x2e /x2e /x2e /x2e /x2e /x2e /x2e /x2e /x35/x30
/x36/x2e/x31/x2e/x33/x2e/x39 /x52/xe8/x67/x6c/x65/x73 /x64/x27/x65/x6e/x74/x72/xe9/x65/x73 /x73/x6f/x72/x74/x69/x65 /x2e /x2e /x2e /x2e /x2e /x2e /x2e /x2e /x2e /x2e /x2e /x2e /x2e /x2e /x2e /x2e /x2e /x2e /x35/x30
/x36/x2e/x31/x2e/x33/x2e/x31/x30 /x52/xe8/x67/x6c/x65/x73 /x73/x75/x72 /x6c/x65/x73 /x73/x65/x72/x76/x6c/x65/x74/x73 /x2e /x2e /x2e /x2e /x2e /x2e /x2e /x2e /x2e /x2e /x2e /x2e /x2e /x2e /x2e /x2e /x2e /x2e /x35/x32
/x36/x2e/x32 /x54/x65/x73/x74 /x64/x65/x73 /x72/xe8/x67/x6c/x65/x73 /x69/x6d/x70/x6c/xe9/x6d/x65/x6e/x74/xe9/x73 /x2e /x2e /x2e /x2e /x2e /x2e /x2e /x2e /x2e /x2e /x2e /x2e /x2e /x2e /x2e /x2e /x2e /x2e /x2e /x2e /x2e /x2e /x2e /x2e /x35/x34
/x36/x2e/x33 /x43/x68/x72/x6f/x6e/x6f/x67/x72/x61/x6d/x6d/x65 /x64/x65 /x74/x72/x61/x76/x61/x69/x6c /x2e /x2e /x2e /x2e /x2e /x2e /x2e /x2e /x2e /x2e /x2e /x2e /x2e /x2e /x2e /x2e /x2e /x2e /x2e /x2e /x2e /x2e /x2e /x2e /x2e /x2e /x35/x35
/x43/x6f/x6e/x63/x6c/x75/x73/x69/x6f/x6e /x67/xe9/x6e/xe9/x72/x61/x6c/x65 /x35/x37
/x42/x69/x62/x6c/x69/x6f/x67/x72/x61/x70/x68/x69/x65 /x35/x38
/x41 /x41/x6e/x61/x6c/x79/x73/x65 /x64/x65 /x63/x6f/x64/x65 /x73/x6f/x75/x72/x63/x65 /x4a/x61/x76/x61 /x61/x76/x65/x63 /x50/x4d/x44 /x35/x39
/x41/x2e/x31 /x4c/x27/x61/x72/x62/x72/x65 /x73/x79/x6e/x74/x61/x78/x69/x71/x75/x65 /x61/x62/x73/x74/x72/x61/x69/x74/x65 /x28/x41/x62/x73/x74/x72/x61/x63/x74 /x53/x79/x6e/x74/x61/x78 /x54/x72/x65/x65 /x2d /x41/x53/x54 /x2e /x2e /x2e /x2e /x2e /x2e /x2e /x35/x39
/x41/x2e/x32 /x4c/x65/x73 /x63/x61/x72/x61/x63/x74/xe9/x72/x69/x73/x74/x69/x71/x75/x65/x73 /x64/x27/x75/x6e/x65 /x72/xe8/x67/x6c/x65 /x61/x76/x65/x63 /x50/x4d/x44 /x2e /x2e /x2e /x2e /x2e /x2e /x2e /x2e /x2e /x2e /x2e /x2e /x2e /x2e /x2e /x2e /x36/x31
/x41/x2e/x33 /x43/x6f/x6d/x6d/x65/x6e/x74 /x50/x4d/x44 /x61/x6e/x61/x6c/x79/x73/x65 /x6c/x65/x73 /x63/x6f/x64/x65/x73 /x73/x6f/x75/x72/x63/x65/x73 /x2e /x2e /x2e /x2e /x2e /x2e /x2e /x2e /x2e /x2e /x2e /x2e /x2e /x2e /x2e /x2e /x2e /x36/x32
/x42 /x4c/x65/x73 /x72/xe9/x67/x6c/x65/x73 /x64/x65 /x63/x6f/x64/x61/x67/x65 /x63/x6c/x61/x73/x73/x69/x1c/xe9/x65/x73 /x73/x65/x6c/x6f/x6e /x64/x69/x1e/x63/x75/x6c/x74/xe9 /x36/x33
/x42/x2e/x31 /x4c/x65/x73 /x72/xe8/x67/x6c/x65/x73 /x63/x6c/x61/x73/x73/xe9/x65/x73 /x66/x61/x63/x69/x6c/x65/x73 /x2e /x2e /x2e /x2e /x2e /x2e /x2e /x2e /x2e /x2e /x2e /x2e /x2e /x2e /x2e /x2e /x2e /x2e /x2e /x2e /x2e /x2e /x2e /x2e /x2e /x36/x33
/x42/x2e/x32 /x4c/x65/x73 /x72/xe8/x67/x6c/x65/x73 /x63/x6c/x61/x73/x73/xe9/x65/x73 /x6d/x6f/x79/x65/x6e/x6e/x65/x73 /x2e /x2e /x2e /x2e /x2e /x2e /x2e /x2e /x2e /x2e /x2e /x2e /x2e /x2e /x2e /x2e /x2e /x2e /x2e /x2e /x2e /x2e /x2e /x2e /x36/x33
/x42/x2e/x33 /x4c/x65/x73 /x72/xe8/x67/x6c/x65/x73 /x63/x6c/x61/x73/x73/xe9/x65/x73 /x64/x69/x1e/x63/x69/x6c/x65/x73 /x2e /x2e /x2e /x2e /x2e /x2e /x2e /x2e /x2e /x2e /x2e /x2e /x2e /x2e /x2e /x2e /x2e /x2e /x2e /x2e /x2e /x2e /x2e /x2e /x2e /x36/x33
/x42/x2e/x34 /x4c/x65/x73 /x72/xe8/x67/x6c/x65/x73 /x63/x6c/x61/x73/x73/xe9/x65/x73 /x74/x72/xe8/x73 /x64/x69/x1e/x63/x69/x6c/x65/x73 /x2e /x2e /x2e /x2e /x2e /x2e /x2e /x2e /x2e /x2e /x2e /x2e /x2e /x2e /x2e /x2e /x2e /x2e /x2e /x2e /x2e /x2e /x36/x33
/x4c/x69/x73/x74/x65 /x64/x65/x73 /x1c/x67/x75/x72/x65/x73
/x31/x2e/x31 /x4f/x72/x67/x61/x6e/x69/x67/x72/x61/x6d/x6d/x65 /x64/x65 /x6c/x27/x65/x6e/x74/x72/x65/x70/x72/x69/x73/x65 /x41/x64/x68/x6f/x63 /x2e /x2e /x2e /x2e /x2e /x2e /x2e /x2e /x2e /x2e /x2e /x2e /x2e /x2e /x2e /x2e /x2e /x2e /x2e /x34
/x31/x2e/x32 /x41/x64/x68/x6f/x63 /x49/x53/x4c /x2e /x2e /x2e /x2e /x2e /x2e /x2e /x2e /x2e /x2e /x2e /x2e /x2e /x2e /x2e /x2e /x2e /x2e /x2e /x2e /x2e /x2e /x2e /x2e /x2e /x2e /x2e /x2e /x2e /x2e /x2e /x2e /x2e /x2e /x35
/x33/x2e/x31 /x4c/x27/x68/x69/xe9/x72/x61/x72/x63/x68/x69/x65 /x64/x65/x73 /x63/x6c/x61/x73/x73/x65/x73 /x64/x65 /x6c/x61 /x62/x69/x62/x6c/x69/x6f/x74/x68/xe8/x71/x75/x65 /x63/x6f/x6c/x6c/x65/x63/x74/x69/x6f/x6e /x2e /x2e /x2e /x2e /x2e /x2e /x2e /x2e /x2e /x2e /x2e /x31/x34
/x33/x2e/x32 /x4c/x65/x73 /x64/x69/x1b/xe9/x72/x65/x6e/x74/x73 /x6e/x69/x76/x65/x61/x75/x78 /x64/x27/x75/x6e/x65 /x61/x70/x70/x6c/x69/x63/x61/x74/x69/x6f/x6e /x4a/x32/x45/x45 /x5b/x34/x5d /x2e /x2e /x2e /x2e /x2e /x2e /x2e /x2e /x2e /x2e /x2e /x2e /x31/x35
/x34/x2e/x31 /x4c/x65 /x63/x61/x73 /x64/x27/x75/x74/x69/x6c/x69/x73/x61/x74/x69/x6f/x6e /x64/x75 /x64/xe9/x76/x65/x6c/x6f/x70/x70/x65/x75/x72 /x2e /x2e /x2e /x2e /x2e /x2e /x2e /x2e /x2e /x2e /x2e /x2e /x2e /x2e /x2e /x2e /x2e /x2e /x2e /x2e /x32/x37
/x35/x2e/x31 /x48/xe9/x72/x61/x72/x63/x68/x69/x65 /x64/x65 /x63/x6c/x61/x73/x73/x65 /x64/x61/x6e/x73 /x50/x4d/x44 /x2e /x2e /x2e /x2e /x2e /x2e /x2e /x2e /x2e /x2e /x2e /x2e /x2e /x2e /x2e /x2e /x2e /x2e /x2e /x2e /x2e /x2e /x2e /x33/x31
/x35/x2e/x32 /x4c/x65/x73 /x1c/x6c/x73 /x64/x65 /x6c/x61 /x63/x6c/x61/x73/x73/x65 /x53/x69/x6d/x70/x6c/x65/x4e/x6f/x64/x65 /x2e /x2e /x2e /x2e /x2e /x2e /x2e /x2e /x2e /x2e /x2e /x2e /x2e /x2e /x2e /x2e /x2e /x2e /x2e /x2e /x2e /x2e /x33/x32
/x35/x2e/x33 /x44/x69/x61/x67/x72/x61/x6d/x6d/x65 /x64/x65 /x63/x6c/x61/x73/x73/x65 /x64/x75 /x64/x65/x73/x69/x67/x6e /x70/x61/x74/x74/x65/x72/x6e /x76/x69/x73/x69/x74/x65/x75/x72 /x2e /x2e /x2e /x2e /x2e /x2e /x2e /x2e /x2e /x2e /x2e /x2e /x2e /x33/x33
/x35/x2e/x34 /x44/x69/x61/x67/x72/x61/x6d/x6d/x65 /x64/x65 /x63/x6c/x61/x73/x73/x65 /x64/x65 /x53/x50/x52/x41 /x2e /x2e /x2e /x2e /x2e /x2e /x2e /x2e /x2e /x2e /x2e /x2e /x2e /x2e /x2e /x2e /x2e /x2e /x2e /x2e /x2e /x2e /x33/x33
/x36/x2e/x31 /x52/x61/x70/x70/x6f/x72/x74 /x67/x65/x6e/x65/x72/x65 /x64/x75 /x66/x72/x61/x6d/x65/x77/x6f/x72/x6b /x53/x70/x72/x69/x6e/x67 /x2e /x2e /x2e /x2e /x2e /x2e /x2e /x2e /x2e /x2e /x2e /x2e /x2e /x2e /x2e /x2e /x2e /x2e /x2e /x35/x35
/x36/x2e/x32 /x44/x6f/x63/x75/x6d/x65/x6e/x74/x61/x74/x69/x6f/x6e /x64/x27/x75/x6e/x65 /x72/xe8/x67/x6c/x65 /x2e /x2e /x2e /x2e /x2e /x2e /x2e /x2e /x2e /x2e /x2e /x2e /x2e /x2e /x2e /x2e /x2e /x2e /x2e /x2e /x2e /x2e /x2e /x2e /x2e /x35/x35
/x36/x2e/x33 /x6c/x65/x73 /xe9/x74/x61/x70/x65/x73 /x64/x65 /x74/x72/x61/x76/x61/x69/x6c /x2e /x2e /x2e /x2e /x2e /x2e /x2e /x2e /x2e /x2e /x2e /x2e /x2e /x2e /x2e /x2e /x2e /x2e /x2e /x2e /x2e /x2e /x2e /x2e /x2e /x2e /x2e /x2e /x2e /x35/x36
/x41/x2e/x31 /x47/xe9/x6e/xe9/x72/x61/x74/x69/x6f/x6e /x64/x65 /x6c/x27/x61/x72/x62/x72/x65 /x73/x79/x6e/x74/x61/x78/x69/x71/x75/x65 /x61/x62/x73/x74/x72/x61/x69/x74 /x6c/x6f/x72/x73 /x64/x65 /x6c/x61 /x63/x6f/x6d/x70/x69/x6c/x61/x74/x69/x6f/x6e /x2e /x2e /x2e /x2e /x36/x30
/x41/x2e/x32 /x43/x6f/x6e/x73/x74/x72/x75/x63/x74/x69/x6f/x6e /x64/x27/x41/x53/x54 /x64/x27/x75/x6e /x70/x72/x6f/x67/x72/x61/x6d/x6d/x65 /x4a/x61/x76/x61 /x61/x76/x65/x63 /x50/x4d/x44 /x64/x65/x73/x69/x67/x6e/x65/x72 /x2e /x2e /x2e /x2e /x2e /x36/x30
/x41/x2e/x33 /x4c/x65 /x1c/x63/x68/x69/x65/x72 /x66/x61/x76/x6f/x72/x69/x74/x65/x2e/x78/x6d/x6c /x2e /x2e /x2e /x2e /x2e /x2e /x2e /x2e /x2e /x2e /x2e /x2e /x2e /x2e /x2e /x2e /x2e /x2e /x2e /x2e /x2e /x2e /x2e /x2e /x2e /x2e /x2e /x2e /x36/x31
/x41/x2e/x34 /x45/x78/x65/x6d/x70/x6c/x65 /x64/x27/x75/x6e /x1c/x63/x68/x69/x65/x72 /x72/x75/x6c/x65/x73/x65/x74 /x3a /x62/x72/x61/x63/x65/x73/x2e/x78/x6d/x6c /x2e /x2e /x2e /x2e /x2e /x2e /x2e /x2e /x2e /x2e /x2e /x2e /x2e /x2e /x2e /x2e /x2e /x36/x32
/x4c/x49/x53/x54/x45 /x44/x45/x53 /x46/x49/x47/x55/x52/x45/x53 /x78
/x42/x2e/x31 /x4c/x65/x73 /x72/xe8/x67/x6c/x65/x73 /x63/x6c/x61/x73/x73/xe9/x65/x73 /x66/x61/x63/x69/x6c/x65/x73 /x2e /x2e /x2e /x2e /x2e /x2e /x2e /x2e /x2e /x2e /x2e /x2e /x2e /x2e /x2e /x2e /x2e /x2e /x2e /x2e /x2e /x2e /x2e /x2e /x2e /x2e /x36/x34
/x42/x2e/x32 /x4c/x65/x73 /x72/xe8/x67/x6c/x65/x73 /x63/x6c/x61/x73/x73/xe9/x65/x73 /x6d/x6f/x79/x65/x6e/x6e/x65/x73 /x2e /x2e /x2e /x2e /x2e /x2e /x2e /x2e /x2e /x2e /x2e /x2e /x2e /x2e /x2e /x2e /x2e /x2e /x2e /x2e /x2e /x2e /x2e /x2e /x36/x35
/x42/x2e/x33 /x4c/x65/x73 /x72/xe8/x67/x6c/x65/x73 /x63/x6c/x61/x73/x73/xe9/x65/x73 /x6d/x6f/x79/x65/x6e/x6e/x65/x73 /x2e /x2e /x2e /x2e /x2e /x2e /x2e /x2e /x2e /x2e /x2e /x2e /x2e /x2e /x2e /x2e /x2e /x2e /x2e /x2e /x2e /x2e /x2e /x2e /x36/x36
/x42/x2e/x34 /x4c/x65/x73 /x72/xe8/x67/x6c/x65/x73 /x63/x6c/x61/x73/x73/xe9/x65/x73 /x64/x69/x1e/x63/x69/x6c/x65/x73 /x2e /x2e /x2e /x2e /x2e /x2e /x2e /x2e /x2e /x2e /x2e /x2e /x2e /x2e /x2e /x2e /x2e /x2e /x2e /x2e /x2e /x2e /x2e /x2e /x2e /x36/x37
/x42/x2e/x35 /x4c/x65/x73 /x72/xe8/x67/x6c/x65/x73 /x63/x6c/x61/x73/x73/xe9/x65/x73 /x74/x72/xe8/x73 /x64/x69/x1e/x63/x69/x6c/x65/x73 /x2e /x2e /x2e /x2e /x2e /x2e /x2e /x2e /x2e /x2e /x2e /x2e /x2e /x2e /x2e /x2e /x2e /x2e /x2e /x2e /x2e /x2e /x36/x38
/x4c/x69/x73/x74/x65 /x64/x65/x73 /x74/x61/x62/x6c/x65/x61/x75/x78
/x33/x2e/x31 /x4c/x65/x73 /x72/xe8/x67/x6c/x65/x73 /x67/xe9/x6e/xe9/x72/x61/x75/x78 /x2e /x2e /x2e /x2e /x2e /x2e /x2e /x2e /x2e /x2e /x2e /x2e /x2e /x2e /x2e /x2e /x2e /x2e /x2e /x2e /x2e /x2e /x2e /x2e /x2e /x2e /x2e /x2e /x2e /x31/x38
/x33/x2e/x32 /x4c/x65/x73 /x72/xe8/x67/x6c/x65/x73 /x73/x75/x72 /x6c/x65/x73 /x4f/x62/x6a/x65/x74/x73 /x2e /x2e /x2e /x2e /x2e /x2e /x2e /x2e /x2e /x2e /x2e /x2e /x2e /x2e /x2e /x2e /x2e /x2e /x2e /x2e /x2e /x2e /x2e /x2e /x2e /x2e /x31/x38
/x33/x2e/x33 /x4c/x65/x73 /x72/xe8/x67/x6c/x65/x73 /x64/x65/x73 /x62/x6f/x75/x63/x6c/x65/x73 /x2e /x2e /x2e /x2e /x2e /x2e /x2e /x2e /x2e /x2e /x2e /x2e /x2e /x2e /x2e /x2e /x2e /x2e /x2e /x2e /x2e /x2e /x2e /x2e /x2e /x2e /x2e /x2e /x31/x39
/x33/x2e/x34 /x4c/x65/x73 /x72/xe8/x67/x6c/x65/x73 /x64/x27/x65/x78/x63/x65/x70/x74/x69/x6f/x6e /x2e /x2e /x2e /x2e /x2e /x2e /x2e /x2e /x2e /x2e /x2e /x2e /x2e /x2e /x2e /x2e /x2e /x2e /x2e /x2e /x2e /x2e /x2e /x2e /x2e /x2e /x2e /x2e /x32/x30
/x33/x2e/x35 /x4c/x65/x73 /x72/xe8/x67/x6c/x65/x73 /x64/x65/x73 /x1d/x75/x78 /x64/x27/x65/x6e/x74/x72/xe9/x65/x2f/x73/x6f/x72/x74/x69/x65 /x2e /x2e /x2e /x2e /x2e /x2e /x2e /x2e /x2e /x2e /x2e /x2e /x2e /x2e /x2e /x2e /x2e /x2e /x2e /x2e /x2e /x32/x30
/x33/x2e/x36 /x4c/x65/x73 /x72/xe8/x67/x6c/x65/x73 /x64/x65 /x63/x68/x61/x69/x6e/x65 /x64/x65 /x63/x61/x72/x61/x63/x74/xe8/x72/x65/x73 /x2e /x2e /x2e /x2e /x2e /x2e /x2e /x2e /x2e /x2e /x2e /x2e /x2e /x2e /x2e /x2e /x2e /x2e /x2e /x2e /x2e /x32/x31
/x33/x2e/x37 /x4c/x65/x73 /x72/xe8/x67/x6c/x65/x73 /x64/x65 /x63/x6f/x6c/x6c/x65/x63/x74/x69/x6f/x6e /x2e /x2e /x2e /x2e /x2e /x2e /x2e /x2e /x2e /x2e /x2e /x2e /x2e /x2e /x2e /x2e /x2e /x2e /x2e /x2e /x2e /x2e /x2e /x2e /x2e /x2e /x2e /x32/x31
/x33/x2e/x38 /x4c/x65/x73 /x72/xe8/x67/x6c/x65/x73 /x64/x65 /x73/x79/x6e/x63/x68/x72/x6f/x6e/x69/x73/x61/x74/x69/x6f/x6e /x2e /x2e /x2e /x2e /x2e /x2e /x2e /x2e /x2e /x2e /x2e /x2e /x2e /x2e /x2e /x2e /x2e /x2e /x2e /x2e /x2e /x2e /x2e /x2e /x32/x32
/x33/x2e/x39 /x4c/x65/x73 /x72/xe8/x67/x6c/x65/x73 /x64/x65 /x6c/x27/x41/x50/x49 /x53/x65/x72/x76/x6c/x65/x74 /x2e /x2e /x2e /x2e /x2e /x2e /x2e /x2e /x2e /x2e /x2e /x2e /x2e /x2e /x2e /x2e /x2e /x2e /x2e /x2e /x2e /x2e /x2e /x2e /x2e /x32/x33
/x33/x2e/x31/x30 /x4c/x65/x73 /x72/xe8/x67/x6c/x65/x73 /x4a/x44/x42/x43 /x2e /x2e /x2e /x2e /x2e /x2e /x2e /x2e /x2e /x2e /x2e /x2e /x2e /x2e /x2e /x2e /x2e /x2e /x2e /x2e /x2e /x2e /x2e /x2e /x2e /x2e /x2e /x2e /x2e /x2e /x32/x34
/x49/x6e/x74/x72/x6f/x64/x75/x63/x74/x69/x6f/x6e /x67/xe9/x6e/xe9/x72/x61/x6c/x65
l/x41 /x70/x65/x72/x66/x6f/x72/x6d/x61/x6e/x63/x65 /x64/x65/x73 /x61/x70/x70/x6c/x69/x63/x61/x74/x69/x6f/x6e/x73 /x64/x65/x76/x69/x65/x6e/x74 /x64/x65 /x70/x6c/x75/x73 /x65/x6e /x70/x6c/x75/x73 /x6c/x65 /x66/x61/x63/x74/x65/x75/x72 /x6c/x65 /x70/x6c/x75/x73 /x69/x6d/x70/x6f/x72/x2d
/x74/x61/x6e/x74 /x64/x61/x6e/x73 /x6c/x65/x73 /x73/x6f/x6c/x75/x74/x69/x6f/x6e/x73 /x69/x6e/x66/x6f/x72/x6d/x61/x74/x69/x71/x75/x65/x73/x2e /x45/x6e /x72/x61/x69/x73/x6f/x6e /x64/x65 /x73/x6f/x6e /x69/x6d/x70/x6f/x72/x74/x61/x6e/x74 /x69/x6d/x70/x61/x63/x74 /x73/x75/x72 /x6c/x65
/x64/xe9/x76/x65/x6c/x6f/x70/x70/x65/x6d/x65/x6e/x74 /x64/x65/x73 /x61/x70/x70/x6c/x69/x63/x61/x74/x69/x6f/x6e/x73 /x64/x27/x75/x6e/x65 /x70/x61/x72/x74/x2c /x65/x74 /x73/x6f/x6e /x61/x73/x70/x65/x63/x74 /x6e/x6f/x6e /x66/x6f/x6e/x63/x74/x69/x6f/x6e/x6e/x65/x6c /x64/x27/x61/x75/x74/x72/x65 /x70/x61/x72/x74/x2c
/x6c/x61 /x70/x65/x72/x66/x6f/x72/x6d/x61/x6e/x63/x65 /x72/x65/x73/x74/x65 /x6c/x27/x61/x74/x74/x72/x69/x62/x75/x74 /x64/x65 /x71/x75/x61/x6c/x69/x74/xe9 /x64/x75 /x73/x79/x73/x74/xe8/x6d/x65 /x6c/x65 /x70/x6c/x75/x73 /x73/x65/x6e/x73/x69/x62/x6c/x65 /x71/x75/x69 /x64/x6f/x69/x74 /xea/x74/x72/x65 /x6d/x65/x2d
/x73/x75/x72/xe9/x2c /x73/x75/x72/x76</t>
  </si>
  <si>
    <t>summer internship
greetings,_x000D_
_x000D_
[image: ] summer internship opportunity at vortex_reaction [image: ]_x000D_
vortex_reaction, streaming and event management platform, is looking for_x000D_
interns in the following positions:_x000D_
_x000D_
   -_x000D_
*mobile developer *_x000D_
   -_x000D_
*digital marketer *_x000D_
   - *business developer *_x000D_
_x000D_
we will be providing a friendly and learning-oriented environment._x000D_
[image: ] starting date: 04 july 2022_x000D_
to join our team, just send us an email that contains your cv and put in_x000D_
the subject "application for internship : [ the position ]" to [image:_x000D_
][image:_x000D_
] contact.vortex.reaction@gmail.com and youssefhlima9@gmail.com in cc_x000D_
_x000D_
_x000D_
_x000D_
good luck</t>
  </si>
  <si>
    <t>tips and tricks to find your summer/final graduation internship
greetings,_x000D_
i hope my email finds you well._x000D_
as many of you are looking for summer/final graduation internships, i am_x000D_
sharing with you the do and the don't :_x000D_
_x000D_
don't :_x000D_
_x000D_
   - don't share your cv and tag/ask people to interact: that's old school_x000D_
   especially if your classmates are doing the same thing(with the same_x000D_
   design/info sometimes) , the linkedin algo won't be your friend._x000D_
   - don't apply to every opportunity you find. i know sometimes being_x000D_
   desperate can lead us to try anything._x000D_
   - don't spam recruiters especially ones in the same company, if they_x000D_
   mentioned a specific email to apply, apply using that email_x000D_
   - don't ask for referral from people that you don't know_x000D_
   - earning a certificate of completion is good but it is not considered_x000D_
   as an "achievement", writing about what a course has added to your_x000D_
   knowledge may be more interesting_x000D_
   - we all know that you are happy to join xxx company, try to take time_x000D_
   to evaluate the environment before showcasing anything_x000D_
_x000D_
do_x000D_
_x000D_
   - take care of your cv, no need to find an extra superficial template,_x000D_
   focus on the content, and make it one page (no selfie, no wrong_x000D_
   information, no special fonts...)_x000D_
   - build your brand on linkedin so the headhunters/recruiters will_x000D_
   approach you easily with the search (write articles, tutorials,...)_x000D_
   - build your portfolio: personal website, stackoverflow, github,_x000D_
   microsoft learning ..._x000D_
   - be patient: you are not the only one in this, keep in mind that the_x000D_
   market is full of opportunities but we are still dealing with a critical_x000D_
   situation (pandemic), invest time in learning_x000D_
   - focus on what you have, if your classmate managed to find an_x000D_
   internship it doesn't mean that you are the problem. each one of us will_x000D_
   have a suitable opportunity at the right time. there is no "the best place_x000D_
   for an internship" it depends on the context but you can check glassdoor to_x000D_
   know more about the company, culture..._x000D_
_x000D_
last but not least check this folder_x000D_
&lt;https://www.linkedin.com/posts/amira-bedhiafi_summer-internships-2022-google-drive-activity-6929721794887090176-wwdq?utm_source=linkedin_share&amp;utm_medium=member_desktop_web&gt;_x000D_
weekly_x000D_
to find the latest opportunities;_x000D_
good luck,_x000D_
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05/06/22,_x000D_
00:19:50_x000D_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</si>
  <si>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re: question
bonjour ,_x000D_
tout d'abord tu dois demander une convention du stage  avec les_x000D_
informations suivantes :_x000D_
_x000D_
*entreprise*_x000D_
_x000D_
*nom: *_x000D_
_x000D_
représentée par :_x000D_
_x000D_
en qualité de :_x000D_
_x000D_
adresse :_x000D_
_x000D_
téléphone :_x000D_
_x000D_
n° siren ou siret :_x000D_
_x000D_
nature de l’activité de l’entreprise :_x000D_
_x000D_
_x000D_
_x000D_
*stagiaire :*_x000D_
_x000D_
nom et prénom :_x000D_
_x000D_
date et lieu de naissance :_x000D_
_x000D_
nationalité :_x000D_
_x000D_
adresse :_x000D_
_x000D_
téléphone:_x000D_
_x000D_
e-mail :_x000D_
_x000D_
*période** de stag*e : date début -date fin_x000D_
_x000D_
ensuite tu signes la convention et tu l'envoies à l'entreprise pour la_x000D_
signer , après l'entreprise va solliciter un avis sur une convention de_x000D_
stage , (après l'acceptation de la convention ou entre-temps) tu déposes_x000D_
une demande dans un centre de demande de visa_x000D_
_x000D_
 bonne chance._x000D_
_x000D_
bien cordialement,_x000D_
_x000D_
_x000D_
le jeu. 2 juin 2022 à 18:21, khalil sayhi &lt;khalil.sayhi1@esprit.tn&gt; a_x000D_
écrit :_x000D_
_x000D_
&gt; convention de stage signée par la société, par esprit et par toi même, la_x000D_
&gt; société doit envoyer cette convention à la "direcct" pour être visée, puis_x000D_
&gt; visa stagiaire employé._x000D_
&gt;_x000D_
&gt; on thu, jun 2, 2022, 16:56 ghassen meherzi &lt;ghassen.meherzi@esprit.tn&gt;_x000D_
&gt; wrote:_x000D_
&gt;_x000D_
&gt;&gt; c'est quoi la procédure si j'ai trouvé un stage pfe à l'étranger ?_x000D_
&gt;&gt;_x000D_
&gt;_x000D_
_x000D_
-- _x000D_
_x000D_
*mohamed chakib hajji* / full stack web developer_x000D_
work email :  mohamed-chakib.hajji@socotec.com_x000D_
_x000D_
 esprit email : mohamedchakib.hajji@esprit.tn_x000D_
&lt;mohamedchakib.hajji@esprit.tn&gt;_x000D_
_x000D_
 (+216) 52 847 468_x000D_
_x000D_
*esprit ( ecole sup privée d'ingénierie et de technologies )*_x000D_
ariana tunisia_x000D_
_x000D_
&lt;https://www.facebook.com/chekib.elhajji/&gt;_x000D_
&lt;https://www.linkedin.com/in/mohamed-chakib-hajji-a9129b166/&gt;_x000D_
&lt;https://www.instagram.com/chekibelhajji/&gt;_x000D_
&lt;https://github.com/mohamedchakibhajji&gt;_x000D_
&lt;https://mohamedchakibhajji.github.io/porfolio/&gt;</t>
  </si>
  <si>
    <t>re: question
convention de stage signée par la société, par esprit et par toi même, la_x000D_
société doit envoyer cette convention à la "direcct" pour être visée, puis_x000D_
visa stagiaire employé._x000D_
_x000D_
on thu, jun 2, 2022, 16:56 ghassen meherzi &lt;ghassen.meherzi@esprit.tn&gt;_x000D_
wrote:_x000D_
_x000D_
&gt; c'est quoi la procédure si j'ai trouvé un stage pfe à l'étranger ?_x000D_
&gt;</t>
  </si>
  <si>
    <t>question
c'est quoi la procédure si j'ai trouvé un stage pfe à l'étranger ?</t>
  </si>
  <si>
    <t>organisation d'une visite entreprise
bonjour,_x000D_
afin de vous permettre de trouver des stages d'été, nous organisons une_x000D_
visite en entreprise *le 7 juin 2022 *chez inetum société de services et de_x000D_
solutions digitales._x000D_
les étudiant(e)s intéressé(e)s sont invité(e)s à s'inscrire via le lien_x000D_
suivant : lien d'inscription à la visite_x000D_
&lt;https://docs.google.com/forms/d/e/1faipqlsemvgezxiyewqpuisks6x17-tlz-jbc-a8kccpw52eoqs8-ow/viewform&gt;_x000D_
le nombre de places est *limité.*_x000D_
cordialement,_x000D_
_x000D_
-- _x000D_
cordialement_x000D_
*service des stages*_x000D_
*tel: +216 70 685 685 *_x000D_
*fax: +216 70 685 454*</t>
  </si>
  <si>
    <t>re: repassage de l'examen sgbd
bonjour, nous les étudiants des classes 3a comprenons les circonstances_x000D_
dans la quelle vous les jury vous vous êtes trouvez , ceci dit il est_x000D_
inadmissible de repasser un examen ._x000D_
la personne responsable doit payer le prix et non pas des centaines_x000D_
d’étudiants qui ont galéré pour franchir l’étape épuisante des examens_x000D_
physiquement et moralement ,_x000D_
de plus un grand nombre d’étudiants ont quitté tunis / ariana pour rentrer_x000D_
finalement vers leurs maisons après la planification du calendrier des_x000D_
examens._x000D_
donc, si quelqu’un doit payer le prix de cette fuite d’examen c’est_x000D_
sûrement pas les centaines d’étudiants innocents._x000D_
je vous envoie ce mail au nom des etudiants 3a_x000D_
cordialement._x000D_
_x000D_
le mar. 31 mai 2022 à 12:56 pm, maroua ayari &lt;maroua.ayari@esprit.tn&gt; a_x000D_
écrit :_x000D_
_x000D_
&gt; bonjour,_x000D_
&gt; avec tout mes respects mais je ne vois pas pourquoi tous les étudiants 3a_x000D_
&gt; devraient payer pour une faute commise par une classe individuelle en_x000D_
&gt; interne._x000D_
&gt; surtout que beaucoup d'entre nous se sont déja engagés dans des stages et_x000D_
&gt; des travaux saisonniers_x000D_
&gt; cordialement_x000D_
&gt;_x000D_
&gt; le mar. 31 mai 2022 à 12:51, rachah skander &lt;rachah.skander@esprit.tn&gt; a_x000D_
&gt; écrit :_x000D_
&gt;_x000D_
&gt;&gt;_x000D_
&gt;&gt; ---------- forwarded message ---------_x000D_
&gt;&gt; de : rachah skander &lt;rachah.skander@esprit.tn&gt;_x000D_
&gt;&gt; date: mar. 31 mai 2022 à 12:46_x000D_
&gt;&gt; subject: re: repassage de l'examen sgbd_x000D_
&gt;&gt; to: service examens &lt;examen@esprit.tn&gt;_x000D_
&gt;&gt; cc: scolarité esprit &lt;scolarite@esprit.tn&gt;, mohamed ali bouakline &lt;_x000D_
&gt;&gt; mohamedali.bouakline@esprit.tn&gt;_x000D_
&gt;&gt;_x000D_
&gt;&gt;_x000D_
&gt;&gt; bonjour à tous,_x000D_
&gt;&gt; suite à votre décision inattendue et à la dernière minute j'envoie ce_x000D_
&gt;&gt; mail à mon nom et plusieurs étudiants qu'on a le même avis nous somme_x000D_
&gt;&gt; d'accord de cette décision parce que nous sommes pas prêt a prend la_x000D_
&gt;&gt; responsabilité des autres qu'ils ont fait la tentative du fraude ainsi_x000D_
&gt;&gt; qu'on a déjà des engagements du stage et d'autres engagements ainsi que_x000D_
&gt;&gt; plusieurs entre nous on déjà quitter les foyers universitaires et leurs_x000D_
&gt;&gt; maison et retournons chez nous aussi lorsque il y a des étudiants qui_x000D_
&gt;&gt; faisont la fraude c'est pas logique qu'on tous être considéré  , merci de_x000D_
&gt;&gt; prend tous les conditions et la situation en considération_x000D_
&gt;&gt; cordialement_x000D_
&gt;&gt;_x000D_
&gt;&gt; le mar. 31 mai 2022 à 12:24, service examens &lt;examen@esprit.tn&gt; a écrit :_x000D_
&gt;&gt;_x000D_
&gt;&gt;&gt; chers tous,_x000D_
&gt;&gt;&gt; il est porté à la connaissance des étudiants *3a *que le jury des_x000D_
&gt;&gt;&gt; examens, après avoir considéré les conditions de déroulement de l 'épreuve_x000D_
&gt;&gt;&gt; du module *sys. de gestion de bases de données*, a décidé sa reprise *le_x000D_
&gt;&gt;&gt; jeudi 02/06/2022 à 13h30*._x000D_
&gt;&gt;&gt; nous sommes désolés pour ce dérangement nécessaire pour la préservation_x000D_
&gt;&gt;&gt; de la crédibilité de nos examens. merci pour votre compréhension. bon_x000D_
&gt;&gt;&gt; courage_x000D_
&gt;&gt;&gt; --_x000D_
&gt;&gt;&gt;_x000D_
&gt;&gt;&gt; *cordialement*_x000D_
&gt;&gt;&gt;_x000D_
&gt;&gt;&gt; *service des examens**esprit*_x000D_
&gt;&gt;&gt;_x000D_
&gt;&gt;&gt;</t>
  </si>
  <si>
    <t>re: repassage de l'examen sgbd
bonjour,_x000D_
avec tout mes respects mais je ne vois pas pourquoi tous les étudiants 3a_x000D_
devraient payer pour une faute commise par une classe individuelle en_x000D_
interne._x000D_
surtout que beaucoup d'entre nous se sont déja engagés dans des stages et_x000D_
des travaux saisonniers_x000D_
cordialement_x000D_
_x000D_
le mar. 31 mai 2022 à 12:51, rachah skander &lt;rachah.skander@esprit.tn&gt; a_x000D_
écrit :_x000D_
_x000D_
&gt;_x000D_
&gt; ---------- forwarded message ---------_x000D_
&gt; de : rachah skander &lt;rachah.skander@esprit.tn&gt;_x000D_
&gt; date: mar. 31 mai 2022 à 12:46_x000D_
&gt; subject: re: repassage de l'examen sgbd_x000D_
&gt; to: service examens &lt;examen@esprit.tn&gt;_x000D_
&gt; cc: scolarité esprit &lt;scolarite@esprit.tn&gt;, mohamed ali bouakline &lt;_x000D_
&gt; mohamedali.bouakline@esprit.tn&gt;_x000D_
&gt;_x000D_
&gt;_x000D_
&gt; bonjour à tous,_x000D_
&gt; suite à votre décision inattendue et à la dernière minute j'envoie ce mail_x000D_
&gt; à mon nom et plusieurs étudiants qu'on a le même avis nous somme d'accord_x000D_
&gt; de cette décision parce que nous sommes pas prêt a prend la responsabilité_x000D_
&gt; des autres qu'ils ont fait la tentative du fraude ainsi qu'on a déjà des_x000D_
&gt; engagements du stage et d'autres engagements ainsi que plusieurs entre nous_x000D_
&gt; on déjà quitter les foyers universitaires et leurs maison et retournons_x000D_
&gt; chez nous aussi lorsque il y a des étudiants qui faisont la fraude c'est_x000D_
&gt; pas logique qu'on tous être considéré  , merci de prend tous les conditions_x000D_
&gt; et la situation en considération_x000D_
&gt; cordialement_x000D_
&gt;_x000D_
&gt; le mar. 31 mai 2022 à 12:24, service examens &lt;examen@esprit.tn&gt; a écrit :_x000D_
&gt;_x000D_
&gt;&gt; chers tous,_x000D_
&gt;&gt; il est porté à la connaissance des étudiants *3a *que le jury des_x000D_
&gt;&gt; examens, après avoir considéré les conditions de déroulement de l 'épreuve_x000D_
&gt;&gt; du module *sys. de gestion de bases de données*, a décidé sa reprise *le_x000D_
&gt;&gt; jeudi 02/06/2022 à 13h30*._x000D_
&gt;&gt; nous sommes désolés pour ce dérangement nécessaire pour la préservation_x000D_
&gt;&gt; de la crédibilité de nos examens. merci pour votre compréhension. bon_x000D_
&gt;&gt; courage_x000D_
&gt;&gt; --_x000D_
&gt;&gt;_x000D_
&gt;&gt; *cordialement*_x000D_
&gt;&gt;_x000D_
&gt;&gt; *service des examens**esprit*_x000D_
&gt;&gt;_x000D_
&gt;&gt;</t>
  </si>
  <si>
    <t>orange summer challenge 2022 tech4good-stage intensif
bonjour,_x000D_
_x000D_
je partage avec vous une opportunité de stage intensif à orange digital_x000D_
centrer: c'est un programme de mentoring avec des experts de orange,_x000D_
google, ey, l'idée c'est de concevoir des projets technologiques innovants_x000D_
en équipes._x000D_
_x000D_
veuillez consulter le lien ci-dessous pour plus d'informations:_x000D_
_x000D_
https://www.orangedigitalcenters.com/country/tn/events/627eae57691a42003b58b153_x000D_
_x000D_
 *pôle employabilité esprit*_x000D_
_x000D_
 z. i. chotrana ii, b.p. : 160_x000D_
_x000D_
2083 pôle technologique el ghazala – tunisie_x000D_
_x000D_
&lt;https://espritconnect.com/&gt;</t>
  </si>
  <si>
    <t>[updated] symmetryk - mobile developement internship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bonne chance à tous._x000D_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23/05/22,_x000D_
11:15:30_x000D_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</si>
  <si>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proposition de stage-fullstack-wakahaw
bonjour,_x000D_
veuillez postuler *uniquement* via ce lien_x000D_
&lt;https://docs.google.com/forms/d/e/1faipqlserny9xq6mpefmpjdvttccsbnd6qrm2vyz03cvuhgyvqlwuda/viewform&gt;,_x000D_
(voir descriptif de l'offre ci-dessous)._x000D_
n'oubliez pas de vous inscrire sur https://espritconnect.com/ pour avoir_x000D_
toutes les offres (webinars, emplois, stages, ...)._x000D_
bien cordialement._x000D_
_x000D_
 *pôle employabilité esprit*_x000D_
_x000D_
 z. i. chotrana ii, b.p. : 160_x000D_
_x000D_
2083 pôle technologique el ghazala – tunisie_x000D_
_x000D_
&lt;https://espritconnect.com/&gt;_x000D_
j'espère que vous allez bien._x000D_
je reviens vers vous avec une offre de stage de 3 mois avec à la clé un_x000D_
contrat d'embauche, dans la startup wakahaw._x000D_
profil demandé: ingénieur fullstack._x000D_
demande urgente_x000D_
au plaisir de vous lire_x000D_
très bonne journée</t>
  </si>
  <si>
    <t>machinetalks summer internships booklet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_x000D_
*amira bedhiafi | business intelligence consultant - esprit alumna*_x000D_
*mobile:* *+21650325021* &lt;http://+21650325021/&gt;_x000D_
*linkedin: **linkedin.com/in/amira-bedhiafi_x000D_
&lt;https://www.linkedin.com/in/amira-bedhiafi/&gt;*_x000D_
*calendar: **calendly.com/amira-bedhiafi_x000D_
&lt;https://calendly.com/amira-bedhiafi&gt;*_x000D_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05/20/22,_x000D_
09:00:16 am</t>
  </si>
  <si>
    <t>ats summer internships 2022
bonjour à vous !_x000D_
étudiant(e) à la recherche d'un stage d'été ?_x000D_
voici une sélection de catalogues de stages d'été de plusieurs_x000D_
entreprise : dossier_x000D_
partagé_x000D_
&lt;https://www.linkedin.com/posts/amira-bedhiafi_summer-internships-2022-google-drive-activity-6929721794887090176-wwdq?utm_source=linkedin_share&amp;utm_medium=member_desktop_web&gt;_x000D_
bonne chance à tous.</t>
  </si>
  <si>
    <t>internship alert : back &amp; front-end dev: 2 interns
*the company:*_x000D_
[image: image.png]_x000D_
_x000D_
_x000D_
we are aura, a company specializing in the engineering of private equity_x000D_
solutions that integrate all processes by centralizing them in one place._x000D_
the comprehensive solution includes a crm that enables private equity_x000D_
managers to efficiently leverage their records on both prospects and_x000D_
potential investments, investors and prospect investors, in order to_x000D_
communicate specialized expertise within all communications channels and a_x000D_
portfolio management module in which data and other relevant information is_x000D_
gathered from the application and used to produce quarterly reporting which_x000D_
all stakeholders - usually the board, investors and internal teams - use to_x000D_
gain great insight on the value creation plan and the overall portfolio_x000D_
health._x000D_
_x000D_
we are a team of enthusiastic private equity, financial services_x000D_
professionals and angel investors who all recognize the potential of_x000D_
digitization in transforming the performance of pe/vc firms and boosting_x000D_
the efficiency of active management._x000D_
_x000D_
*our mission is creating a space where dealmakers can thrive at their full_x000D_
potential by transcending outdated processes and limits. *_x000D_
_x000D_
*the job:*_x000D_
_x000D_
·        *internship: back &amp; front-end dev: 2 interns*_x000D_
_x000D_
*your mission will be to:*_x000D_
_x000D_
-                  design and development of the main platform aura is_x000D_
working on._x000D_
_x000D_
-                  participate in architectural and framework decisions_x000D_
_x000D_
-                  drive innovation on the platform_x000D_
_x000D_
-                  collaborate and share realizations and challenges with_x000D_
the team_x000D_
_x000D_
-                  help optimize ui/ux experience._x000D_
_x000D_
*technologies needed:*_x000D_
_x000D_
-                  python_x000D_
_x000D_
-                  flask_x000D_
_x000D_
-                  mongo db_x000D_
_x000D_
-                  html 5_x000D_
_x000D_
*who we are looking for:*_x000D_
_x000D_
-         creative self-starters passionate about it/investments_x000D_
_x000D_
-         curious and critical minds_x000D_
_x000D_
-         team-players that believe in aura’s mission_x000D_
_x000D_
-         4th or 5th year in it engineering studies/ 2nd year of masters it_x000D_
_x000D_
candidates must demonstrate ability to work on such projects (track record_x000D_
of internships/school projects)._x000D_
_x000D_
*what we offer:*_x000D_
_x000D_
-                  fully remote internship_x000D_
_x000D_
-                  flexibility: you get things done your own way._x000D_
_x000D_
-                  enriching experience and great chance for apprenticeship_x000D_
in both private equity and it knowledge._x000D_
_x000D_
-                  strong possibility of recruitment by end of internship._x000D_
_x000D_
the internship is non-paid – however we are willing to consider small_x000D_
remuneration on a case by case basis. we are a newly created company_x000D_
burning through cash and looking for people to support us through our_x000D_
journey and believe in it as strongly as we do._x000D_
_x000D_
interested peeps, pls send an email to contact@aura-se.com with your resume_x000D_
and portfolio of your work(optional). you will receive an answer in all_x000D_
cases._x000D_
_x000D_
*period: 3-4 months*_x000D_
_x000D_
*start : immediate.*</t>
  </si>
  <si>
    <t>national pen is recruiting interns
please find the email in the picture below:_x000D_
good luck_x000D_
national pen ,
at pens.com =
|
salesforce administrator
internship
join our salesforce team in tunis for 6 months
with the possibility of a permanent role
&gt;. a= a a a a= a= &gt;
send your resume to
v
marwa.toumi@pens.com</t>
  </si>
  <si>
    <t>cms &amp; reactjs web development internship offer
dear all,_x000D_
_x000D_
insomea is looking for an intern who is a web development enthusiast and_x000D_
into cms (wordpress). our company offers an open space work environment and_x000D_
a welcoming team to help you improve your skills and open new career paths._x000D_
more info in the leaflet below._x000D_
if interested please send your cvs to : hr@insomea.tn_x000D_
_x000D_
best regards,_x000D_
yassine younes_x000D_
internship details 
job description :
you will be charged with the development of an 
e-commerce website using a cms.team presentation :
we are a group of like minded coworkers whom 
admire the time we have together trying to reach 
ourgoals. we welcome every newcomer with open 
arms, helping them integrate and improve their 
skills.
remuneration :
our internships are paid based on the amount of 
work and dedication the trainee offers.
technical skills required :
wordpress | reactjs / angular / 
vuejs knowledge apreciated | knowledge about 
plesk and other web security solutions would be 
a bonus.
company details :
address : lac 2
website : https://insomea.tn</t>
  </si>
  <si>
    <t>offre de stage pfe
bonjour à tous,_x000D_
_x000D_
je vous transmets cette offre de stage pfe,_x000D_
la société binit nearshore services (binitns) est actuellement à la_x000D_
recherche d'un ingénieur pour un stage pfe (projet de fin d’études)._x000D_
_x000D_
vous trouverez ci-joint le sujet de stage proposé._x000D_
_x000D_
si vous êtes intéressé veuillez faire parvenir votre cv et quelques mots_x000D_
sur ce qui vous motive le plus à nous rejoindre sur recrutement@binitns.com_x000D_
en indiquant la référence s04._x000D_
_x000D_
merci,_x000D_
cordialement,_x000D_
sujet 04: préparation à la certification iso 27002  
binit nearshore  services  (binitns)  est une société  de conseil  et de services  opérant  dans 
le domaine  de l’ito et du bpo. nous conseillons  et nous accompagnons  nos clients  
européens  dans le cadre  de l’installation  en tunisie  de leurs équipes  nearshore  en 
extension  de leurs équipes  européennes.  
dans un monde qui se numérise de partout et où la cybersécurité est devenue vitale pour 
les entreprises, notre entreprise binitns qui opère  depuis 2 a ns dans un environnement 
international souhaite mettre à niveau ses procédures internes et son système 
d’information pour sensibiliser ses équipes et ses fournisseurs en s’assurant de la 
conformité aux normes internationales sur le sujet.  
nous cherchons  actuellement  un ingénieur  pour un stage  pfe (projet  de fin d’études).  
le stagiaire aura:  
 - a bien analyser tous les risques théoriques existants dans le domaine de la cybersécurité  
- a analyser les procédures existantes et le si de chez binitns et les é ventuels risques  
- a mettre en œuvre  les solutions adéquates pour remédier aux éventuelles vulnérabilités 
à résoudre à court terme  
- a analyser tous les composants de la certification  iso 27002  
- a mettre en œuvre  les procédures et actions nécessaires pour la mise ne place de la 
certification.  
si le temps le permet, à suivre la mission de l’auditeur pour la certification 27002.   
des compétences  sur les infrastructures  systèmes, réseaux et data sont requises.  
durée: du 1er mars à fin juin au moins, fin août est l’idéal  
nous vous prions de bien vouloir nous faire parvenir votre cv et quelques mots sur ce qui 
vous motive le plus à nous rejoindre sur recrutement@binitns .com en indiquant la 
référence s0 4</t>
  </si>
  <si>
    <t>offre de stage pfe chez agena3000
bonjour à tous,_x000D_
_x000D_
l'entreprise *agena3000*, membre du groupe centaurus développement (fondé_x000D_
en 1980 et basé actuellement en france, canada et tunis) vous propose trois_x000D_
sujets pfe techniquement variés._x000D_
_x000D_
avez-vous envie de passer six mois dans une multinationale ayant une_x000D_
variété de projets qui vous permettra de valoriser vos talents et de vous_x000D_
épanouir personnellement et professionnellement ? alors n'hésitez pas à_x000D_
candidater._x000D_
pour plus d'informations à propos l'entreprise et ses solutions, je vous_x000D_
invite à visiter le site web de l'entreprise www.agena3000.com_x000D_
_x000D_
vous trouverez ci-joint les sujets de stages proposés._x000D_
pour candidater, veuillez envoyer par e-mail votre cv à l'adresse suivante_x000D_
: sayda.essafi@agena3000.com._x000D_
_x000D_
nb: tous les sujets proposent une possibilité de pré-embauche._x000D_
_x000D_
bonne chance à tous._x000D_
très cordialement._x000D_
_x000D_
-- _x000D_
*ben jemaa malek *_x000D_
*5 erp bi 1*</t>
  </si>
  <si>
    <t>fwd: offre de stage pfe 2022
---------- forwarded message ---------_x000D_
de : ste technogm &lt;technogm.tn@gmail.com&gt;_x000D_
date: dim. 23 janv. 2022 à 23:31_x000D_
subject: offre de stage pfe 2022_x000D_
to: youssef rakrouki &lt;youssef.rakrouki@esprit.tn&gt;_x000D_
_x000D_
_x000D_
cher candidat,_x000D_
_x000D_
_x000D_
suite à votre demande d'obtenir un stage pfe chez notre startup_x000D_
innovante technogm_x000D_
implantée à tunis, spécialisée dans le développement web &amp; mobile. nous_x000D_
cherchons actuellement des différents profil pour des stage pfe dans ces_x000D_
technologies :_x000D_
_x000D_
_x000D_
1- .net core 5_x000D_
2- spring/angular/ionic_x000D_
3- devops (spécialité cloud ou architecture)_x000D_
_x000D_
4- flutter / mern / mean (web &amp; mobile)_x000D_
_x000D_
si vous êtes intéressé merci d'envoyer vos candidatures (cv ou lettre de_x000D_
motivation), les postes sont limités._x000D_
_x000D_
_x000D_
_x000D_
dans l'attente d'un nouvel échange, je me tiens à votre disposition pour_x000D_
toute demande d'information ou précision complémentaire._x000D_
_x000D_
_x000D_
*----------------*_x000D_
_x000D_
*ghada chahbeni*_x000D_
*chargée rh*_x000D_
*sté technogm*_x000D_
[image: technogm.png]_x000D_
tecnnogm</t>
  </si>
  <si>
    <t>qodexia | offre stage pfe
qodexia | offre stage pfe_x000D_
_x000D_
stage pfe_x000D_
_x000D_
bonjour à tous,_x000D_
_x000D_
qodexia est une société de services informatiques, spécialisée dans les_x000D_
nouvelles technologies._x000D_
nous proposons un stage de fin d'étude, pour une durée entre 4 et 6 mois,_x000D_
afin de participer dans le développement d'une plateforme web innovante._x000D_
_x000D_
*votre mission sera de prendre en charge les activités suivantes : *_x000D_
_x000D_
   - design de la solution et rédaction du cahier des charges en_x000D_
   s’inspirant des concurrents_x000D_
   - conception et mise en place de l'architecture_x000D_
   - développer et tester les modules_x000D_
   - travailler en méthodologie agile_x000D_
_x000D_
*exigences du stage*_x000D_
_x000D_
   - maitrise des technologies react js / nodejs / html5 / css3_x000D_
   - connaissance firestore / firebase est un plus_x000D_
   - être passionné du digital, de développement et des nouvelles_x000D_
   technologies_x000D_
_x000D_
*profil*_x000D_
_x000D_
   - vous êtes sérieux et motivé(e)_x000D_
   - vous faites preuve d’autonomie et vous avez l’esprit du travail_x000D_
   d’équipe_x000D_
_x000D_
_x000D_
*vous pouvez aussi postuler en tant que équipe ( maximum 3 ) *_x000D_
_x000D_
pour postuler à notre offre veuillez envoyer votre cv sur *pfe@qodexia.fr_x000D_
&lt;pfe@qodexia.fr&gt;*_x000D_
_x000D_
_x000D_
  *e-mail* : pfe@qodexia.fr &lt;rh@qodexia.fr&gt;_x000D_
  *site web* : www.qodexia.fr_x000D_
_x000D_
*copyright © 2022 qodexia, all rights reserved.*_x000D_
_x000D_
qodexia_x000D_
117 avenue victor hugo_x000D_
boulogne-billancourt 92100_x000D_
france</t>
  </si>
  <si>
    <t>fwd: internship proposals
---------- forwarded message ---------_x000D_
de : zohra dhaouadi &lt;zohra.dhaouadi@esprit.tn&gt;_x000D_
date: mer. 19 janv. 2022 à 17:41_x000D_
subject: internship proposals_x000D_
to: &lt;old-std-tic@esprit.tn&gt;_x000D_
cc: &lt;careers@innovant.studio&gt;_x000D_
_x000D_
_x000D_
dear all,_x000D_
_x000D_
we are excited to announce that we're recruiting final year students for a_x000D_
paid end of study internship (pfe) for 2022. whether you study design,_x000D_
product design, digital marketing, or even robotics, be sure that you have_x000D_
a place within our team. you will be more than welcome._x000D_
_x000D_
start by browsing the document below and then reach us at_x000D_
careers@innovant.studio and we'll get back to you very soon._x000D_
_x000D_
start your pfe journey with us!_x000D_
_x000D_
https://drive.google.com/file/d/1absmzxms6f8maadvlhq_kl32tmwg1bdy/view?usp=sharing</t>
  </si>
  <si>
    <t>fwd: talan tunsia mr/er internship
---------- forwarded message ---------_x000D_
from: ahmed benrouha &lt;ahmed.benrouha@esprit.tn&gt;_x000D_
date: fri, jan 14, 2022, 1:32 pm_x000D_
subject: talan tunsia mr/er internship_x000D_
to: old students esprit &lt;old-std-tic@esprit.tn&gt;_x000D_
_x000D_
_x000D_
morning people,_x000D_
_x000D_
talan tunisia is looking for different profiles related to *virtual_x000D_
reality,* *augmented reality,  mixed reality, unity, 3d design, etc.*_x000D_
as an interny you will be working with the* innovation factory* team on_x000D_
very interesting projects *(potential full time position after the_x000D_
internship).*_x000D_
_x000D_
*to submit your application please send your resume by email to_x000D_
"imen.ayari@talan.com &lt;imen.ayari@talan.com&gt;".*_x000D_
_x000D_
feel free to forward this email to persons that you believe might be_x000D_
interested._x000D_
_x000D_
best regards,_x000D_
_x000D_
ahmed ben rouha.</t>
  </si>
  <si>
    <t>fwd: offre de stage entreprise et pfe
---------- forwarded message ---------_x000D_
from: karim ben bechir &lt;karim.benbechir@esprit.tn&gt;_x000D_
date: wed, jan 5, 2022 at 3:47 pm_x000D_
subject: offre de stage entreprise et pfe_x000D_
to: &lt;old-std-tic@esprit.tn&gt;_x000D_
_x000D_
_x000D_
bonjour tout le monde,_x000D_
_x000D_
_x000D_
_x000D_
tout d’abord je vous souhaite une bonne et heureuse année 2022, pleine de_x000D_
joie, bonheur et santé._x000D_
_x000D_
_x000D_
_x000D_
nous sommes à la recherche des profils suivants pour un stage entreprise_x000D_
courte durée ou pour un stage pfe :_x000D_
_x000D_
_x000D_
_x000D_
-développement web: angular, nodejs_x000D_
_x000D_
-développement mobile: ionic,firebase_x000D_
_x000D_
-ux/ui_x000D_
_x000D_
_x000D_
en rejoignant notre équipe vous allez pouvoir travailler sur des projets_x000D_
qui seront mis en production prochainement ce qui vous garantit un_x000D_
excellent niveau de développement et d'apprentissage afin que vous soyez en_x000D_
mesure de vous projeter sur votre plan de carrière._x000D_
_x000D_
les stages sont bien sûr rémunérés avec possibilité de 100% remote._x000D_
des primes de rendement sont aussi prévues._x000D_
_x000D_
vous pouvez envoyer vos cv en réponse à cet email._x000D_
pas besoin de lettre de motivation, on sait déjà que vous êtes motivés ._x000D_
_x000D_
_x000D_
dans l’attente de votre retour._x000D_
_x000D_
bonne journée._x000D_
_x000D_
_x000D_
cordialement._x000D_
ᐧ_x000D_
_x000D_
[image: mailtrack]_x000D_
&lt;https://mailtrack.io?utm_source=gmail&amp;utm_medium=signature&amp;utm_campaign=signaturevirality11&amp;&gt;_x000D_
sender_x000D_
notified by_x000D_
mailtrack_x000D_
&lt;https://mailtrack.io?utm_source=gmail&amp;utm_medium=signature&amp;utm_campaign=signaturevirality11&amp;&gt;_x000D_
05/01/22,_x000D_
14:49:58</t>
  </si>
  <si>
    <t>paid internship opportunities
dear all,_x000D_
_x000D_
here's an interesting paid internship opportunity.  i have worked in one of_x000D_
the portfolio companies of this company and i can say that working with_x000D_
them has been great. they generally work with startups and i have learned a_x000D_
lot about technology business, scrum, and how teams work to serve customers_x000D_
needs._x000D_
while *i can't help with your applications*, i do endorse working with_x000D_
them._x000D_
_x000D_
they generally have a thorough assessment process in order to work with_x000D_
them._x000D_
_x000D_
to apply to the job please go to the following link:_x000D_
https://app.upskillable.com/#/invite/306503?lang=en_x000D_
_x000D_
good luck._x000D_
full stack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some real world or extensive project experience with nodejs, nextjs, postgresql, mongodb, and angularjs • able to code front to back  • knowledge of clean coding conventions and ability to follow dry principles, some understanding of security, managing dependencies, persistence, and deployment • conceptual understanding of test driven development  • highly proficient in a unix/linux environment • working knowledge of scrum • committed to documentation best practices so your code can be consumed in an open source environment. • strong desire to design, develop, deploy, and support scalable software systems by following the right conventions • participate in building tools, frameworks, and deploy solutions that enable fellow engineers to be more productive, write better code and test it themselves • must be able to work standard working hours monday - friday with gmt+3 within reason • has knowledge of how tod design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flutter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real-world experience with flutter development on android and ios devices • you must be willing to contribute to all phases of the software development lifecycle: concept, design, build, deploy, test, release to app store, and supporting the apps • experience with ci/cd tools like codemagic • demonstrated experience with modern design patterns • excellent coding skills following dry principles, good understanding of security, managing dependencies, persistence, and deployment • general knowledge of test-driven development  • general knowledge of scrum • committed to documentation best practices so your code can be consumed in an open source environment.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  zoho developer  terrific ventures is a technology venture studio that partners with talented entrepreneurs to conceive, launch, and scale new technology businesses by surrounding the startups with talented expertise in every discipline required to build market-leading companies in a compressed time period. we are very passionate about what we are building and are currently seeking talented, passionate, &amp; experienced team members to join our cross functional product development team. additionally, as an agile environment we follow modern development techniques (scrum / xp / kanban) and are searching for motivated, passionate, collaborative, and technically strong engineers that love to build technology products and working with other motivated team members and are interested in solving problems, not just playing with the latest technology (we aren’t looking for geeks with no business sense).   qualifications &amp; skills:  
• strong business analysis skills • strong scripting and javascript skills • strong web development skills  • experience building websites with wordpress and standard plugins for content management, security, and others.   • experience with integration apis • desire to learn business analytics • able to build custom integrations with backend apps and zoho apps • ability to build custom applications on top of zoho apps  • demonstrated experience with modern design patterns • highly proficient in a unix/linux environment • general knowledge of scrum • committed to documentation best practices so your code can be consumed in an open source environment. • design, develop, deploy, and support scalable software systems • must be able to work standard working hours monday - friday with gmt+3 within reason • has experience creating diagrams, wiki documentation, and other design artifacts as and when needed • available for emergency situations  personality expectations:  • friendly, supportive, and hard working • love problem solving  • strong customer orientation • willing to explain and discuss solutions • high quality orientation • transparent, truthful, and collaborative code expectations:  • executes desired business logic • is tested • is clean and thoughtfully written • is efficient • is delivered as timely as possible • doesn’t take shortcuts that will harm us later • conforms to sound practices, is readable, and follows standard conventions  benefits:  • paid internship • ability to work with a great team in a great environment • internet allowance • strong opportunity to go full-time within 4-6 months for strong performers</t>
  </si>
  <si>
    <t>re: stage infographie
slem kouia_x000D_
_x000D_
le dim. 24 oct. 2021 à 12:19, wissem hajji &lt;wissem.hajji@esprit.tn&gt; a_x000D_
écrit :_x000D_
_x000D_
&gt; [image: ][image: ]helloworld! [image: ][image: ]_x000D_
&gt;_x000D_
&gt; #offre de stage payé_x000D_
&gt; #infographie #charte graphique #logo #design #uxdesign #uidesign nous_x000D_
&gt; recherchons des stagiaires en infographie disponible immédiatement!_x000D_
&gt; adresse: technopole manouba/espaces des entreprises veuillez me contacter_x000D_
&gt; en privé._x000D_
&gt;</t>
  </si>
  <si>
    <t>stage infographie
[image: ][image: ]helloworld! [image: ][image: ]_x000D_
_x000D_
#offre de stage payé_x000D_
#infographie #charte graphique #logo #design #uxdesign #uidesign nous_x000D_
recherchons des stagiaires en infographie disponible immédiatement!_x000D_
adresse: technopole manouba/espaces des entreprises veuillez me contacter_x000D_
en privé.</t>
  </si>
  <si>
    <t>front end ui/ux angular internship
link to application:_x000D_
https://fabskill.com/public/offre/emploi/1427_x000D_
_x000D_
graduation internship (with hiring opportunity): front end ui/ux angular_x000D_
developer intern for fabevent and fabskill platforms_x000D_
_x000D_
as a front end ui/ux angular developer intern, you'll be designing_x000D_
workflows and specific needs for new features._x000D_
_x000D_
responsibilities:_x000D_
_x000D_
prepare mockups and prototypes that clearly illustrate how the application_x000D_
functions and what it looks like._x000D_
_x000D_
develop ergonomic ui/ux ensuring multi-device support and accessibility_x000D_
standards._x000D_
_x000D_
style the web experience with visuals aspect of the ui, flexibility,_x000D_
compatibility, and extensibility are mandatory_x000D_
_x000D_
maintain overall ui quality and design systems for consistency and ongoing_x000D_
improvement across all web experiences_x000D_
_x000D_
recommend proven practices and approach on ui and front-end development_x000D_
_x000D_
test the application on multiple browsers/devices and different screen sizes_x000D_
_x000D_
troubleshooting_x000D_
_x000D_
_x000D_
requirements:_x000D_
_x000D_
good knowledge with angular, angularjs, bootstrap, css, html and_x000D_
typescript/javascript_x000D_
_x000D_
advanced understanding of css and the ability to precisely recreate a mock._x000D_
_x000D_
excellency - designing with best practice and ensuring reliability_x000D_
_x000D_
passion, self reliance, good oral and written communication, leadership_x000D_
_x000D_
_x000D_
regards,_x000D_
_x000D_
--_x000D_
_x000D_
mohamed amine messaoud_x000D_
_x000D_
lead developer | fabskill.com &lt;https://fabskill.com/&gt;_x000D_
_x000D_
email : medamimessaoud@fabskill.com &lt;sofiane.mabrouk@fabskill.com&gt;_x000D_
_x000D_
tel : +216 56 417 887</t>
  </si>
  <si>
    <t>documents de stages
bonjour,_x000D_
_x000D_
l'ensemble des documents de stages sont disponibles via le lien ci-après :_x000D_
https://moodle.esprit-tn.com/course/index.php?categoryid=495_x000D_
_x000D_
nb : une version anglaise du journal de stage est également disponible dans_x000D_
l'espace des stages._x000D_
_x000D_
pour se connecter à la plateforme moodle :_x000D_
_x000D_
   1.   s'il s'agit de votre première connexion, vous pouvez créer un_x000D_
   nouveau compte avec votre adresse @esprit.tn à travers le lien_x000D_
   « créer un compte »;_x000D_
   2.   si vous avez déjà un compte, vous pouvez vous connecter avec votre_x000D_
   nom d'utilisateur ou adresse mail @esprit.tn ;_x000D_
   3.   si vous avez oublié votre mot de passe, vous pouvez le_x000D_
   réinitialiser à travers le lien « vous avez oublié votre nom d'utilisateur_x000D_
   et/ou votre mot de passe? ». il faudrait remplir uniquement le champ dédié_x000D_
   à l'adresse mail et cliquer sur le bouton rechercher. un mail de_x000D_
   réinitialisation sera envoyé._x000D_
_x000D_
slts_x000D_
_x000D_
_x000D_
-- _x000D_
cordialement_x000D_
*service des stages*_x000D_
*tel: +216 70 685 685 *_x000D_
*fax: +216 70 685 454*</t>
  </si>
  <si>
    <t>re: offre de stages
using the famous « senior » word nowadays has become a trend._x000D_
_x000D_
a senior in an internship? really?_x000D_
an old-fashioned way to pay him less than senior devs just by posting_x000D_
(offre de stage)._x000D_
_x000D_
welcome to tunisia._x000D_
_x000D_
_x000D_
on sun, 18 jul 2021 at 2:41 pm khalilassef chettaoui &lt;_x000D_
khalilassef.chettaoui@esprit.tn&gt; wrote:_x000D_
_x000D_
&gt; un peu de sérieux s'il vous plaît._x000D_
&gt; vous cherchez un développeur senior pour un stage..._x000D_
&gt; faut chercher la signification du mot senior avant de poster des offres_x000D_
&gt; pareilles._x000D_
&gt;_x000D_
&gt; on sun, jul 18, 2021, 1:57 pm safa ayari &lt;safa.ayari@esprit.tn&gt; wrote:_x000D_
&gt;_x000D_
&gt;&gt;_x000D_
&gt;&gt;_x000D_
&gt;&gt; ah &amp; co est une entreprise  tunisienne qui offre un service clé en main_x000D_
&gt;&gt; dans le domaine des technologies de l’information  pour les petites et_x000D_
&gt;&gt; moyennes entreprises._x000D_
&gt;&gt;_x000D_
&gt;&gt; on cherche actuellement un développeur php senior pour intégrer l'équipe_x000D_
&gt;&gt; laravel et un développeur mobile flutter pour participer au_x000D_
&gt;&gt; développement des applications mobiles_x000D_
&gt;&gt;_x000D_
&gt;&gt; nous offrons une  possibilité d’horaires flexibles et un environnement de_x000D_
&gt;&gt; travail dynamique._x000D_
&gt;&gt;_x000D_
&gt;&gt; développeur laravel_x000D_
&gt;&gt;_x000D_
&gt;&gt; tâches et responsabilités :_x000D_
&gt;&gt;_x000D_
&gt;&gt;    -_x000D_
&gt;&gt;_x000D_
&gt;&gt;    obtenir une compréhension approfondie de toutes les techniques et les_x000D_
&gt;&gt;    bonnes pratiques en matière de développement de solution web sous laravel_x000D_
&gt;&gt;    -_x000D_
&gt;&gt;_x000D_
&gt;&gt;    gérer de manière proactive les directives techniques des divers_x000D_
&gt;&gt;    projets_x000D_
&gt;&gt;    -_x000D_
&gt;&gt;_x000D_
&gt;&gt;    collaborer avec les autres membres du personnel de développement et_x000D_
&gt;&gt;    de support technique dans le but de l’analyse_x000D_
&gt;&gt;    -_x000D_
&gt;&gt;_x000D_
&gt;&gt;    conseiller et apporter des solutions aux problèmes liés aux projets_x000D_
&gt;&gt;    existants_x000D_
&gt;&gt;    -_x000D_
&gt;&gt;_x000D_
&gt;&gt;    créer et maintenir différent types de documents, entres autres:_x000D_
&gt;&gt;    cahier de charges_x000D_
&gt;&gt;    -_x000D_
&gt;&gt;_x000D_
&gt;&gt;    analyse et conception et analyse d’impact_x000D_
&gt;&gt;    -_x000D_
&gt;&gt;_x000D_
&gt;&gt;    conception et optimisation des schémas de base de données et d' orm_x000D_
&gt;&gt;    -_x000D_
&gt;&gt;_x000D_
&gt;&gt;    maintenir et optimiser le rendement des projets et des solutions_x000D_
&gt;&gt;    existantes_x000D_
&gt;&gt;_x000D_
&gt;&gt;_x000D_
&gt;&gt;_x000D_
&gt;&gt; développeur mobile flutter_x000D_
&gt;&gt;_x000D_
&gt;&gt; exigences du poste :_x000D_
&gt;&gt;_x000D_
&gt;&gt;    -_x000D_
&gt;&gt;_x000D_
&gt;&gt;    excellente connaissance en codage dart/flutter_x000D_
&gt;&gt;    -_x000D_
&gt;&gt;_x000D_
&gt;&gt;    maîtrise du html5, css3, jquery, javascript et de ses frameworks et /_x000D_
&gt;&gt;    ou plus_x000D_
&gt;&gt;    -_x000D_
&gt;&gt;_x000D_
&gt;&gt;    maîtrise de git, de la plateforme github_x000D_
&gt;&gt;    -_x000D_
&gt;&gt;_x000D_
&gt;&gt;    un minimum d’expérience comme développeur mobile flutter_x000D_
&gt;&gt;_x000D_
&gt;&gt;_x000D_
&gt;&gt;_x000D_
&gt;&gt; nb: en cas de candidature merci de bien vouloir répondre par un mail_x000D_
&gt;&gt; privé sur cette adresse n'oubliant pas de préciser le poste par lequel vous_x000D_
&gt;&gt; êtes intéressé(e)._x000D_
&gt;&gt;_x000D_
&gt;&gt;_x000D_
&gt;&gt;_x000D_
&gt;&gt;_x000D_
&gt;&gt;_x000D_
&gt;&gt;  ressource humaines_x000D_
&gt;&gt;_x000D_
&gt;&gt;  16 tahar zaouch bis mutuelle ville_x000D_
&gt;&gt;_x000D_
&gt;&gt;   email: ah&amp;co.contact@ah-andco.com_x000D_
&gt;&gt;_x000D_
&gt;&gt;    mobile: 25892403_x000D_
&gt;&gt;_x000D_
&gt;&gt; --_x000D_
[image: 78054230-1332659763603678-8129007545130942464-n]_x000D_
jerbi firasfull stack developer |software engineering student at esprit_x000D_
firas.jerbi@esprit.tn | +216 26 538 845_x000D_
&lt;https://github.com/fjerbi&gt;_x000D_
&lt;https://www.linkedin.com/in/firas-jerbi-1742b7164/&gt;_x000D_
&lt;https://www.facebook.com/firas.jerbi1995&gt;_x000D_
&lt;https://www.youtube.com/channel/uc4donyazsrm_03rv3z4cyew&gt;</t>
  </si>
  <si>
    <t>re: offre de stages
un peu de sérieux s'il vous plaît._x000D_
vous cherchez un développeur senior pour un stage..._x000D_
faut chercher la signification du mot senior avant de poster des offres_x000D_
pareilles._x000D_
_x000D_
on sun, jul 18, 2021, 1:57 pm safa ayari &lt;safa.ayari@esprit.tn&gt; wrote:_x000D_
_x000D_
&gt;_x000D_
&gt;_x000D_
&gt; ah &amp; co est une entreprise  tunisienne qui offre un service clé en main_x000D_
&gt; dans le domaine des technologies de l’information  pour les petites et_x000D_
&gt; moyennes entreprises._x000D_
&gt;_x000D_
&gt; on cherche actuellement un développeur php senior pour intégrer l'équipe_x000D_
&gt; laravel et un développeur mobile flutter pour participer au développement_x000D_
&gt; des applications mobiles_x000D_
&gt;_x000D_
&gt; nous offrons une  possibilité d’horaires flexibles et un environnement de_x000D_
&gt; travail dynamique._x000D_
&gt;_x000D_
&gt; développeur laravel_x000D_
&gt;_x000D_
&gt; tâches et responsabilités :_x000D_
&gt;_x000D_
&gt;    -_x000D_
&gt;_x000D_
&gt;    obtenir une compréhension approfondie de toutes les techniques et les_x000D_
&gt;    bonnes pratiques en matière de développement de solution web sous laravel_x000D_
&gt;    -_x000D_
&gt;_x000D_
&gt;    gérer de manière proactive les directives techniques des divers projets_x000D_
&gt;    -_x000D_
&gt;_x000D_
&gt;    collaborer avec les autres membres du personnel de développement et de_x000D_
&gt;    support technique dans le but de l’analyse_x000D_
&gt;    -_x000D_
&gt;_x000D_
&gt;    conseiller et apporter des solutions aux problèmes liés aux projets_x000D_
&gt;    existants_x000D_
&gt;    -_x000D_
&gt;_x000D_
&gt;    créer et maintenir différent types de documents, entres autres: cahier_x000D_
&gt;    de charges_x000D_
&gt;    -_x000D_
&gt;_x000D_
&gt;    analyse et conception et analyse d’impact_x000D_
&gt;    -_x000D_
&gt;_x000D_
&gt;    conception et optimisation des schémas de base de données et d' orm_x000D_
&gt;    -_x000D_
&gt;_x000D_
&gt;    maintenir et optimiser le rendement des projets et des solutions_x000D_
&gt;    existantes_x000D_
&gt;_x000D_
&gt;_x000D_
&gt;_x000D_
&gt; développeur mobile flutter_x000D_
&gt;_x000D_
&gt; exigences du poste :_x000D_
&gt;_x000D_
&gt;    -_x000D_
&gt;_x000D_
&gt;    excellente connaissance en codage dart/flutter_x000D_
&gt;    -_x000D_
&gt;_x000D_
&gt;    maîtrise du html5, css3, jquery, javascript et de ses frameworks et /_x000D_
&gt;    ou plus_x000D_
&gt;    -_x000D_
&gt;_x000D_
&gt;    maîtrise de git, de la plateforme github_x000D_
&gt;    -_x000D_
&gt;_x000D_
&gt;    un minimum d’expérience comme développeur mobile flutter_x000D_
&gt;_x000D_
&gt;_x000D_
&gt;_x000D_
&gt; nb: en cas de candidature merci de bien vouloir répondre par un mail privé_x000D_
&gt; sur cette adresse n'oubliant pas de préciser le poste par lequel vous êtes_x000D_
&gt; intéressé(e)._x000D_
&gt;_x000D_
&gt;_x000D_
&gt;_x000D_
&gt;_x000D_
&gt;_x000D_
&gt;  ressource humaines_x000D_
&gt;_x000D_
&gt;  16 tahar zaouch bis mutuelle ville_x000D_
&gt;_x000D_
&gt;   email: ah&amp;co.contact@ah-andco.com_x000D_
&gt;_x000D_
&gt;    mobile: 25892403_x000D_
&gt;_x000D_
&gt;</t>
  </si>
  <si>
    <t>alternance clevergence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13/07/21,_x000D_
12:20:50</t>
  </si>
  <si>
    <t>[important] xtensus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10:15:42_x000D_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</si>
  <si>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[important] seabot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12/07/21,_x000D_
10:12:50_x000D_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</si>
  <si>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re: important : documents de stages en ligne
bonsoir,_x000D_
moi aussi j’essaye depuis quelques jours d’avoir une lettre d'affectation_x000D_
car j'ai un problème d'accès au site mais personne ne répond._x000D_
_x000D_
le sam. 3 juil. 2021 à 00:54, mcharek hidaya &lt;hidaya.mcharek@esprit.tn&gt; a_x000D_
écrit :_x000D_
_x000D_
&gt; bonsoir,_x000D_
&gt; moi aussi j’essaye depuis quelques jours d’avoir une convention de stage ._x000D_
&gt; mais personne ne répond._x000D_
&gt; même si mail tracker m’indique que mes mails sont lus_x000D_
&gt; le ven. 2 juil. 2021 à 15:16, saidi ahmed &lt;ahmed.saidi@esprit.tn&gt; a_x000D_
&gt; écrit :_x000D_
&gt;_x000D_
&gt;&gt; j'essaye d'obtenir une lettre d'affectation depuis le site web  mais_x000D_
&gt;&gt; après la validation, il me redirige vers la page de connexion sans recevoir_x000D_
&gt;&gt; la lettre..._x000D_
&gt;&gt;_x000D_
&gt;&gt; merci de corriger ce problème_x000D_
&gt;&gt;_x000D_
&gt;&gt; cordialement_x000D_
&gt;&gt;_x000D_
&gt;&gt;_x000D_
&gt;&gt;_x000D_
&gt;&gt; saidi ahmed_x000D_
&gt;&gt;_x000D_
&gt;&gt; it engineering student at esprit (twin) | full stack web developer_x000D_
&gt;&gt;_x000D_
&gt;&gt; phone number : +216 20 566 666_x000D_
&gt;&gt;_x000D_
&gt;&gt;_x000D_
&gt;&gt;                &lt;https://github.com/saidiahmed11&gt;_x000D_
&gt;&gt; &lt;https://www.linkedin.com/in/saidi-ahmed-73aa50212/&gt;_x000D_
&gt;&gt; &lt;https://www.facebook.com/ahmed.player11/&gt;_x000D_
&gt;&gt;_x000D_
&gt;&gt;_x000D_
&gt;&gt; le ven. 2 juil. 2021 à 14:44, mouhib hamrouni &lt;mouhib.hamrouni@esprit.tn&gt;_x000D_
&gt;&gt; a écrit :_x000D_
&gt;&gt;_x000D_
&gt;&gt;&gt; bonjour moi aussi j'ai envoyé un mail je suis même venu a la fac pour la_x000D_
&gt;&gt;&gt; lettre d'affectation vous m'avez demandé de remplir le formulaire mais ça_x000D_
&gt;&gt;&gt; ne fonctionne pas prière de nous répondre le plus tôt possible._x000D_
&gt;&gt;&gt;_x000D_
&gt;&gt;&gt; cordialement,_x000D_
&gt;&gt;&gt; mouhib hamrouni_x000D_
&gt;&gt;&gt;_x000D_
&gt;&gt;&gt; le ven. 2 juil. 2021 à 14:22, thouraya mazlout &lt;_x000D_
&gt;&gt;&gt; thouraya.mazlout@esprit.tn&gt; a écrit :_x000D_
&gt;&gt;&gt;_x000D_
&gt;&gt;&gt;&gt;_x000D_
&gt;&gt;&gt;&gt; bonjour,_x000D_
&gt;&gt;&gt;&gt; moi aussi je vous ai envoyé un mail et j’attends encore une réponse._x000D_
&gt;&gt;&gt;&gt; cordialement._x000D_
&gt;&gt;&gt;&gt;_x000D_
&gt;&gt;&gt;&gt; le ven. 2 juil. 2021 à 2:19 pm, baazaoui hamza &lt;_x000D_
&gt;&gt;&gt;&gt; hamza.baazaoui@esprit.tn&gt; a écrit :_x000D_
&gt;&gt;&gt;&gt;_x000D_
&gt;&gt;&gt;&gt;&gt;_x000D_
&gt;&gt;&gt;&gt;&gt; bonjour madame j'ai déjà envoyé 3 mails pour une convention de stage le_x000D_
&gt;&gt;&gt;&gt;&gt; plus ancien était 4 jours plus tôt et personne ne répond_x000D_
&gt;&gt;&gt;&gt;&gt;_x000D_
&gt;&gt;&gt;&gt;&gt; cordialement_x000D_
&gt;&gt;&gt;&gt;&gt;_x000D_
&gt;&gt;&gt;&gt;&gt; le ven. 2 juil. 2021 à 10:46, achraf mensi &lt;achraf.mensi@esprit.tn&gt; a_x000D_
&gt;&gt;&gt;&gt;&gt; écrit :_x000D_
&gt;&gt;&gt;&gt;&gt;_x000D_
&gt;&gt;&gt;&gt;&gt;&gt; bonjour,_x000D_
&gt;&gt;&gt;&gt;&gt;&gt; personne ne répond ni à nos mails ni au téléphone même vous , vous ne_x000D_
&gt;&gt;&gt;&gt;&gt;&gt; répondez pas._x000D_
&gt;&gt;&gt;&gt;&gt;&gt; ça fait une semaine que j'attends une convention de stage *par mail*_x000D_
&gt;&gt;&gt;&gt;&gt;&gt; ( c'est le minimum qu'on puisse attendre de vous comme un service de stage_x000D_
&gt;&gt;&gt;&gt;&gt;&gt; )._x000D_
&gt;&gt;&gt;&gt;&gt;&gt;_x000D_
&gt;&gt;&gt;&gt;&gt;&gt; cordialement_x000D_
&gt;&gt;&gt;&gt;&gt;&gt;_x000D_
&gt;&gt;&gt;&gt;&gt;&gt; le mer. 16 juin 2021 à 20:30, ramla benouirane &lt;_x000D_
&gt;&gt;&gt;&gt;&gt;&gt; ramla.benouirane@esprit.tn&gt; a écrit :_x000D_
&gt;&gt;&gt;&gt;&gt;&gt;_x000D_
&gt;&gt;&gt;&gt;&gt;&gt;&gt; bonjour,_x000D_
&gt;&gt;&gt;&gt;&gt;&gt;&gt; le service des stages vous informe que vous pouvez télécharger vos_x000D_
&gt;&gt;&gt;&gt;&gt;&gt;&gt; documents de stages à partir de votre espace etudiant :_x000D_
&gt;&gt;&gt;&gt;&gt;&gt;&gt; https://esprit-tn.com/esponline/online/default.aspx._x000D_
&gt;&gt;&gt;&gt;&gt;&gt;&gt; vous pouvez télécharger une *demande de stage* pour la présenter à_x000D_
&gt;&gt;&gt;&gt;&gt;&gt;&gt; l'entreprise. une fois que vous aurez vos dates de stages, vous pourrez_x000D_
&gt;&gt;&gt;&gt;&gt;&gt;&gt; télécharger *une lettre d'affectation* en précisant le nom de la_x000D_
&gt;&gt;&gt;&gt;&gt;&gt;&gt; société où aura lieu votre stage._x000D_
&gt;&gt;&gt;&gt;&gt;&gt;&gt; pour les étudiants qui ont besoin d'une convention de stage, vous_x000D_
&gt;&gt;&gt;&gt;&gt;&gt;&gt; êtes priés de faire votre demande par mail à:_x000D_
&gt;&gt;&gt;&gt;&gt;&gt;&gt; contact.stages@esprit.tn. vous pourrez la récupérer dans un délai_x000D_
&gt;&gt;&gt;&gt;&gt;&gt;&gt; de 24h au bureau des stages ou par mail ( a préciser lors de votre_x000D_
&gt;&gt;&gt;&gt;&gt;&gt;&gt; demande)._x000D_
&gt;&gt;&gt;&gt;&gt;&gt;&gt; nous restons à votre disposition si besoin._x000D_
&gt;&gt;&gt;&gt;&gt;&gt;&gt; bien cordialement._x000D_
&gt;&gt;&gt;&gt;&gt;&gt;&gt;_x000D_
&gt;&gt;&gt;&gt;&gt;&gt;&gt; --_x000D_
&gt;&gt;&gt;&gt;&gt;&gt;&gt;_x000D_
&gt;&gt;&gt;&gt;&gt;&gt;&gt; cordialement / best regards_x000D_
&gt;&gt;&gt;&gt;&gt;&gt;&gt; ***********************************_x000D_
&gt;&gt;&gt;&gt;&gt;&gt;&gt; *ramla ben ouirane*_x000D_
&gt;&gt;&gt;&gt;&gt;&gt;&gt; *département des stages esprit*_x000D_
&gt;&gt;&gt;&gt;&gt;&gt;&gt; fax     : +216 70 685 685_x000D_
&gt;&gt;&gt;&gt;&gt;&gt;&gt; adresse : z.i. chotrana ii - b.p. 160 - 2083_x000D_
&gt;&gt;&gt;&gt;&gt;&gt;&gt; pôle technologique - el ghazala, tunis, tunisia_x000D_
&gt;&gt;&gt;&gt;&gt;&gt;&gt; google maps: 36.899327, 10.189464_x000D_
&gt;&gt;&gt;&gt;&gt;&gt;&gt; &lt;https://www.google.tn/maps/place/36%c2%b053'57.6%22n+10%c2%b011'22.1%22e/@36.899327,10.189464,17z/data=!3m1!4b1!4m5!3m4!1s0x0:0x0!8m2!3d36.899327!4d10.189464&gt;_x000D_
&gt;&gt;&gt;&gt;&gt;&gt;&gt;_x000D_
&gt;&gt;&gt;&gt;&gt;&gt;&gt;_x000D_
&gt;&gt;&gt;&gt;&gt;&gt;&gt; &lt;http://esprit.tn/&gt; &lt;http://www.enaee.eu/eur-ace-system/&gt;_x000D_
&gt;&gt;&gt;&gt;&gt;&gt;&gt; &lt;http://www.cdio.org/&gt;_x000D_
&gt;&gt;&gt;&gt;&gt;&gt;&gt;_x000D_
&gt;&gt;&gt;&gt;&gt;&gt;_x000D_
&gt;&gt;&gt;&gt;&gt;&gt;_x000D_
&gt;&gt;&gt;&gt;&gt;&gt; --_x000D_
&gt;&gt;&gt;&gt;&gt;&gt; *achraf mensi*_x000D_
&gt;&gt;&gt;&gt;&gt;&gt; 4 erp-bi 2_x000D_
&gt;&gt;&gt;&gt;&gt;&gt;_x000D_
&gt;&gt;&gt;&gt;&gt; --_x000D_
&gt; hidaya mcharek_x000D_
&gt; 4twin 3_x000D_
&gt;</t>
  </si>
  <si>
    <t>re: important : documents de stages en ligne
bonsoir,_x000D_
moi aussi j’essaye depuis quelques jours d’avoir une convention de stage ._x000D_
mais personne ne répond._x000D_
même si mail tracker m’indique que mes mails sont lus_x000D_
le ven. 2 juil. 2021 à 15:16, saidi ahmed &lt;ahmed.saidi@esprit.tn&gt; a écrit :_x000D_
_x000D_
&gt; j'essaye d'obtenir une lettre d'affectation depuis le site web  mais après_x000D_
&gt; la validation, il me redirige vers la page de connexion sans recevoir la_x000D_
&gt; lettre..._x000D_
&gt;_x000D_
&gt; merci de corriger ce problème_x000D_
&gt;_x000D_
&gt; cordialement_x000D_
&gt;_x000D_
&gt;_x000D_
&gt;_x000D_
&gt; saidi ahmed_x000D_
&gt;_x000D_
&gt; it engineering student at esprit (twin) | full stack web developer_x000D_
&gt;_x000D_
&gt; phone number : +216 20 566 666_x000D_
&gt;_x000D_
&gt;_x000D_
&gt;                &lt;https://github.com/saidiahmed11&gt;_x000D_
&gt; &lt;https://www.linkedin.com/in/saidi-ahmed-73aa50212/&gt;_x000D_
&gt; &lt;https://www.facebook.com/ahmed.player11/&gt;_x000D_
&gt;_x000D_
&gt;_x000D_
&gt; le ven. 2 juil. 2021 à 14:44, mouhib hamrouni &lt;mouhib.hamrouni@esprit.tn&gt;_x000D_
&gt; a écrit :_x000D_
&gt;_x000D_
&gt;&gt; bonjour moi aussi j'ai envoyé un mail je suis même venu a la fac pour la_x000D_
&gt;&gt; lettre d'affectation vous m'avez demandé de remplir le formulaire mais ça_x000D_
&gt;&gt; ne fonctionne pas prière de nous répondre le plus tôt possible._x000D_
&gt;&gt;_x000D_
&gt;&gt; cordialement,_x000D_
&gt;&gt; mouhib hamrouni_x000D_
&gt;&gt;_x000D_
&gt;&gt; le ven. 2 juil. 2021 à 14:22, thouraya mazlout &lt;_x000D_
&gt;&gt; thouraya.mazlout@esprit.tn&gt; a écrit :_x000D_
&gt;&gt;_x000D_
&gt;&gt;&gt;_x000D_
&gt;&gt;&gt; bonjour,_x000D_
&gt;&gt;&gt; moi aussi je vous ai envoyé un mail et j’attends encore une réponse._x000D_
&gt;&gt;&gt; cordialement._x000D_
&gt;&gt;&gt;_x000D_
&gt;&gt;&gt; le ven. 2 juil. 2021 à 2:19 pm, baazaoui hamza &lt;hamza.baazaoui@esprit.tn&gt;_x000D_
&gt;&gt;&gt; a écrit :_x000D_
&gt;&gt;&gt;_x000D_
&gt;&gt;&gt;&gt;_x000D_
&gt;&gt;&gt;&gt; bonjour madame j'ai déjà envoyé 3 mails pour une convention de stage le_x000D_
&gt;&gt;&gt;&gt; plus ancien était 4 jours plus tôt et personne ne répond_x000D_
&gt;&gt;&gt;&gt;_x000D_
&gt;&gt;&gt;&gt; cordialement_x000D_
&gt;&gt;&gt;&gt;_x000D_
&gt;&gt;&gt;&gt; le ven. 2 juil. 2021 à 10:46, achraf mensi &lt;achraf.mensi@esprit.tn&gt; a_x000D_
&gt;&gt;&gt;&gt; écrit :_x000D_
&gt;&gt;&gt;&gt;_x000D_
&gt;&gt;&gt;&gt;&gt; bonjour,_x000D_
&gt;&gt;&gt;&gt;&gt; personne ne répond ni à nos mails ni au téléphone même vous , vous ne_x000D_
&gt;&gt;&gt;&gt;&gt; répondez pas._x000D_
&gt;&gt;&gt;&gt;&gt; ça fait une semaine que j'attends une convention de stage *par mail*_x000D_
&gt;&gt;&gt;&gt;&gt; ( c'est le minimum qu'on puisse attendre de vous comme un service de stage_x000D_
&gt;&gt;&gt;&gt;&gt; )._x000D_
&gt;&gt;&gt;&gt;&gt;_x000D_
&gt;&gt;&gt;&gt;&gt; cordialement_x000D_
&gt;&gt;&gt;&gt;&gt;_x000D_
&gt;&gt;&gt;&gt;&gt; le mer. 16 juin 2021 à 20:30, ramla benouirane &lt;_x000D_
&gt;&gt;&gt;&gt;&gt; ramla.benouirane@esprit.tn&gt; a écrit :_x000D_
&gt;&gt;&gt;&gt;&gt;_x000D_
&gt;&gt;&gt;&gt;&gt;&gt; bonjour,_x000D_
&gt;&gt;&gt;&gt;&gt;&gt; le service des stages vous informe que vous pouvez télécharger vos_x000D_
&gt;&gt;&gt;&gt;&gt;&gt; documents de stages à partir de votre espace etudiant :_x000D_
&gt;&gt;&gt;&gt;&gt;&gt; https://esprit-tn.com/esponline/online/default.aspx._x000D_
&gt;&gt;&gt;&gt;&gt;&gt; vous pouvez télécharger une *demande de stage* pour la présenter à_x000D_
&gt;&gt;&gt;&gt;&gt;&gt; l'entreprise. une fois que vous aurez vos dates de stages, vous pourrez_x000D_
&gt;&gt;&gt;&gt;&gt;&gt; télécharger *une lettre d'affectation* en précisant le nom de la_x000D_
&gt;&gt;&gt;&gt;&gt;&gt; société où aura lieu votre stage._x000D_
&gt;&gt;&gt;&gt;&gt;&gt; pour les étudiants qui ont besoin d'une convention de stage, vous_x000D_
&gt;&gt;&gt;&gt;&gt;&gt; êtes priés de faire votre demande par mail à:_x000D_
&gt;&gt;&gt;&gt;&gt;&gt; contact.stages@esprit.tn. vous pourrez la récupérer dans un délai de_x000D_
&gt;&gt;&gt;&gt;&gt;&gt; 24h au bureau des stages ou par mail ( a préciser lors de votre demande)._x000D_
&gt;&gt;&gt;&gt;&gt;&gt; nous restons à votre disposition si besoin._x000D_
&gt;&gt;&gt;&gt;&gt;&gt; bien cordialement._x000D_
&gt;&gt;&gt;&gt;&gt;&gt;_x000D_
&gt;&gt;&gt;&gt;&gt;&gt; --_x000D_
&gt;&gt;&gt;&gt;&gt;&gt;_x000D_
&gt;&gt;&gt;&gt;&gt;&gt; cordialement / best regards_x000D_
&gt;&gt;&gt;&gt;&gt;&gt; ***********************************_x000D_
&gt;&gt;&gt;&gt;&gt;&gt; *ramla ben ouirane*_x000D_
&gt;&gt;&gt;&gt;&gt;&gt; *département des stages esprit*_x000D_
&gt;&gt;&gt;&gt;&gt;&gt; fax     : +216 70 685 685_x000D_
&gt;&gt;&gt;&gt;&gt;&gt; adresse : z.i. chotrana ii - b.p. 160 - 2083_x000D_
&gt;&gt;&gt;&gt;&gt;&gt; pôle technologique - el ghazala, tunis, tunisia_x000D_
&gt;&gt;&gt;&gt;&gt;&gt; google maps: 36.899327, 10.189464_x000D_
&gt;&gt;&gt;&gt;&gt;&gt; &lt;https://www.google.tn/maps/place/36%c2%b053'57.6%22n+10%c2%b011'22.1%22e/@36.899327,10.189464,17z/data=!3m1!4b1!4m5!3m4!1s0x0:0x0!8m2!3d36.899327!4d10.189464&gt;_x000D_
&gt;&gt;&gt;&gt;&gt;&gt;_x000D_
&gt;&gt;&gt;&gt;&gt;&gt;_x000D_
&gt;&gt;&gt;&gt;&gt;&gt; &lt;http://esprit.tn/&gt; &lt;http://www.enaee.eu/eur-ace-system/&gt;_x000D_
&gt;&gt;&gt;&gt;&gt;&gt; &lt;http://www.cdio.org/&gt;_x000D_
&gt;&gt;&gt;&gt;&gt;&gt;_x000D_
&gt;&gt;&gt;&gt;&gt;_x000D_
&gt;&gt;&gt;&gt;&gt;_x000D_
&gt;&gt;&gt;&gt;&gt; --_x000D_
&gt;&gt;&gt;&gt;&gt; *achraf mensi*_x000D_
&gt;&gt;&gt;&gt;&gt; 4 erp-bi 2_x000D_
&gt;&gt;&gt;&gt;&gt;_x000D_
&gt;&gt;&gt;&gt; --_x000D_
hidaya mcharek_x000D_
4twin 3</t>
  </si>
  <si>
    <t>re: important : documents de stages en ligne
j'essaye d'obtenir une lettre d'affectation depuis le site web  mais après_x000D_
la validation, il me redirige vers la page de connexion sans recevoir la_x000D_
lettre..._x000D_
_x000D_
merci de corriger ce problème_x000D_
_x000D_
cordialement_x000D_
_x000D_
_x000D_
_x000D_
saidi ahmed_x000D_
_x000D_
it engineering student at esprit (twin) | full stack web developer_x000D_
_x000D_
phone number : +216 20 566 666_x000D_
_x000D_
_x000D_
               &lt;https://github.com/saidiahmed11&gt;_x000D_
&lt;https://www.linkedin.com/in/saidi-ahmed-73aa50212/&gt;_x000D_
&lt;https://www.facebook.com/ahmed.player11/&gt;_x000D_
_x000D_
_x000D_
le ven. 2 juil. 2021 à 14:44, mouhib hamrouni &lt;mouhib.hamrouni@esprit.tn&gt; a_x000D_
écrit :_x000D_
_x000D_
&gt; bonjour moi aussi j'ai envoyé un mail je suis même venu a la fac pour la_x000D_
&gt; lettre d'affectation vous m'avez demandé de remplir le formulaire mais ça_x000D_
&gt; ne fonctionne pas prière de nous répondre le plus tôt possible._x000D_
&gt;_x000D_
&gt; cordialement,_x000D_
&gt; mouhib hamrouni_x000D_
&gt;_x000D_
&gt; le ven. 2 juil. 2021 à 14:22, thouraya mazlout &lt;thouraya.mazlout@esprit.tn&gt;_x000D_
&gt; a écrit :_x000D_
&gt;_x000D_
&gt;&gt;_x000D_
&gt;&gt; bonjour,_x000D_
&gt;&gt; moi aussi je vous ai envoyé un mail et j’attends encore une réponse._x000D_
&gt;&gt; cordialement._x000D_
&gt;&gt;_x000D_
&gt;&gt; le ven. 2 juil. 2021 à 2:19 pm, baazaoui hamza &lt;hamza.baazaoui@esprit.tn&gt;_x000D_
&gt;&gt; a écrit :_x000D_
&gt;&gt;_x000D_
&gt;&gt;&gt;_x000D_
&gt;&gt;&gt; bonjour madame j'ai déjà envoyé 3 mails pour une convention de stage le_x000D_
&gt;&gt;&gt; plus ancien était 4 jours plus tôt et personne ne répond_x000D_
&gt;&gt;&gt;_x000D_
&gt;&gt;&gt; cordialement_x000D_
&gt;&gt;&gt;_x000D_
&gt;&gt;&gt; le ven. 2 juil. 2021 à 10:46, achraf mensi &lt;achraf.mensi@esprit.tn&gt; a_x000D_
&gt;&gt;&gt; écrit :_x000D_
&gt;&gt;&gt;_x000D_
&gt;&gt;&gt;&gt; bonjour,_x000D_
&gt;&gt;&gt;&gt; personne ne répond ni à nos mails ni au téléphone même vous , vous ne_x000D_
&gt;&gt;&gt;&gt; répondez pas._x000D_
&gt;&gt;&gt;&gt; ça fait une semaine que j'attends une convention de stage *par mail* (_x000D_
&gt;&gt;&gt;&gt; c'est le minimum qu'on puisse attendre de vous comme un service de stage )._x000D_
&gt;&gt;&gt;&gt;_x000D_
&gt;&gt;&gt;&gt; cordialement_x000D_
&gt;&gt;&gt;&gt;_x000D_
&gt;&gt;&gt;&gt; le mer. 16 juin 2021 à 20:30, ramla benouirane &lt;_x000D_
&gt;&gt;&gt;&gt; ramla.benouirane@esprit.tn&gt; a écrit :_x000D_
&gt;&gt;&gt;&gt;_x000D_
&gt;&gt;&gt;&gt;&gt; bonjour,_x000D_
&gt;&gt;&gt;&gt;&gt; le service des stages vous informe que vous pouvez télécharger vos_x000D_
&gt;&gt;&gt;&gt;&gt; documents de stages à partir de votre espace etudiant :_x000D_
&gt;&gt;&gt;&gt;&gt; https://esprit-tn.com/esponline/online/default.aspx._x000D_
&gt;&gt;&gt;&gt;&gt; vous pouvez télécharger une *demande de stage* pour la présenter à_x000D_
&gt;&gt;&gt;&gt;&gt; l'entreprise. une fois que vous aurez vos dates de stages, vous pourrez_x000D_
&gt;&gt;&gt;&gt;&gt; télécharger *une lettre d'affectation* en précisant le nom de la_x000D_
&gt;&gt;&gt;&gt;&gt; société où aura lieu votre stage._x000D_
&gt;&gt;&gt;&gt;&gt; pour les étudiants qui ont besoin d'une convention de stage, vous êtes_x000D_
&gt;&gt;&gt;&gt;&gt; priés de faire votre demande par mail à: contact.stages@esprit.tn._x000D_
&gt;&gt;&gt;&gt;&gt; vous pourrez la récupérer dans un délai de 24h au bureau des stages ou par_x000D_
&gt;&gt;&gt;&gt;&gt; mail ( a préciser lors de votre demande)._x000D_
&gt;&gt;&gt;&gt;&gt; nous restons à votre disposition si besoin._x000D_
&gt;&gt;&gt;&gt;&gt; bien cordialement._x000D_
&gt;&gt;&gt;&gt;&gt;_x000D_
&gt;&gt;&gt;&gt;&gt; --_x000D_
&gt;&gt;&gt;&gt;&gt;_x000D_
&gt;&gt;&gt;&gt;&gt; cordialement / best regards_x000D_
&gt;&gt;&gt;&gt;&gt; ***********************************_x000D_
&gt;&gt;&gt;&gt;&gt; *ramla ben ouirane*_x000D_
&gt;&gt;&gt;&gt;&gt; *département des stages esprit*_x000D_
&gt;&gt;&gt;&gt;&gt; fax     : +216 70 685 685_x000D_
&gt;&gt;&gt;&gt;&gt; adresse : z.i. chotrana ii - b.p. 160 - 2083_x000D_
&gt;&gt;&gt;&gt;&gt; pôle technologique - el ghazala, tunis, tunisia_x000D_
&gt;&gt;&gt;&gt;&gt; google maps: 36.899327, 10.189464_x000D_
&gt;&gt;&gt;&gt;&gt; &lt;https://www.google.tn/maps/place/36%c2%b053'57.6%22n+10%c2%b011'22.1%22e/@36.899327,10.189464,17z/data=!3m1!4b1!4m5!3m4!1s0x0:0x0!8m2!3d36.899327!4d10.189464&gt;_x000D_
&gt;&gt;&gt;&gt;&gt;_x000D_
&gt;&gt;&gt;&gt;&gt;_x000D_
&gt;&gt;&gt;&gt;&gt; &lt;http://esprit.tn/&gt; &lt;http://www.enaee.eu/eur-ace-system/&gt;_x000D_
&gt;&gt;&gt;&gt;&gt; &lt;http://www.cdio.org/&gt;_x000D_
&gt;&gt;&gt;&gt;&gt;_x000D_
&gt;&gt;&gt;&gt;_x000D_
&gt;&gt;&gt;&gt;_x000D_
&gt;&gt;&gt;&gt; --_x000D_
&gt;&gt;&gt;&gt; *achraf mensi*_x000D_
&gt;&gt;&gt;&gt; 4 erp-bi 2_x000D_
&gt;&gt;&gt;&gt;_x000D_
&gt;&gt;&gt;</t>
  </si>
  <si>
    <t>re: important : documents de stages en ligne
bonjour moi aussi j'ai envoyé un mail je suis même venu a la fac pour la_x000D_
lettre d'affectation vous m'avez demandé de remplir le formulaire mais ça_x000D_
ne fonctionne pas prière de nous répondre le plus tôt possible._x000D_
_x000D_
cordialement,_x000D_
mouhib hamrouni_x000D_
_x000D_
le ven. 2 juil. 2021 à 14:22, thouraya mazlout &lt;thouraya.mazlout@esprit.tn&gt;_x000D_
a écrit :_x000D_
_x000D_
&gt;_x000D_
&gt; bonjour,_x000D_
&gt; moi aussi je vous ai envoyé un mail et j’attends encore une réponse._x000D_
&gt; cordialement._x000D_
&gt;_x000D_
&gt; le ven. 2 juil. 2021 à 2:19 pm, baazaoui hamza &lt;hamza.baazaoui@esprit.tn&gt;_x000D_
&gt; a écrit :_x000D_
&gt;_x000D_
&gt;&gt;_x000D_
&gt;&gt; bonjour madame j'ai déjà envoyé 3 mails pour une convention de stage le_x000D_
&gt;&gt; plus ancien était 4 jours plus tôt et personne ne répond_x000D_
&gt;&gt;_x000D_
&gt;&gt; cordialement_x000D_
&gt;&gt;_x000D_
&gt;&gt; le ven. 2 juil. 2021 à 10:46, achraf mensi &lt;achraf.mensi@esprit.tn&gt; a_x000D_
&gt;&gt; écrit :_x000D_
&gt;&gt;_x000D_
&gt;&gt;&gt; bonjour,_x000D_
&gt;&gt;&gt; personne ne répond ni à nos mails ni au téléphone même vous , vous ne_x000D_
&gt;&gt;&gt; répondez pas._x000D_
&gt;&gt;&gt; ça fait une semaine que j'attends une convention de stage *par mail* (_x000D_
&gt;&gt;&gt; c'est le minimum qu'on puisse attendre de vous comme un service de stage )._x000D_
&gt;&gt;&gt;_x000D_
&gt;&gt;&gt; cordialement_x000D_
&gt;&gt;&gt;_x000D_
&gt;&gt;&gt; le mer. 16 juin 2021 à 20:30, ramla benouirane &lt;_x000D_
&gt;&gt;&gt; ramla.benouirane@esprit.tn&gt; a écrit :_x000D_
&gt;&gt;&gt;_x000D_
&gt;&gt;&gt;&gt; bonjour,_x000D_
&gt;&gt;&gt;&gt; le service des stages vous informe que vous pouvez télécharger vos_x000D_
&gt;&gt;&gt;&gt; documents de stages à partir de votre espace etudiant :_x000D_
&gt;&gt;&gt;&gt; https://esprit-tn.com/esponline/online/default.aspx._x000D_
&gt;&gt;&gt;&gt; vous pouvez télécharger une *demande de stage* pour la présenter à_x000D_
&gt;&gt;&gt;&gt; l'entreprise. une fois que vous aurez vos dates de stages, vous pourrez_x000D_
&gt;&gt;&gt;&gt; télécharger *une lettre d'affectation* en précisant le nom de la_x000D_
&gt;&gt;&gt;&gt; société où aura lieu votre stage._x000D_
&gt;&gt;&gt;&gt; pour les étudiants qui ont besoin d'une convention de stage, vous êtes_x000D_
&gt;&gt;&gt;&gt; priés de faire votre demande par mail à: contact.stages@esprit.tn._x000D_
&gt;&gt;&gt;&gt; vous pourrez la récupérer dans un délai de 24h au bureau des stages ou par_x000D_
&gt;&gt;&gt;&gt; mail ( a préciser lors de votre demande)._x000D_
&gt;&gt;&gt;&gt; nous restons à votre disposition si besoin._x000D_
&gt;&gt;&gt;&gt; bien cordialement._x000D_
&gt;&gt;&gt;&gt;_x000D_
&gt;&gt;&gt;&gt; --_x000D_
&gt;&gt;&gt;&gt;_x000D_
&gt;&gt;&gt;&gt; cordialement / best regards_x000D_
&gt;&gt;&gt;&gt; ***********************************_x000D_
&gt;&gt;&gt;&gt; *ramla ben ouirane*_x000D_
&gt;&gt;&gt;&gt; *département des stages esprit*_x000D_
&gt;&gt;&gt;&gt; fax     : +216 70 685 685_x000D_
&gt;&gt;&gt;&gt; adresse : z.i. chotrana ii - b.p. 160 - 2083_x000D_
&gt;&gt;&gt;&gt; pôle technologique - el ghazala, tunis, tunisia_x000D_
&gt;&gt;&gt;&gt; google maps: 36.899327, 10.189464_x000D_
&gt;&gt;&gt;&gt; &lt;https://www.google.tn/maps/place/36%c2%b053'57.6%22n+10%c2%b011'22.1%22e/@36.899327,10.189464,17z/data=!3m1!4b1!4m5!3m4!1s0x0:0x0!8m2!3d36.899327!4d10.189464&gt;_x000D_
&gt;&gt;&gt;&gt;_x000D_
&gt;&gt;&gt;&gt;_x000D_
&gt;&gt;&gt;&gt; &lt;http://esprit.tn/&gt; &lt;http://www.enaee.eu/eur-ace-system/&gt;_x000D_
&gt;&gt;&gt;&gt; &lt;http://www.cdio.org/&gt;_x000D_
&gt;&gt;&gt;&gt;_x000D_
&gt;&gt;&gt;_x000D_
&gt;&gt;&gt;_x000D_
&gt;&gt;&gt; --_x000D_
&gt;&gt;&gt; *achraf mensi*_x000D_
&gt;&gt;&gt; 4 erp-bi 2_x000D_
&gt;&gt;&gt;_x000D_
&gt;&gt;</t>
  </si>
  <si>
    <t>re: important : documents de stages en ligne
bonjour,_x000D_
moi aussi je vous ai envoyé un mail et j’attends encore une réponse._x000D_
cordialement._x000D_
_x000D_
le ven. 2 juil. 2021 à 2:19 pm, baazaoui hamza &lt;hamza.baazaoui@esprit.tn&gt; a_x000D_
écrit :_x000D_
_x000D_
&gt;_x000D_
&gt; bonjour madame j'ai déjà envoyé 3 mails pour une convention de stage le_x000D_
&gt; plus ancien était 4 jours plus tôt et personne ne répond_x000D_
&gt;_x000D_
&gt; cordialement_x000D_
&gt;_x000D_
&gt; le ven. 2 juil. 2021 à 10:46, achraf mensi &lt;achraf.mensi@esprit.tn&gt; a_x000D_
&gt; écrit :_x000D_
&gt;_x000D_
&gt;&gt; bonjour,_x000D_
&gt;&gt; personne ne répond ni à nos mails ni au téléphone même vous , vous ne_x000D_
&gt;&gt; répondez pas._x000D_
&gt;&gt; ça fait une semaine que j'attends une convention de stage *par mail* (_x000D_
&gt;&gt; c'est le minimum qu'on puisse attendre de vous comme un service de stage )._x000D_
&gt;&gt;_x000D_
&gt;&gt; cordialement_x000D_
&gt;&gt;_x000D_
&gt;&gt; le mer. 16 juin 2021 à 20:30, ramla benouirane &lt;_x000D_
&gt;&gt; ramla.benouirane@esprit.tn&gt; a écrit :_x000D_
&gt;&gt;_x000D_
&gt;&gt;&gt; bonjour,_x000D_
&gt;&gt;&gt; le service des stages vous informe que vous pouvez télécharger vos_x000D_
&gt;&gt;&gt; documents de stages à partir de votre espace etudiant :_x000D_
&gt;&gt;&gt; https://esprit-tn.com/esponline/online/default.aspx._x000D_
&gt;&gt;&gt; vous pouvez télécharger une *demande de stage* pour la présenter à_x000D_
&gt;&gt;&gt; l'entreprise. une fois que vous aurez vos dates de stages, vous pourrez_x000D_
&gt;&gt;&gt; télécharger *une lettre d'affectation* en précisant le nom de la_x000D_
&gt;&gt;&gt; société où aura lieu votre stage._x000D_
&gt;&gt;&gt; pour les étudiants qui ont besoin d'une convention de stage, vous êtes_x000D_
&gt;&gt;&gt; priés de faire votre demande par mail à: contact.stages@esprit.tn. vous_x000D_
&gt;&gt;&gt; pourrez la récupérer dans un délai de 24h au bureau des stages ou par mail_x000D_
&gt;&gt;&gt; ( a préciser lors de votre demande)._x000D_
&gt;&gt;&gt; nous restons à votre disposition si besoin._x000D_
&gt;&gt;&gt; bien cordialement._x000D_
&gt;&gt;&gt;_x000D_
&gt;&gt;&gt; --_x000D_
&gt;&gt;&gt;_x000D_
&gt;&gt;&gt; cordialement / best regards_x000D_
&gt;&gt;&gt; ***********************************_x000D_
&gt;&gt;&gt; *ramla ben ouirane*_x000D_
&gt;&gt;&gt; *département des stages esprit*_x000D_
&gt;&gt;&gt; fax     : +216 70 685 685_x000D_
&gt;&gt;&gt; adresse : z.i. chotrana ii - b.p. 160 - 2083_x000D_
&gt;&gt;&gt; pôle technologique - el ghazala, tunis, tunisia_x000D_
&gt;&gt;&gt; google maps: 36.899327, 10.189464_x000D_
&gt;&gt;&gt; &lt;https://www.google.tn/maps/place/36%c2%b053'57.6%22n+10%c2%b011'22.1%22e/@36.899327,10.189464,17z/data=!3m1!4b1!4m5!3m4!1s0x0:0x0!8m2!3d36.899327!4d10.189464&gt;_x000D_
&gt;&gt;&gt;_x000D_
&gt;&gt;&gt;_x000D_
&gt;&gt;&gt; &lt;http://esprit.tn/&gt; &lt;http://www.enaee.eu/eur-ace-system/&gt;_x000D_
&gt;&gt;&gt; &lt;http://www.cdio.org/&gt;_x000D_
&gt;&gt;&gt;_x000D_
&gt;&gt;_x000D_
&gt;&gt;_x000D_
&gt;&gt; --_x000D_
&gt;&gt; *achraf mensi*_x000D_
&gt;&gt; 4 erp-bi 2_x000D_
&gt;&gt;_x000D_
&gt;</t>
  </si>
  <si>
    <t>re: important : documents de stages en ligne
bonjour madame j'ai déjà envoyé 3 mails pour une convention de stage le_x000D_
plus ancien était 4 jours plus tôt et personne ne répond_x000D_
_x000D_
cordialement_x000D_
_x000D_
le ven. 2 juil. 2021 à 10:46, achraf mensi &lt;achraf.mensi@esprit.tn&gt; a_x000D_
écrit :_x000D_
_x000D_
&gt; bonjour,_x000D_
&gt; personne ne répond ni à nos mails ni au téléphone même vous , vous ne_x000D_
&gt; répondez pas._x000D_
&gt; ça fait une semaine que j'attends une convention de stage *par mail* (_x000D_
&gt; c'est le minimum qu'on puisse attendre de vous comme un service de stage )._x000D_
&gt;_x000D_
&gt; cordialement_x000D_
&gt;_x000D_
&gt; le mer. 16 juin 2021 à 20:30, ramla benouirane &lt;ramla.benouirane@esprit.tn&gt;_x000D_
&gt; a écrit :_x000D_
&gt;_x000D_
&gt;&gt; bonjour,_x000D_
&gt;&gt; le service des stages vous informe que vous pouvez télécharger vos_x000D_
&gt;&gt; documents de stages à partir de votre espace etudiant :_x000D_
&gt;&gt; https://esprit-tn.com/esponline/online/default.aspx._x000D_
&gt;&gt; vous pouvez télécharger une *demande de stage* pour la présenter à_x000D_
&gt;&gt; l'entreprise. une fois que vous aurez vos dates de stages, vous pourrez_x000D_
&gt;&gt; télécharger *une lettre d'affectation* en précisant le nom de la société_x000D_
&gt;&gt; où aura lieu votre stage._x000D_
&gt;&gt; pour les étudiants qui ont besoin d'une convention de stage, vous êtes_x000D_
&gt;&gt; priés de faire votre demande par mail à: contact.stages@esprit.tn. vous_x000D_
&gt;&gt; pourrez la récupérer dans un délai de 24h au bureau des stages ou par mail_x000D_
&gt;&gt; ( a préciser lors de votre demande)._x000D_
&gt;&gt; nous restons à votre disposition si besoin._x000D_
&gt;&gt; bien cordialement._x000D_
&gt;&gt;_x000D_
&gt;&gt; --_x000D_
&gt;&gt;_x000D_
&gt;&gt; cordialement / best regards_x000D_
&gt;&gt; ***********************************_x000D_
&gt;&gt; *ramla ben ouirane*_x000D_
&gt;&gt; *département des stages esprit*_x000D_
&gt;&gt; fax     : +216 70 685 685_x000D_
&gt;&gt; adresse : z.i. chotrana ii - b.p. 160 - 2083_x000D_
&gt;&gt; pôle technologique - el ghazala, tunis, tunisia_x000D_
&gt;&gt; google maps: 36.899327, 10.189464_x000D_
&gt;&gt; &lt;https://www.google.tn/maps/place/36%c2%b053'57.6%22n+10%c2%b011'22.1%22e/@36.899327,10.189464,17z/data=!3m1!4b1!4m5!3m4!1s0x0:0x0!8m2!3d36.899327!4d10.189464&gt;_x000D_
&gt;&gt;_x000D_
&gt;&gt;_x000D_
&gt;&gt; &lt;http://esprit.tn/&gt; &lt;http://www.enaee.eu/eur-ace-system/&gt;_x000D_
&gt;&gt; &lt;http://www.cdio.org/&gt;_x000D_
&gt;&gt;_x000D_
&gt;_x000D_
&gt;_x000D_
&gt; --_x000D_
&gt; *achraf mensi*_x000D_
&gt; 4 erp-bi 2_x000D_
&gt;</t>
  </si>
  <si>
    <t>re: important : documents de stages en ligne
bonjour,_x000D_
personne ne répond ni à nos mails ni au téléphone même vous , vous ne_x000D_
répondez pas._x000D_
ça fait une semaine que j'attends une convention de stage *par mail* (_x000D_
c'est le minimum qu'on puisse attendre de vous comme un service de stage )._x000D_
_x000D_
cordialement_x000D_
_x000D_
le mer. 16 juin 2021 à 20:30, ramla benouirane &lt;ramla.benouirane@esprit.tn&gt;_x000D_
a écrit :_x000D_
_x000D_
&gt; bonjour,_x000D_
&gt; le service des stages vous informe que vous pouvez télécharger vos_x000D_
&gt; documents de stages à partir de votre espace etudiant :_x000D_
&gt; https://esprit-tn.com/esponline/online/default.aspx._x000D_
&gt; vous pouvez télécharger une *demande de stage* pour la présenter à_x000D_
&gt; l'entreprise. une fois que vous aurez vos dates de stages, vous pourrez_x000D_
&gt; télécharger *une lettre d'affectation* en précisant le nom de la société_x000D_
&gt; où aura lieu votre stage._x000D_
&gt; pour les étudiants qui ont besoin d'une convention de stage, vous êtes_x000D_
&gt; priés de faire votre demande par mail à: contact.stages@esprit.tn. vous_x000D_
&gt; pourrez la récupérer dans un délai de 24h au bureau des stages ou par mail_x000D_
&gt; ( a préciser lors de votre demande)._x000D_
&gt; nous restons à votre disposition si besoin._x000D_
&gt; bien cordialement._x000D_
&gt;_x000D_
&gt; --_x000D_
&gt;_x000D_
&gt; cordialement / best regards_x000D_
&gt; ***********************************_x000D_
&gt; *ramla ben ouirane*_x000D_
&gt; *département des stages esprit*_x000D_
&gt; fax     : +216 70 685 685_x000D_
&gt; adresse : z.i. chotrana ii - b.p. 160 - 2083_x000D_
&gt; pôle technologique - el ghazala, tunis, tunisia_x000D_
&gt; google maps: 36.899327, 10.189464_x000D_
&gt; &lt;https://www.google.tn/maps/place/36%c2%b053'57.6%22n+10%c2%b011'22.1%22e/@36.899327,10.189464,17z/data=!3m1!4b1!4m5!3m4!1s0x0:0x0!8m2!3d36.899327!4d10.189464&gt;_x000D_
&gt;_x000D_
&gt;_x000D_
&gt; &lt;http://esprit.tn/&gt; &lt;http://www.enaee.eu/eur-ace-system/&gt;_x000D_
&gt; &lt;http://www.cdio.org/&gt;_x000D_
&gt;_x000D_
_x000D_
_x000D_
-- _x000D_
*achraf mensi*_x000D_
4 erp-bi 2</t>
  </si>
  <si>
    <t>stages en suisse avec le programme perspectives
boostez votre carrière professionnelle avec une opportunité de stage en_x000D_
suisse avec le programme perspectives_x000D_
postulez maintenant : https://cutt.ly/injshxx !_x000D_
pour plus d’information, appelez nous sur le 71 136 136._x000D_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01/07/21,_x000D_
23:19:29</t>
  </si>
  <si>
    <t>avidea recrute
1) stage en ia/computer vision_x000D_
2) stage en développement angular/spring_x000D_
3) stage en assurances (profil finance/gestion)_x000D_
_x000D_
nous aurons le plaisir de recevoir vos candidatures sur job@avidea.tn_x000D_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17:48:51</t>
  </si>
  <si>
    <t>[important] wevioo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17:30:29</t>
  </si>
  <si>
    <t>[important] cynoia summer internships booklet
bonjour à vous !_x000D_
étudiant(e) à la recherche d'un stage d'été ?_x000D_
voici une sélection de catalogues de stages d'été de plusieurs_x000D_
entreprise : dossier_x000D_
partagé_x000D_
&lt;https://drive.google.com/drive/folders/1lvdab6vpmq4fiknudlgaextxttzi8plc?usp=sharing&gt;_x000D_
bonne chance à tous._x000D_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23/06/21,_x000D_
17:18:23</t>
  </si>
  <si>
    <t>[summer internship]
hello,_x000D_
_x000D_
are you searching for a summer internship?_x000D_
_x000D_
on behalf of *brandlab*, i am excited to extend an offer to you for an_x000D_
internship position within our digital department._x000D_
_x000D_
to apply you need to pick an internship subject and send its *code* within_x000D_
the* subject line* with your *cv* attached._x000D_
*ex: [subject_code]*_x000D_
_x000D_
*subject 1: code: t2t*_x000D_
*-tunisi2eat (online grocery):*_x000D_
*this is a complete e-commerce grocery web portal for adding multiple items_x000D_
in different categories.*_x000D_
*technologies: *symfony 3.4 / 4_x000D_
_x000D_
*subject 2: code: ojl*_x000D_
*olive jeans london (online denim store)*_x000D_
*online e-commerce website for jeans.*_x000D_
*technologies: *symfony 3.4 / 4_x000D_
_x000D_
*subject 3: code: bc*_x000D_
*-business card with nfc chip:*_x000D_
_x000D_
this is an online customized business card e-commerce website._x000D_
_x000D_
this project contains 2 modules :_x000D_
_x000D_
-website_x000D_
_x000D_
-nfc_x000D_
*technologies: *vue, express js, docker, nfc_x000D_
_x000D_
_x000D_
*subject 4: code: asp*_x000D_
*- automated shipping platform :*_x000D_
the automated *shipping system* automates the manual tasks associated with_x000D_
checking and *shipping* orders in a fulfillment operation._x000D_
*technologies: *vue/react, express js, docker_x000D_
_x000D_
_x000D_
*subject 5: code: tjb*_x000D_
*-tracey’s juice bar :*_x000D_
the automated *shipping system* automates the manual tasks associated with_x000D_
checking and *shipping* orders in a fulfillment operation._x000D_
*technologies: *symfony 3.4/4_x000D_
_x000D_
_x000D_
*subject 6: code: bqa*_x000D_
*-backend of quiz app:*_x000D_
you will develop a backend for a friendly quiz app._x000D_
*technologies: *express js, docker_x000D_
_x000D_
_x000D_
*subject 7: code: bqa*_x000D_
*-beauty e-commerce website:*_x000D_
this is a complete e-commerce beauty web portal for adding multiple items_x000D_
in different categories_x000D_
*technologies: *symfony 3.4/4_x000D_
_x000D_
please send your requests to ala@taderok.com_x000D_
_x000D_
best regards,</t>
  </si>
  <si>
    <t>important : documents de stages en ligne
bonjour,_x000D_
le service des stages vous informe que vous pouvez télécharger vos_x000D_
documents de stages à partir de votre espace etudiant :_x000D_
https://esprit-tn.com/esponline/online/default.aspx._x000D_
vous pouvez télécharger une *demande de stage* pour la présenter à_x000D_
l'entreprise. une fois que vous aurez vos dates de stages, vous pourrez_x000D_
télécharger *une lettre d'affectation* en précisant le nom de la société où_x000D_
aura lieu votre stage._x000D_
pour les étudiants qui ont besoin d'une convention de stage, vous êtes_x000D_
priés de faire votre demande par mail à: contact.stages@esprit.tn. vous_x000D_
pourrez la récupérer dans un délai de 24h au bureau des stages ou par mail_x000D_
( a préciser lors de votre demande)._x000D_
nous restons à votre disposition si besoin._x000D_
bien cordialement._x000D_
_x000D_
-- _x000D_
_x000D_
cordialement / best regards_x000D_
***********************************_x000D_
*ramla ben ouirane*_x000D_
*département des stages esprit*_x000D_
fax     : +216 70 685 685_x000D_
adresse : z.i. chotrana ii - b.p. 160 - 2083_x000D_
pôle technologique - el ghazala, tunis, tunisia_x000D_
google maps: 36.899327, 10.189464_x000D_
&lt;https://www.google.tn/maps/place/36%c2%b053'57.6%22n+10%c2%b011'22.1%22e/@36.899327,10.189464,17z/data=!3m1!4b1!4m5!3m4!1s0x0:0x0!8m2!3d36.899327!4d10.189464&gt;_x000D_
_x000D_
_x000D_
&lt;http://esprit.tn/&gt; &lt;http://www.enaee.eu/eur-ace-system/&gt;_x000D_
&lt;http://www.cdio.org/&gt;</t>
  </si>
  <si>
    <t>[important] data science summer internship by acredius tunisia
data science summer internship opportunity offered by : acredius tunisia_x000D_
link : https://lnkd.in/drbaw54_x000D_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16/06/21,_x000D_
13:01:54</t>
  </si>
  <si>
    <t>[important] amplifon records graduate program
daily internship is happy to inform you about a new opportunity that you_x000D_
might like: *amplifon records graduate program*_x000D_
_x000D_
what? amplifon records graduate program_x000D_
_x000D_
when? from november 2021, for 18 months_x000D_
_x000D_
where? amplifon hq in milan + 1 other country_x000D_
_x000D_
who? young pioneers with an open mindset, dynamic approach and aspiration_x000D_
to be at the forefront of innovation_x000D_
_x000D_
how does it work?_x000D_
_x000D_
   - induction @milan, hq (2 weeks): during the first weeks, you will be_x000D_
   involved in ad-hoc trainings to make sure you have all the support, tools_x000D_
   and opportunities you need to grow and succeed. you will learn more about_x000D_
   the fast-growing global market amplifon operates in and the meaningful_x000D_
   values that nurture the company._x000D_
   - two assignments @milan, hq (6 months): in the following six months you_x000D_
   will have the chance to explore your department of interest, approaching_x000D_
   two different teams and challenging yourself with a csr project design_x000D_
   within the company or the foundation._x000D_
   - international assignment (12 months): now that you know the heart of_x000D_
   our company, you are ready to spread amplifon’s values around the world._x000D_
   you will land in one of the 26 countries amplifon operates in, depending on_x000D_
   each person's career path and area of development._x000D_
   - graduation: after 18th months, you will be ready to graduate and_x000D_
   contribute to the company's growth by making a difference._x000D_
_x000D_
to apply you must:_x000D_
_x000D_
   - hold a master’s degree (got within 1 year) / are going to graduate_x000D_
   (within 6 months), with excellent grades_x000D_
   - have a previous working experience longer than 5 months but no longer_x000D_
   than 1 year_x000D_
   - have an international experience longer than 5 months_x000D_
   - be proficient in english_x000D_
_x000D_
are you interested? find out more and apply here:_x000D_
https://app.jobvite.com/j?cj=oqfzefwc&amp;s=dailyinternship_x000D_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13/06/21,_x000D_
22:32:39</t>
  </si>
  <si>
    <t>[important] sofrecom recrute des stagiaires
wecode et sofrecom tunisie_x000D_
&lt;https://www.linkedin.com/company/sofrecom-tunisie/&gt; recrutent 20_x000D_
élèves-ingénieurs pour se former en développement web : symfony ou angular._x000D_
les 4 meilleurs candidats auront la chance de rejoindre le monde de_x000D_
sofrecom et de bénéficier d'un stage de 2 mois !_x000D_
_x000D_
alors si vous pensez que cette opportunité est pour vous !_x000D_
postulez maintenant ! _x000D_
remplissez ce formulaire : https://cutt.ly/jno34xf !_x000D_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11/06/21,_x000D_
12:50:41_x000D_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</si>
  <si>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voguel consulting recrute
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 ux | ui designer - stage d'été - stage_x000D_
   - ux | ui designer cdi temps plein - cdi_x000D_
   - développeur python - stage d'été - stage_x000D_
   - développeur python expérimenté(e) - cdi temps plein_x000D_
   - développeur angular / nodejs - stage d'été - stage_x000D_
   - développeur full-stack - cdi temps plein - cdi_x000D_
_x000D_
n'hésitez pas à postuler rapidement si vous êtes intéressé(e) sur:_x000D_
https://www.voguelconsulting.com/recrutement.php_x000D_
_x000D_
-- _x000D_
mehdi jrebi_x000D_
_x000D_
python/django developer_x000D_
_x000D_
voguel consulting_x000D_
+216 25371596 &lt;+216+25371596&gt;_x000D_
mehdijrebi@gmail.com_x000D_
tunis,manar2_x000D_
[image: facebook] &lt;https://www.facebook.com/mehdi.jrebi.96/&gt;_x000D_
[image: linkedin] &lt;https://www.linkedin.com/in/mehdi-jrebi-58034a151/&gt;_x000D_
[image: instagram] &lt;https://www.instagram.com/mehdi_jrebi/&gt;_x000D_
_x000D_
&lt;https://www.hubspot.com/email-signature-generator?utm_source=create-signature&gt;_x000D_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09/06/21,_x000D_
17:00:19</t>
  </si>
  <si>
    <t>[important] focus recrute des stagiaires
*les stages d'été en cours: *_x000D_
_x000D_
   - some/ip (scalable service-oriented middleware over ip) conformance_x000D_
   verification development_x000D_
   - the ergonomics and user experience renovation of an internal desktop_x000D_
   tool_x000D_
   - dhcp (dynamic host configuration protocol) server design and_x000D_
   implementation_x000D_
   - design and implementation of system administration utilities for_x000D_
   embedded linux-based systems._x000D_
_x000D_
le lien pour postuler aux stages d'été :_x000D_
http://jobs.focus-corporation.com/?jcat=summer-internship_x000D_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03/06/21,_x000D_
20:03:39_x000D_
_x000D_
&lt;https://www.avast.com/sig-email?utm_medium=email&amp;utm_source=link&amp;utm_campaign=sig-email&amp;utm_content=webmail&gt;_x000D_
garanti_x000D_
sans virus. www.avast.com_x000D_
&lt;https://www.avast.com/sig-email?utm_medium=email&amp;utm_source=link&amp;utm_campaign=sig-email&amp;utm_content=webmail&gt;_x000D_
&lt;#dab4fad8-2dd7-40bb-a1b8-4e2aa1f9fdf2&gt;</t>
  </si>
  <si>
    <t>[important] soyhuce recrute un stagiaire cdi - france
début : dès que possible_x000D_
localisation : #caen_x000D_
&lt;https://www.linkedin.com/feed/hashtag/?keywords=caen&amp;highlightedupdateurns=urn%3ali%3aactivity%3a6803696827448328192&gt;_x000D_
 et/ou #paris_x000D_
&lt;https://www.linkedin.com/feed/hashtag/?keywords=paris&amp;highlightedupdateurns=urn%3ali%3aactivity%3a6803696827448328192&gt;_x000D_
type de contrat : #stage_x000D_
&lt;https://www.linkedin.com/feed/hashtag/?keywords=stage&amp;highlightedupdateurns=urn%3ali%3aactivity%3a6803696827448328192&gt;_x000D_
 &amp; #cdi_x000D_
&lt;https://www.linkedin.com/feed/hashtag/?keywords=cdi&amp;highlightedupdateurns=urn%3ali%3aactivity%3a6803696827448328192&gt;_x000D_
pour postuler, envoi de cv : justine.lemaire@soyhuce.fr_x000D_
_x000D_
les offres: https://hubs.li/h0nlp5p0_x000D_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12:16:25</t>
  </si>
  <si>
    <t>[importat] ghazela technology summer internship
offre de stage d'été en développement web python, django de 2 mois en ligne_x000D_
juin/juillet jobs@ghazelatc.com_x000D_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12:13:41</t>
  </si>
  <si>
    <t>[important] fidness recrute des stagiaires
fidness cherche des stagiaires dans le cadre de stage d'été en tant que_x000D_
community manager / brand manager._x000D_
pour ceux qui sont intéressés, envoyez vos cv à ahmed@fidness.net_x000D_
_x000D_
*amira bedhiafi | business intelligence consultant*_x000D_
*mobile:* *+21650325021* &lt;http://+21650325021/&gt;_x000D_
*linkedin: **linkedin.com/in/amira-bedhiafi_x000D_
&lt;https://www.linkedin.com/in/amira-bedhiafi/&gt;*_x000D_
*calendar: **calendly.com/amira-bedhiafi_x000D_
&lt;https://calendly.com/amira-bedhiafi&gt;*_x000D_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31/05/21,_x000D_
12:06:08</t>
  </si>
  <si>
    <t>internship - social media intern
chers étudiants et étudiantes,_x000D_
_x000D_
au nom de rebel advertising, c'est avec plaisir que nous vous offrons_x000D_
l'opportunité d'effectuer un stage d'été au sein de notre agence de_x000D_
communication digitale._x000D_
_x000D_
pour les procédures de demande d'admission, merci d'envoyer votre cv à_x000D_
l'adresse suivante :  rh@rebeladvertising.tn_x000D_
_x000D_
merci de votre collaboration._x000D_
bien cordialement,_x000D_
_x000D_
maryam khlif_x000D_
social media manager |_x000D_
rebel advertising_x000D_
p:  +216 44 429 237_x000D_
e:  maryamkhlif@rebeladvertising.tn_x000D_
a: résidence narjess bloc c3 2ème étage appt c321 les jardins d'el aouina_x000D_
tunis - tunisie</t>
  </si>
  <si>
    <t>offre de stage too'chou
bonsoir,_x000D_
j'espère que vous allez bien ._x000D_
_x000D_
en effet  too’chou  vous propose  un stage en design graphique &amp;_x000D_
audiovisuel ,too’chou est une plateforme communautaire spécialisée dans_x000D_
l’univers de bébé._x000D_
_x000D_
*vous serez en charge de la :*_x000D_
_x000D_
- création de contenus, graphiques, animés, audiovisuels et interactifs._x000D_
- animer et fédérer notre communauté_x000D_
- participer à la préparation de tous les supports marketing de l’entreprise_x000D_
_x000D_
_x000D_
*exigences de l'emploi :*_x000D_
_x000D_
-maîtrise des logiciels : photoshop, illustrator et after effects._x000D_
- une bonne maîtrise de la langue française._x000D_
_x000D_
_x000D_
*pour ceux qui sont intéressés merci d'envoyer votre cv et portfolio à_x000D_
l'adresse suivante:*_x000D_
_x000D_
_x000D_
toochou.shop@gmail.com_x000D_
_x000D_
-- _x000D_
_x000D_
*kallel dorra*_x000D_
_x000D_
it 2nd grade student - esprit_x000D_
_x000D_
member - enactus esprit ict_x000D_
_x000D_
• *mail*  *dorra.kallel@esprit.tn &lt;http://esprit.tn&gt; *_x000D_
_x000D_
_x000D_
*en*_x000D_
*trepreneurial**act*_x000D_
*ion for others*_x000D_
*creates a better world for**us** all.*</t>
  </si>
  <si>
    <t>offre de stage pfe
bonjour,_x000D_
_x000D_
nous recrutons un stagiaire pfe, pour une durée allant de 5 à 6 mois, pour_x000D_
la mise en place d'un projet web sous l'erp odoo (python , xml , google_x000D_
bigquery )._x000D_
stage basé aux berges du lac 1 (ou à distance) , au sein d'une entreprise_x000D_
jeune._x000D_
_x000D_
*pour ceux qui sont intéressés merci d'envoyer votre cv à l'adresse_x000D_
suivante:*_x000D_
*bechir.guerfali@esprit.tn &lt;bechir.guerfali@esprit.tn&gt;*_x000D_
_x000D_
cordialement</t>
  </si>
  <si>
    <t>sondage sur le cloud
je vous ai invité à remplir le formulaire suivant :_x000D_
sondage sur le cloud_x000D_
_x000D_
pour remplir ce formulaire, consultez :_x000D_
https://docs.google.com/forms/d/e/1faipqlsc9h0ogdlavygwwl8txnr_ljfvqvuur3fijbjmoafbblm0sfg/viewform?vc=0&amp;amp;c=0&amp;amp;w=1&amp;amp;flr=0&amp;amp;usp=mail_form_link_x000D_
_x000D_
je vous ai invité à remplir un formulaire :_x000D_
_x000D_
google forms vous permet de créer des enquêtes et d'en analyser les  _x000D_
résultats.</t>
  </si>
  <si>
    <t>offres d'emploi / stage - voguel consulting
bonjour,_x000D_
*voguel consulting* est une société d’ingénierie et de conseils en_x000D_
technologies de l’information associant savoir-faire technique et_x000D_
fonctionnel pour répondre aux besoins de ses clients,recrute des_x000D_
développeurs et des stagiaires pour compléter ses équipes_x000D_
_x000D_
   -_x000D_
*développeur full stack *_x000D_
   - *stagiaire * *full stack  *_x000D_
_x000D_
n'hésitez pas à postuler rapidement si vous êtes intéressé(e) sur:_x000D_
https://www.voguelconsulting.com/recrutement.php_x000D_
_x000D_
bon courage !_x000D_
_x000D_
_x000D_
[image: created with mysignature.io]_x000D_
&lt;https://mysignature.io/editor/?utm_source=logo&gt;_x000D_
_x000D_
mehdi jrebi_x000D_
software engineer_x000D_
mobile:  +216 25371596 &lt;+216+25371596&gt;_x000D_
email:  mehdi.jrebi@esprit.tn_x000D_
address:  chebba-mahdia_x000D_
&lt;https://www.facebook.com/mehdi.jrebi.96&gt;_x000D_
&lt;https://www.linkedin.com/in/mehdi-jrebi-58034a151/&gt;_x000D_
&lt;https://www.instagram.com/mehdi_jrebi/?hl=fr&gt;_x000D_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02/24/21,_x000D_
01:48:22 pm</t>
  </si>
  <si>
    <t>offre de stage pfe
bonjour_x000D_
_x000D_
la societé andex tunisie offre des opportunités de stage de pfe en réseaux_x000D_
et telecommunication_x000D_
_x000D_
si vous êtes interessés, merci d'envoyer vos cvs à "s.wissal@andex.fr"_x000D_
_x000D_
bien cordialement,</t>
  </si>
  <si>
    <t>offre de stage pfe
bonjour_x000D_
_x000D_
la societé andex tunisie offre des opportunités de stage de pfe en angular_x000D_
et .net_x000D_
_x000D_
si vous êtes interessés, merci d'envoyer vos cvs à "s.wissal@andex.fr"_x000D_
_x000D_
bien cordialement,</t>
  </si>
  <si>
    <t>madar consulting pfe 2021
bonjour,_x000D_
_x000D_
plusieurs offres de stage *pfe (bigdata/iot)* sont disponibles dans les_x000D_
domaines et les technologies suivants :_x000D_
-fullstack: spring / angular / react_x000D_
-mobile: react native_x000D_
-devops_x000D_
*comment postuler?*_x000D_
merci d'envoyer un e-mail avec votre cv et une lettre de motivation sur_x000D_
kslimi@madarconsulting.com avec objet " stage pfe 2021"._x000D_
_x000D_
cordialement,</t>
  </si>
  <si>
    <t>liberrex is recruiting - internship
our software development company, *liberrex ,* is looking forward to hiring_x000D_
front-end developer for an end of studies internship._x000D_
to apply :_x000D_
_x000D_
front-end developer internship_x000D_
&lt;https://careers.liberrex.com/view/front-end-developer-vuejs-tunis-tunisia&gt;_x000D_
_x000D_
best regards,_x000D_
sofiene laouini</t>
  </si>
  <si>
    <t>fwd: proposition de sujet de stage pfe (ogi)
bonjour à tous,_x000D_
_x000D_
le mail transféré est la proposition du sujet de stage pfe a la_x000D_
multinational draexlmaier, site d'el jem._x000D_
_x000D_
vous pouvez contacter directement mr. imed chaabene (_x000D_
imed.chaabene@draexlmaier.com) pour plus d'information._x000D_
_x000D_
bon courage._x000D_
_x000D_
_x000D_
---------- forwarded message ---------_x000D_
from: chaaben imed pe-tn-elj32 &lt;imed.chaabene@draexlmaier.com&gt;_x000D_
date: fri, sep 25, 2020, 3:47 pm_x000D_
subject: proposition de projet de srage ou autre_x000D_
to: alaeddine.boussema@esprit.tn &lt;alaeddine.boussema@esprit.tn&gt;_x000D_
cc: imedchaaben2@gmail.com &lt;imedchaaben2@gmail.com&gt;_x000D_
_x000D_
_x000D_
bonjour ,_x000D_
_x000D_
_x000D_
_x000D_
*sujet :   “ « conception et implémentation de projet management visuel_x000D_
 des données alimentation des chaines de production » par approche lean *_x000D_
_x000D_
*                 perspective :  vers digitalisation   d´affichage des_x000D_
données après mise en place de management visuel sur terrain par tableau *_x000D_
_x000D_
_x000D_
_x000D_
imed chaaben_x000D_
production control / module planning/pf-tn-elj322_x000D_
t +216 31 267-435_x000D_
_x000D_
mobile :  +216 58561639_x000D_
mailto:imed.chaabene@draexlmaier.com &lt;imed.chaabene@draexlmaier.com&gt;_x000D_
you can make a difference: by not printing this e-mail, you save 250_x000D_
milliliters of water, 5 grams of co2, 15 grams of wood and 50 watt hours of_x000D_
energy. your own personal contribution to saving our resources.</t>
  </si>
  <si>
    <t>stage full stack developer (node / react / serverless) chez socle-software
*à propos de socle-software*_x000D_
_x000D_
socle-soft livre son savoir-faire professionnel, fonctionnel et_x000D_
technologique à une large échelle internationale afin de répondre à une_x000D_
demande croissante de solutions dédiées et compétitives. a cet effet,_x000D_
les ingénieurs et chefs d'équipes qui lui sont associés, sont sur un_x000D_
système d'apprentissage continu, et partagent toujours les meilleures_x000D_
technologies, astuces et solutions pour garantir que leurs clients auront_x000D_
la dernière et  la bonne solution pour leurs organisations._x000D_
*position*_x000D_
- faites partie d'une équipe d'ingénierie interfonctionnelle suivant les_x000D_
valeurs et principes agile._x000D_
- participer activement au développement de l'architecture, de_x000D_
l'infrastructure et des processus_x000D_
- vous recherchez une amélioration continue._x000D_
- vous démontrez un haut niveau d'autonomie, d'intelligence émotionnelle,_x000D_
de communication et de résolution de problèmes._x000D_
_x000D_
*vos qualifications*1/ - expérience de travail avec node, react et angular_x000D_
(aws est préférable). notamment avec les nosql et dataviz._x000D_
2/ - expérience pratique de travail avec des systèmes distribués, des files_x000D_
d'attente de messages, des api de streaming, des transactions distribuées._x000D_
3/ - vous comprenez ddd, eventsourcing, eventual consistency et cqrs._x000D_
_x000D_
_x000D_
*what we offer*_x000D_
- une équipe dynamique et très motivée dans une bonne ambiance de travail.- une_x000D_
position pour vous développer continuellement_x000D_
- bonnes opportunités de carrière dans une entreprise en croissance rapide_x000D_
_x000D_
_x000D_
*postulez sur*_x000D_
vous pouvez envoyer vos cv sur :_x000D_
amine@socle-software.com_x000D_
_x000D_
_x000D_
_x000D_
_x000D_
_x000D_
_x000D_
_x000D_
_x000D_
_x000D_
-- _x000D_
*_____________________________*_x000D_
_x000D_
*boujnah amine    *_x000D_
*architecte it &amp; cloud computing | ingénieur devops et aws *_x000D_
_x000D_
*tél:*                00 216 28 112  &lt;99221020&gt;*497*_x000D_
*e-mail:*         amine.boujnah@esprit.tn_x000D_
*skype:*          amine.boujnah_x000D_
*addresse:*    rue tibar, m'saken-sousse 4070 tunisie_x000D_
&lt;https://www.linkedin.com/in/amine-boujnah-151349104/&gt;_x000D_
&lt;https://www.youtube.com/channel/uctm_rbako9kcfio8tw_xmzg/videos&gt;</t>
  </si>
  <si>
    <t>part - time internship opportunity
hello everyone, we are growing a side hustle project into a marketable_x000D_
product and we are looking for front-end engineers to help us push it to_x000D_
the next level._x000D_
_x000D_
we will be building together the next generation restaurant operating_x000D_
system focused around delivery. the project is growing into multiple micro_x000D_
services built using the most modern technologies like react, graphql,_x000D_
node.js and react native.._x000D_
_x000D_
learn more: https://manager.lableby.com/_x000D_
&lt;https://l.facebook.com/l.php?u=https%3a%2f%2fmanager.lableby.com%2f%3ffbclid%3diwar3xk-lhsoiyv2dm2zzwegtjyuawcafk4abqdten_kpjcj5gzn9ytr1kpgu&amp;h=at0h8fqj1o9y_xr7vhf7tisuy_qtyx-cgnaz0mklwaww03yc9lnv6tg3vzc8vj_jgm4sestesassgtytaooky0iaxamxkrnhgt7fpc9uawzboz9bz6-8uzh9qfuhdqtr6drnm1nuiyeuy_zum4mckbi&gt;_x000D_
_x000D_
please reach out  to this address* (hakimelek@gmail.com_x000D_
&lt;hakimelek@gmail.com&gt; )*_x000D_
_x000D_
 if you are looking for a paid internship/part-time opportunity.</t>
  </si>
  <si>
    <t>bonjour_x000D_
chkoun brabi 7dhe services stage ?</t>
  </si>
  <si>
    <t>re: covid-19
m. yahmadi,_x000D_
_x000D_
les sondages venant de parties en dehors d'esprit sont interdits sur le_x000D_
mailing lists d'esprit._x000D_
seuls l'administration et les étudiants (dans le cadre de leurs projets à_x000D_
esprit, et non pas pour des tierces personnes) sont autorisés à recueillir_x000D_
des informations auprès de nos étudiants (dans un cadre pédagogique) avec_x000D_
respect de l'éthique et la protection des données personnelles._x000D_
ceci est un avertissement._x000D_
_x000D_
le dim. 31 mai 2020 à 16:32, y aymen &lt;medaymen.yahmadi@esprit.tn&gt; a écrit :_x000D_
_x000D_
&gt;_x000D_
&gt;_x000D_
&gt; ---------- forwarded message ---------_x000D_
&gt; from: &lt;mohamedaymen.yahmadi@gmail.com&gt;_x000D_
&gt; date: sun, may 31, 2020 at 4:31 pm_x000D_
&gt; subject: covid-19_x000D_
&gt; to: &lt;medaymen.yahmadi@esprit.tn&gt;_x000D_
&gt;_x000D_
&gt;_x000D_
&gt; [image: google forms]_x000D_
&gt; having trouble viewing or submitting this form?_x000D_
&gt; fill out in google forms_x000D_
&gt; &lt;https://docs.google.com/forms/d/e/1faipqlsch9la_jafb9lq692jo1zdfo6o-0mosqrck9orgi-kjry7lua/viewform?vc=0&amp;c=0&amp;w=1&amp;usp=mail_form_link&gt;_x000D_
&gt;_x000D_
&gt; i've invited you to fill out a form:_x000D_
&gt; covid-19_x000D_
&gt; &lt;https://docs.google.com/forms/d/e/1faipqlsch9la_jafb9lq692jo1zdfo6o-0mosqrck9orgi-kjry7lua/viewform?vc=0&amp;c=0&amp;w=1&amp;usp=mail_form_link&gt;_x000D_
&gt; suite à l’état affreuse de cette pandémie vos réponses à nos questions_x000D_
&gt; peuvent nous aider à optimiser nos ressources pour plus d'aide et pour_x000D_
&gt; mieux entourer le virus ._x000D_
&gt;_x000D_
&gt;_x000D_
&gt;    nom &amp; prénom :_x000D_
&gt;    date de naissance :_x000D_
&gt;    month january february march april may june july august september_x000D_
&gt;    october november december day 1 2 3 4 5 6 7 8 9 10 11 12 13 14 15 16 17_x000D_
&gt;    18 19 20 21 22 23 24 25 26 27 28 29 30 31 year 1897 1898 1899 1900 1901_x000D_
&gt;    1902 1903 1904 1905 1906 1907 1908 1909 1910 1911 1912 1913 1914 1915_x000D_
&gt;    1916 1917 1918 1919 1920 1921 1922 1923 1924 1925 1926 1927 1928 1929_x000D_
&gt;    1930 1931 1932 1933 1934 1935 1936 1937 1938 1939 1940 1941 1942 1943_x000D_
&gt;    1944 1945 1946 1947 1948 1949 1950 1951 1952 1953 1954 1955 1956 1957_x000D_
&gt;    1958 1959 1960 1961 1962 1963 1964 1965 1966 1967 1968 1969 1970 1971_x000D_
&gt;    1972 1973 1974 1975 1976 1977 1978 1979 1980 1981 1982 1983 1984 1985_x000D_
&gt;    1986 1987 1988 1989 1990 1991 1992 1993 1994 1995 1996 1997 1998 1999_x000D_
&gt;    2000 2001 2002 2003 2004 2005 2006 2007 2008 2009 2010 2011 2012 2013_x000D_
&gt;    2014 2015 2016 2017 2018 2019 2020 2021 2022 2023 2024 2025 2026 2027_x000D_
&gt;    2028 2029 2030 2031 2032 2033 2034 2035 2036 2037 2038 2039 2040 2041_x000D_
&gt;    2042 2043 2044 2045 2046 2047 2048 2049 2050 2051 2052 2053 2054 2055_x000D_
&gt;    2056 2057 2058 2059 2060 2061 2062 2063 2064 2065 2066 2067 2068 2069_x000D_
&gt;    2070_x000D_
&gt;    sexe ?_x000D_
&gt;    - male_x000D_
&gt;       - femelle_x000D_
&gt;    ville :_x000D_
&gt;    région :_x000D_
&gt;    niveau d'études ?_x000D_
&gt;    - 1 ère année_x000D_
&gt;       - 2 ème année_x000D_
&gt;       - 3 ème année_x000D_
&gt;       - 4 ème année_x000D_
&gt;       - 5 ème année_x000D_
&gt;    a quelles difficultés majeures vous faites face actuellement pendant_x000D_
&gt;    la période de confinement ?_x000D_
&gt;    - difficultés d’accès aux outils numériques (matériel, connexion…)_x000D_
&gt;       - difficultés au niveau de la continuité pédagogique_x000D_
&gt;       - difficultés psychologiques (stress, pression...)_x000D_
&gt;       - difficultés pratiques (ex. : stage interrompu ou autre)_x000D_
&gt;       - autres_x000D_
&gt;    distance avec le plus proches hôpital :_x000D_
&gt;    - 0 à 2 km_x000D_
&gt;       - 2 à 5 km_x000D_
&gt;       - plus de 5 km_x000D_
&gt;    qualité de service médicale ?_x000D_
&gt;    - mauvaise_x000D_
&gt;       - moyenne_x000D_
&gt;       - bonne_x000D_
&gt;    vous avez un proche déjà infecté ?_x000D_
&gt;    - oui_x000D_
&gt;       - non_x000D_
&gt;    comment vous vous sentez actuellement :_x000D_
&gt;    - plutôt bien_x000D_
&gt;       - bien_x000D_
&gt;       - je ne sais pas trop_x000D_
&gt;       - mal_x000D_
&gt;       - plutôt mal_x000D_
&gt;    vous êtes motorisé ?_x000D_
&gt;    - oui_x000D_
&gt;       - non_x000D_
&gt;    never submit passwords through google forms._x000D_
&gt;_x000D_
&gt; powered by_x000D_
&gt; [image: google forms]_x000D_
&gt;_x000D_
&gt; &lt;https://www.google.com/forms/about/?utm_source=product&amp;utm_medium=forms_logo&amp;utm_campaign=forms&gt;_x000D_
&gt; this content is neither created nor endorsed by google._x000D_
&gt; report abuse_x000D_
&gt;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&gt; - terms of service &lt;http://www.google.com/accounts/tos&gt; - additional terms_x000D_
&gt; &lt;http://www.google.com/google-d-s/terms.html&gt;_x000D_
&gt; create your own google form_x000D_
&gt; &lt;https://docs.google.com/forms?usp=mail_form_link&gt;_x000D_
&gt;</t>
  </si>
  <si>
    <t>fwd: covid-19
---------- forwarded message ---------_x000D_
from: &lt;mohamedaymen.yahmadi@gmail.com&gt;_x000D_
date: sun, may 31, 2020 at 4:31 pm_x000D_
subject: covid-19_x000D_
to: &lt;medaymen.yahmadi@esprit.tn&gt;_x000D_
_x000D_
_x000D_
[image: google forms]_x000D_
having trouble viewing or submitting this form?_x000D_
fill out in google forms_x000D_
&lt;https://docs.google.com/forms/d/e/1faipqlsch9la_jafb9lq692jo1zdfo6o-0mosqrck9orgi-kjry7lua/viewform?vc=0&amp;c=0&amp;w=1&amp;usp=mail_form_link&gt;_x000D_
_x000D_
i've invited you to fill out a form:_x000D_
covid-19_x000D_
&lt;https://docs.google.com/forms/d/e/1faipqlsch9la_jafb9lq692jo1zdfo6o-0mosqrck9orgi-kjry7lua/viewform?vc=0&amp;c=0&amp;w=1&amp;usp=mail_form_link&gt;_x000D_
suite à l’état affreuse de cette pandémie vos réponses à nos questions_x000D_
peuvent nous aider à optimiser nos ressources pour plus d'aide et pour_x000D_
mieux entourer le virus ._x000D_
_x000D_
_x000D_
   nom &amp; prénom :_x000D_
   date de naissance :_x000D_
   month january february march april may june july august september october_x000D_
   november december day 1 2 3 4 5 6 7 8 9 10 11 12 13 14 15 16 17 18 19 20_x000D_
   21 22 23 24 25 26 27 28 29 30 31 year 1897 1898 1899 1900 1901 1902 1903_x000D_
   1904 1905 1906 1907 1908 1909 1910 1911 1912 1913 1914 1915 1916 1917_x000D_
   1918 1919 1920 1921 1922 1923 1924 1925 1926 1927 1928 1929 1930 1931_x000D_
   1932 1933 1934 1935 1936 1937 1938 1939 1940 1941 1942 1943 1944 1945_x000D_
   1946 1947 1948 1949 1950 1951 1952 1953 1954 1955 1956 1957 1958 1959_x000D_
   1960 1961 1962 1963 1964 1965 1966 1967 1968 1969 1970 1971 1972 1973_x000D_
   1974 1975 1976 1977 1978 1979 1980 1981 1982 1983 1984 1985 1986 1987_x000D_
   1988 1989 1990 1991 1992 1993 1994 1995 1996 1997 1998 1999 2000 2001_x000D_
   2002 2003 2004 2005 2006 2007 2008 2009 2010 2011 2012 2013 2014 2015_x000D_
   2016 2017 2018 2019 2020 2021 2022 2023 2024 2025 2026 2027 2028 2029_x000D_
   2030 2031 2032 2033 2034 2035 2036 2037 2038 2039 2040 2041 2042 2043_x000D_
   2044 2045 2046 2047 2048 2049 2050 2051 2052 2053 2054 2055 2056 2057_x000D_
   2058 2059 2060 2061 2062 2063 2064 2065 2066 2067 2068 2069 2070_x000D_
   sexe ?_x000D_
   - male_x000D_
      - femelle_x000D_
   ville :_x000D_
   région :_x000D_
   niveau d'études ?_x000D_
   - 1 ère année_x000D_
      - 2 ème année_x000D_
      - 3 ème année_x000D_
      - 4 ème année_x000D_
      - 5 ème année_x000D_
   a quelles difficultés majeures vous faites face actuellement pendant la_x000D_
   période de confinement ?_x000D_
   - difficultés d’accès aux outils numériques (matériel, connexion…)_x000D_
      - difficultés au niveau de la continuité pédagogique_x000D_
      - difficultés psychologiques (stress, pression...)_x000D_
      - difficultés pratiques (ex. : stage interrompu ou autre)_x000D_
      - autres_x000D_
   distance avec le plus proches hôpital :_x000D_
   - 0 à 2 km_x000D_
      - 2 à 5 km_x000D_
      - plus de 5 km_x000D_
   qualité de service médicale ?_x000D_
   - mauvaise_x000D_
      - moyenne_x000D_
      - bonne_x000D_
   vous avez un proche déjà infecté ?_x000D_
   - oui_x000D_
      - non_x000D_
   comment vous vous sentez actuellement :_x000D_
   - plutôt bien_x000D_
      - bien_x000D_
      - je ne sais pas trop_x000D_
      - mal_x000D_
      - plutôt mal_x000D_
   vous êtes motorisé ?_x000D_
   - oui_x000D_
      - non_x000D_
   never submit passwords through google forms._x000D_
_x000D_
powered by_x000D_
[image: google forms]_x000D_
&lt;https://www.google.com/forms/about/?utm_source=product&amp;utm_medium=forms_logo&amp;utm_campaign=forms&gt;_x000D_
this content is neither created nor endorsed by google._x000D_
report abuse_x000D_
&lt;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_x000D_
- terms of service &lt;http://www.google.com/accounts/tos&gt; - additional terms_x000D_
&lt;http://www.google.com/google-d-s/terms.html&gt;_x000D_
create your own google form_x000D_
&lt;https://docs.google.com/forms?usp=mail_form_link&gt;</t>
  </si>
  <si>
    <t>aiesec bardo
*welcome to aiesec bardo opportunities portal!*_x000D_
*global entrepreneur internship*aiesec bardo is giving you the chance to_x000D_
travel abroad and have a *life-changing* experience within a startup in_x000D_
order to develop *yourself and grow professionally. *_x000D_
_x000D_
   - *within a startup.*_x000D_
   - *from 6 to 12 weeks.*_x000D_
   - *not paid.*_x000D_
_x000D_
*fields: *_x000D_
_x000D_
   - marketing_x000D_
   - it_x000D_
   - ba_x000D_
_x000D_
sign up &lt;http://aiesec.org/&gt;_x000D_
click below to contact us._x000D_
&lt;https://us19.admin.mailchimp.com/campaigns/preview-content-html?id=4386084&gt;_x000D_
[image: https://www.facebook.com/groups/527821374652084/]_x000D_
&lt;https://www.facebook.com/&gt;_x000D_
[image: email] &lt;hamdi.nasri@aiesec.net&gt;_x000D_
[image: website] &lt;http://aiesec.org/&gt;</t>
  </si>
  <si>
    <t>aiesec barbo | intern internationally with global talent
aiesec is a *global network* of people that simply believe that youth_x000D_
*leadership* is not an option, but our responsibility._x000D_
we believe that *youth* are the key to shaping a *better future*. through_x000D_
each and every *experience* we provide, we strive to *develop *young_x000D_
leaders._x000D_
_x000D_
_x000D_
*get to know*_x000D_
[image: designed by iconfinder]_x000D_
&lt;https://www.iconfinder.com/iconsets/winter-lollipop&gt;_x000D_
_x000D_
*what?*_x000D_
_x000D_
global talent is an *internship* experience for young people aiming_x000D_
towards *professional_x000D_
career* development in a *global* setting._x000D_
_x000D_
_x000D_
•_x000D_
_x000D_
enabler: entreprise , startup .._x000D_
•_x000D_
_x000D_
stipend: paid_x000D_
• duration : 6 weeks to 78 weeks_x000D_
• primary purpose : professional experience_x000D_
_x000D_
_x000D_
[image: designed by iconfinder]_x000D_
&lt;https://www.iconfinder.com/iconsets/winter-lollipop&gt;_x000D_
_x000D_
*why global talent?*_x000D_
•_x000D_
_x000D_
it widens your *professional international* *network*_x000D_
•_x000D_
_x000D_
get *hired with ease* in your local market thanks to your future *international_x000D_
experience*_x000D_
•_x000D_
_x000D_
it brings you closer to other *cultures* for more than *6months*_x000D_
•_x000D_
_x000D_
find a job opportunity at some of the *biggest companies in the world*and_x000D_
gain a professional edge with our *partners* who are dedicated to providing_x000D_
an enriching experience aligned with touchpoints that help you evaluate_x000D_
yourself and grow_x000D_
•_x000D_
_x000D_
it promotes professional and *personal development*_x000D_
•_x000D_
_x000D_
a global talent program is an opportunity with high chances of *pre-hiring*_x000D_
•_x000D_
_x000D_
it can help you find your *passion*_x000D_
_x000D_
_x000D_
*first step?*_x000D_
*sign up here* &lt;https://aiesec.org/&gt;_x000D_
_x000D_
*feel free to approach us for any question !*_x000D_
esprit-aiesec@esprit.tn_x000D_
_x000D_
_x000D_
+216 51 981 737</t>
  </si>
  <si>
    <t>vallourec stage bi
chers collègues, vallourec recrute un stagiaire en business intelligence /_x000D_
financial analyst h/f au niveau du département reporting-consolidation pour_x000D_
renforcer son équipe composée de 6 collaborateurs. vous êtes étudiant(e) en_x000D_
master 2 d'école de commerce ou d'ingénieur avec un parcours en finance et_x000D_
vous recherchez un stage de 6 mois rémunéré. vous parlez couramment_x000D_
l'anglais. dans ce cadre, vous devrez : - prendre en main l’administration_x000D_
du nouveau reporting financial dashboard - participer au développement du_x000D_
nouvel outil d’analyse comptable dataview à destination des fonctions_x000D_
comptables et controlling du groupe; - etudier et œuvrer à la mise en place_x000D_
et à l’harmonisation de nouveaux rapports bi finance à destination des_x000D_
différentes fonctions du groupe (commercial, achats) enfin, vous souhaitez_x000D_
rejoindre un grand groupe international qui vous offrira des possibilités_x000D_
de développer vos compétences ? pour candidater:_x000D_
mithylene.nlandu-ndongala@vallourec.com_x000D_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t>
  </si>
  <si>
    <t>adactim (groupe wevioo)
bonjour,_x000D_
_x000D_
vous êtes toujours à la recherche du stage de fin d'études qui comblerait_x000D_
vos attentes dans le secteur de l'it ! qu'est-ce qui vous plaît ? les_x000D_
projets aux quels vous serez affecté ? les technos avec les quels vous_x000D_
allez développer ? l'environnement dans le quel vous allez travailler ? je_x000D_
vous propose la totalité ! adactim offre des stages pfe : 1- intitulé du_x000D_
sujet: -mise en place d’un vertical dédié pour la gestion de congé dans ax_x000D_
2012 r3 objectif du stage: - etude ,développement et configuration d’une_x000D_
solution verticale dans ax 2012 r3 ou encore: 2- intitulé du stage:_x000D_
-développement et configuration d’un workflow dans ax 2012 r3 objectif du_x000D_
stage: -etude ,développement et configuration d’une solution verticale dans_x000D_
ax 2012 r3 vous êtes en fin de cycle universitaire ( bac+3) en informatique_x000D_
appliqué à la gestion ou (bac+5) en technologie de l'information, et vous_x000D_
êtes passionnés! alors foncez ! mail: amal.cheyeb@adactim.com_x000D_
_x000D_
cordialement,_x000D_
_x000D_
-- _x000D_
_x000D_
_x000D_
_x000D_
_x000D_
_x000D_
houssem ben salem_x000D_
_x000D_
business intelligence passionate student_x000D_
_x000D_
looking for new opportunities_x000D_
_x000D_
(+216) 24 433 596 | (+216) 56 809 738_x000D_
_x000D_
houssem.bensalem@esprit.tn_x000D_
_x000D_
&lt;https://www.linkedin.com/in/houssem-ben-salem/&gt;_x000D_
&lt;https://www.linkedin.com/in/houssem-ben-salem/&gt;</t>
  </si>
  <si>
    <t>[madkudu recrute] front-end &amp; back-end
hi everyone!_x000D_
_x000D_
i m doing my internship at madkudu! i am like you, an esprit student, i_x000D_
found this beautiful place, with intelligent people, and now, they are like_x000D_
a family to me._x000D_
_x000D_
i am learning every day new things, it's a place where people want and_x000D_
learn everyday, i would say that they are passionate about web and data_x000D_
engineering like me._x000D_
_x000D_
and today, we are recruiting, so i proposed to search for other esprit_x000D_
students like me, and they accepted ._x000D_
_x000D_
there are two positions available in paris:_x000D_
front-end:_x000D_
https://jobs.lever.co/madkudu/6fb66146-128b-49ca-b060-fd38df57a212_x000D_
_x000D_
back-end: https://jobs.lever.co/madkudu/5f4b4c52-61d5-4a44-9e59-4d1f704c50d5_x000D_
_x000D_
hope we will see you soon!_x000D_
_x000D_
note: only people who are able to work in france can apply to those_x000D_
positions.</t>
  </si>
  <si>
    <t>aiesec bardo is coming !
*internship abroad?*_x000D_
live an aiesec experience fully next summer!_x000D_
_x000D_
_x000D_
we are coming to your university!now is your chance to live the experience_x000D_
you have always dreamt of with *aiesec*. so don't miss this opportunity and_x000D_
meet us tomorrow because we're coming!_x000D_
_x000D_
yes! we will be present tomorrow at esprit ghazela starting from 10 am._x000D_
look for us there and find our stand. we will be waiting for you._x000D_
_x000D_
_x000D_
_x000D_
visit our platform &lt;https://aiesec.org/&gt;</t>
  </si>
  <si>
    <t>stage design graphique
wide web words propose un stage pfe en « design graphique._x000D_
_x000D_
requis :_x000D_
- bonne maîtrise de la suite adobe : photoshop, in design, illustrator,_x000D_
after effects, etc...)_x000D_
_x000D_
pour ceux qui sont intéressés, merci d’envoyer votre cv (et portfolio) à_x000D_
l’adresse suivante : contact@widewebwords.com_x000D_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23/01/20,_x000D_
09:30:29</t>
  </si>
  <si>
    <t>fwd: fw: pfe
---------- forwarded message ---------_x000D_
de : med khalil aloui &lt;mkaloui@madarconsulting.com&gt;_x000D_
date: mer. 22 janv. 2020 à 09:22_x000D_
subject: fw: pfe_x000D_
to: med.khalil.aloui.1994@gmail.com &lt;med.khalil.aloui.1994@gmail.com&gt;,_x000D_
mohamedkhalil.aloui@esprit.tn &lt;mohamedkhalil.aloui@esprit.tn&gt;_x000D_
_x000D_
_x000D_
_x000D_
_x000D_
_x000D_
_x000D_
sent from mail &lt;https://go.microsoft.com/fwlink/?linkid=550986&gt; for windows_x000D_
10_x000D_
_x000D_
_x000D_
_x000D_
*from: *madar khalil slimi &lt;kslimi@madarconsulting.com&gt;_x000D_
*sent: *monday, january 20, 2020 4:50 pm_x000D_
*to: *mkaloui@madarconsulting.com_x000D_
*subject: *pfe_x000D_
_x000D_
_x000D_
_x000D_
plusieurs offres de stage (pré-embauche) *pfe (bigdata/iot)* sont_x000D_
disponibles:_x000D_
_x000D_
_x000D_
_x000D_
domaines: biotech, social, logistique/transportation_x000D_
_x000D_
technologies: microservice(java/j2ee, angular), docker, cassandra,  hadoop,_x000D_
spark, storm, nifi, kafka.._x000D_
_x000D_
durée: 4 à 6 mois_x000D_
_x000D_
nature de stage: pré-embauche_x000D_
_x000D_
_x000D_
_x000D_
*comment postuler:*_x000D_
_x000D_
merci d'envoyer un e-mail avec votre cv et une lettre de motivation sur_x000D_
kslimi@madarconsulting.com avec objet " stage pfe 2020"_x000D_
_x000D_
_x000D_
_x000D_
_x000D_
_x000D_
_x000D_
_x000D_
_x000D_
  khalil slimi_x000D_
_x000D_
_x000D_
_x000D_
  founder &amp; ceo_x000D_
_x000D_
  mbdsp/ bigdata architect_x000D_
_x000D_
_x000D_
  mail : kslimi@madarconsulting.com_x000D_
_x000D_
  web : www.madarconsulting.com_x000D_
_x000D_
_x000D_
_x000D_
  mob usa: 00 1 504 638 3370_x000D_
_x000D_
_x000D_
_x000D_
  mob france: 00 33 07 58 25 16 05_x000D_
_x000D_
_x000D_
_x000D_
  mob ksa: 00 966 55 31 88 33 5_x000D_
_x000D_
_x000D_
_x000D_
  mob tunisia : 00 216 53 85 85 88 5_x000D_
_x000D_
                                 ******_x000D_
_x000D_
" this e-mail and any attached documents may contain confidential or_x000D_
_x000D_
proprietary information. if you are not the intended recipient, you are_x000D_
_x000D_
notified that any dissemination, copying of this e-mail and any attachments_x000D_
_x000D_
thereto or use of their contents by any means whatsoever is strictly_x000D_
_x000D_
prohibited. if you have received this e-mail in error, please advise the_x000D_
_x000D_
sender immediately and delete this e-mail and all attached documents_x000D_
_x000D_
from your computer system."_x000D_
_x000D_
                                 ******_x000D_
_x000D_
" ce courriel et les documents qui lui sont joints peuvent contenir des_x000D_
_x000D_
informations confidentielles ou ayant un caractã¨ privã©s'ils ne vous sont_x000D_
_x000D_
pas destinã© nous vous signalons qu'il est strictement interdit de les_x000D_
_x000D_
divulguer, de les reproduire ou d'en utiliser de quelque maniã¨ que ce_x000D_
_x000D_
soit le contenu. si ce message vous a ã© transmis par erreur, merci d'en_x000D_
_x000D_
informer l'expã©teur et de supprimer immã©atement de votre systã¨_x000D_
_x000D_
informatique ce courriel ainsi que tous les documents qui y sont attachã©"</t>
  </si>
  <si>
    <t>sap_bo stage pfe
vous êtes à la recherche d’un stage pfe à partir de février 2020 ? curieux,_x000D_
dynamique, et ayant l'esprit d'équipe ? streamlink vous offre l’opportunité_x000D_
de monter en compétences sur les technologies hashtag#sap_bo_x000D_
&lt;https://www.linkedin.com/feed/hashtag/?highlightedupdateurns=urn%3ali%3aactivity%3a6623905701196509184&amp;keywords=%23sap_bo&amp;origintrackingid=ergjyn%2ftrbic%2fhyq2%2bpsia%3d%3d&gt;_x000D_
dans le cadre d’un stage pfe. pour plus de détails, contactez-moi en mp ou_x000D_
par mail : n.shili@streamlink.fr_x000D_
*cordialement,*_x000D_
haroun gazzah_x000D_
&lt;https://www.linkedin.com/in/haroun-gazzah/&gt;_x000D_
tél: (+216) 52 580 677</t>
  </si>
  <si>
    <t>pfe 2020 streamlink
 vous êtes à la recherche d’un stage pfe à partir de février 2020 ? vous_x000D_
avez une bonne connaissance des hashtag#erp_x000D_
&lt;https://www.linkedin.com/feed/hashtag/?highlightedupdateurns=urn%3ali%3aactivity%3a6623905701196509184&amp;keywords=%23erp&amp;origintrackingid=w6ygces%2bqpeoiahyimnxyg%3d%3d&gt;_x000D_
en général et de hashtag#sap_x000D_
&lt;https://www.linkedin.com/feed/hashtag/?highlightedupdateurns=urn%3ali%3aactivity%3a6623905701196509184&amp;keywords=%23sap&amp;origintrackingid=w6ygces%2bqpeoiahyimnxyg%3d%3d&gt;_x000D_
en particulier ? curieux, dynamique, et ayant l'esprit d'équipe ?_x000D_
streamlink vous offre l’opportunité de découvrir le monde de hashtag#sap_x000D_
&lt;https://www.linkedin.com/feed/hashtag/?highlightedupdateurns=urn%3ali%3aactivity%3a6623905701196509184&amp;keywords=%23sap&amp;origintrackingid=w6ygces%2bqpeoiahyimnxyg%3d%3d&gt;_x000D_
de plus près et de monter en compétences sur les technologies hashtag#sap_bo_x000D_
&lt;https://www.linkedin.com/feed/hashtag/?highlightedupdateurns=urn%3ali%3aactivity%3a6623905701196509184&amp;keywords=%23sap_bo&amp;origintrackingid=w6ygces%2bqpeoiahyimnxyg%3d%3d&gt;_x000D_
dans le cadre d’un stage pfe. pour plus de détails, contactez-moi en mp ou_x000D_
par mail : n.shili@streamlink.fr_x000D_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17/01/20,_x000D_
14:18:37</t>
  </si>
  <si>
    <t>offre de stage pfe [nodejs,reactjs]
nombre de stagiaires_x000D_
2 stagiaires souhaités_x000D_
code projet_x000D_
cadre_x000D_
environnement backend_x000D_
nodejs, graphql (apollo), expressjs, mysql, neo4j_x000D_
environnement frontend_x000D_
reactjs, reduxjs_x000D_
compétences requises_x000D_
bonnes connaissances générales de technologies web_x000D_
faculté d’adaptation et esprit d’équipe._x000D_
force de proposition_x000D_
lieu de travail_x000D_
72, rue mouawiya ibn abi sofiene, menzah 6_x000D_
_x000D_
le projet consiste à faire une application pour saisir et rechercher des_x000D_
document immobilières de différentes types. les documents saisies aurons_x000D_
des champs différentes non-prédéfini utilisant la force de la base de_x000D_
donnée neo4j. l’application contient aussi un gestionnaire d’utilisateur et_x000D_
d’indicateurs de performances._x000D_
_x000D_
vous pouvez postulez en envoyant un email à kharrat.mohamed@gmail.com ou_x000D_
via le formulaire:_x000D_
https://docs.google.com/forms/d/e/1faipqlsdmupygoe3pysipcyuqycs3_gdbatrcylj3wkdobgrqc_z_kq/viewform_x000D_
_x000D_
_x000D_
bien à vous</t>
  </si>
  <si>
    <t>sook.tn pfe 2020
sook.tn  is a startup, currently incubated in #zenlab and aims to reinvents_x000D_
how used cars are being bought and sold in tunisia and this by creating a_x000D_
one-stop trusted digital solution that facilitate the process and brings_x000D_
peace of mind to car buyers._x000D_
_x000D_
if you are a visionary person, a dreamer, someone who wants to grow fast_x000D_
and learn by the day. you want to live the startup adventure and join an_x000D_
early stage startup team (#pfe #internship, #full_time, #part_time)  sook_x000D_
is the right place for you. ( send an email to sook@sook.tn )_x000D_
_x000D_
required profiles are detailed in the photos below._x000D_
_x000D_
appreciated characteristics: proactive mindset, growth mindset,_x000D_
flexibility, continuous learner, autonomous, good communicator, passionate_x000D_
about what you do, likes challenges, hard worker._x000D_
_x000D_
advantages of joining sook:_x000D_
_x000D_
-access to startup ecosystem (events, networking, support structures,_x000D_
programs..)_x000D_
_x000D_
-flexible and innovative environment: flexible working hours, new ideas are_x000D_
welcome and sharing culture._x000D_
_x000D_
-living the adventure of starting a high potential business from scratch_x000D_
since you are joining a new venture._x000D_
_x000D_
-opportunity to have shares and proportions of the profit._x000D_
_x000D_
send an email to sook@sook.tn and tell us how you are different? which_x000D_
amazing things you have done before? what value you can add to the startup?_x000D_
and why we should choose you?</t>
  </si>
  <si>
    <t>galatech studio pfe 2020
our internship catalog is finally out and this year's themes are awesome!_x000D_
_x000D_
for business &amp; finance internship seekers, please send your resumes_x000D_
straight to sarra.messaoudi@galactech.tn_x000D_
_x000D_
application method:_x000D_
_x000D_
please specify the chosen subject in the email and send your_x000D_
_x000D_
resume &amp; motivation letter to our address:_x000D_
_x000D_
internship@galactechstudio.com_x000D_
_x000D_
catalog link:_x000D_
https://www.galactechstudio.com/catalogue.pdf</t>
  </si>
  <si>
    <t>pfe bi abshore 2020
et si votre aventure commençait avec nous ! vous êtes étudiant(e) en école_x000D_
d’ingénieur, avec une spécialisation en data ou en business intelligence_x000D_
vous recherchez un stage de césure ou de fin d'études vous êtes à l’aise_x000D_
avec les notions de datawarehouse et d’etl. vous maîtrisez le langage sql,_x000D_
des compétences en python seraient un plus vous connaissez au moins un_x000D_
outil de la suite microsoft bi (ssis / ssas / ssrs...) et un outil de_x000D_
visualisation comme tableau software. envoyez vos cv sur_x000D_
recrutement@abshore.com_x000D_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06/12/19,_x000D_
17:47:15</t>
  </si>
  <si>
    <t xml:space="preserve">[pfe azure 2020]
avis aux étudiants à la recherche d’un stage pfe passionnant et inspiré des_x000D_
tendances mondiales en it.‍_x000D_
_x000D_
saisissez l’occasion d’intégrer l’équipe cloud temple avec une immersion_x000D_
totale dans le monde it, du cloud et du devops !_x000D_
_x000D_
cloud temple a atteint le plus haut niveau de partenariat possible avec_x000D_
microsoft et souhaite donner la chance à 15 étudiants pour faire leurs_x000D_
preuves et démarrer une carrière à la hauteur de leurs ambitions._x000D_
_x000D_
attention : les places sont limitées et c'est un parcours du combattant_x000D_
que seuls les persévérants sauront réussir._x000D_
a la clée de ce stage: l’opportunité de décrocher un contrat de travail ou_x000D_
encore de créer votre propre startup en partenariat avec cloud temple et_x000D_
microsoft._x000D_
_x000D_
profil recherché : étudiant(e) en réseaux et systèmes, développement,_x000D_
sécurité informatique._x000D_
_x000D_
p.s : savoir développer est un must (surtout en python et powershell)_x000D_
_x000D_
envoyez-nous vite votre super cv à : contact-tunisie@cloud-temple.com en_x000D_
mentionnant comme objet [pfe azure]_x000D_
_x000D_
bon courage </t>
  </si>
  <si>
    <t>mentornations pfe 2020
are you an undergraduate student looking for an internship?_x000D_
_x000D_
are you self-motivated, energetic, and a quick learner with hunger and_x000D_
passion for excellence?_x000D_
_x000D_
are you creative with the ability to set high standards and deliver on time?_x000D_
_x000D_
join our mentornations internship program in 2020 and enjoy working in an_x000D_
environment that fosters professional learning and personal development._x000D_
_x000D_
application deadline: 30th january 2020_x000D_
application form : https://www.mentornations.org/#/internships</t>
  </si>
  <si>
    <t>pfe wevioo 2020 booklet
best regards,_x000D_
https://www.wevioo.com/fr/offre-de-stage</t>
  </si>
  <si>
    <t>expensya pfe 2020
tu es à la recherche d'un stage pour ton projet de fin d'étude ?_x000D_
le monde du développement web et du mobile te passionne ?_x000D_
tu souhaites approfondir tes connaissances en machine learning, ocr ou_x000D_
encore en api ?_x000D_
ça tombe bien ! on recrute des stagiaires pfe ayant un profil d'ingénieur !_x000D_
 par ici pour postuler : jobs@expensya.com_x000D_
*possibilité d'embauche après le stage_x000D_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16/11/19,_x000D_
18:03:21</t>
  </si>
  <si>
    <t>android developper- remote internship - inspect
hi everyone,_x000D_
we are inspect ,a tunisian startup who are mainly using the android_x000D_
framework, and we’re currently looking for motivated development talent to_x000D_
work with us and help us grow. we're currently recruiting students in the_x000D_
coming days depending on your availability and aptitude for a remote_x000D_
internship.i will be in touch with you as much as needed to ensure that_x000D_
everyone is having a good experience. the opportunity will be highly_x000D_
extensible to a full time contract or maybe partnership ,but for now it_x000D_
will be a work from home, monitored through scrum methodology with all_x000D_
daily stand up, performance review and others communication done remotely._x000D_
specific skills in demand:_x000D_
_x000D_
   - android(java/kotlin)_x000D_
   - high attention to detail_x000D_
   - ability to work independently_x000D_
   - knowledge of exoplayer ,libvlc or any playback video library is a plus_x000D_
_x000D_
please send me your resume on mohamedriadh.zrig@esprit.tn if you're_x000D_
interested._x000D_
best regards,</t>
  </si>
  <si>
    <t>pfe - final year internship
hello,_x000D_
_x000D_
airstorage is a technological start-up for online storage, based in_x000D_
bristol, uk._x000D_
we are looking for web application developers, specialised in python (flask_x000D_
and/or django) but the door is still open to other fields._x000D_
_x000D_
if you have a preference for back-end-python or front-end-js this job is_x000D_
for you._x000D_
we have offices located in bristol and tunis where young and dynamic teams_x000D_
work with possibilities of evolution and personal development._x000D_
_x000D_
internship opportunities:_x000D_
_x000D_
- 2 back-end developers_x000D_
- 2 front end developers_x000D_
- 1 data scientist_x000D_
_x000D_
  job requirements:_x000D_
_x000D_
- engineering background_x000D_
- able to travel_x000D_
- passionate about your field_x000D_
- keen with the english language_x000D_
- autonomous and proactive_x000D_
- keen on either html/css/python/php/js_x000D_
- leadership and teamwork player_x000D_
_x000D_
if you are interested, please send your cv to samerouerfelli22@gmail.com_x000D_
if you have any questions or enquiries, contact me on linkedin_x000D_
https://www.linkedin.com/in/samer-ouerfelli-525683167/_x000D_
_x000D_
_x000D_
_x000D_
-- _x000D_
aymen baghouli_x000D_
1a6_x000D_
mythical diamonds</t>
  </si>
  <si>
    <t>startup career jam 2.0
30 startups, 370+ participants and 100+ job and internship offers at the_x000D_
startup career jam 2.0!_x000D_
and you only need your cv and a bright smile to join us _x000D_
it's happening tomorrow at cogite, do not miss it!_x000D_
_x000D_
event link: http://bit.ly/33gydqn_x000D_
&lt;https://bit.ly/33gydqn?fbclid=iwar2pfaovxn5uwjxltrsgsor2ik2h0py8uj3lkuo6dr7ir8vg-2lrsbdx-yy&gt;_x000D_
_x000D_
#f6ltunis_x000D_
&lt;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#startup_career_jam2_x000D_
&lt;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#developercirclestunis_x000D_
&lt;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#cogite_x000D_
&lt;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_x000D_
_x000D_
*amira bedhiafi | global technical support team leader*_x000D_
_x000D_
aiesec | www.aiesec.org_x000D_
*mobile:* +21650325021_x000D_
*linkedin: **https://www.linkedin.com/in/amira-bedhiafi/_x000D_
&lt;https://www.linkedin.com/in/amira-bedhiafi-ab4078a1/&gt;*_x000D_
_x000D_
  *activating youth leadership since 1948.*_x000D_
_x000D_
_x000D_
_x000D_
[image: mailtrack]_x000D_
&lt;https://mailtrack.io?utm_source=gmail&amp;utm_medium=signature&amp;utm_campaign=signaturevirality5&amp;&gt;_x000D_
sender_x000D_
notified by_x000D_
mailtrack_x000D_
&lt;https://mailtrack.io?utm_source=gmail&amp;utm_medium=signature&amp;utm_campaign=signaturevirality5&amp;&gt;_x000D_
08/11/19,_x000D_
13:17:13</t>
  </si>
  <si>
    <t>offre de stage et d'emploi
timsoft,recrute un stagiaire pfe et un devloppeur en développement_x000D_
d’applications mobiles native et cross plate-forme . si vous voulez_x000D_
intégrer une équipe jeune et dynamique en pleine expansion, alors c’est_x000D_
bien le bon choix pour vous._x000D_
mail:m.hamdi@timsoft.com.tn</t>
  </si>
  <si>
    <t>offre de stage pfe
*bonjour à tous,*_x000D_
_x000D_
_x000D_
*une s.a tunisienne spécialisée dans la représentation de matériels de_x000D_
transport offre un stage pfe (basé à tunis).*_x000D_
_x000D_
*sujet du pfe : conception et mise en place d'un outil de gestion des plans_x000D_
de contrôle qualité*_x000D_
_x000D_
*objectif du stage : l’objectif principal du stage consistera à concevoir_x000D_
un outil qui gère les différents plans de contrôle qualité à la réception_x000D_
d’un produit ou service.*_x000D_
*compétences / connaissances exigées : développement logiciel, contrôle_x000D_
qualité.*_x000D_
_x000D_
*afin de profiter de cette offre, merci de me communiquer vos cvs.*_x000D_
_x000D_
*meilleures salutations*</t>
  </si>
  <si>
    <t>startup career jam
hello people,_x000D_
_x000D_
facebook developer circle tunis is organizing the job fair of the year._x000D_
_x000D_
for all of you who are searching for an internship for their graduation_x000D_
project (pfe), full-time job, part-time or maybe freelance the startup_x000D_
career jam is the place for you!_x000D_
_x000D_
over 30 startups are joining the rdv and opening their doors seeking young,_x000D_
talented and ambitious people from different backgrounds._x000D_
_x000D_
join us on saturday, november 9, 2019 at cogite coworking space and explore_x000D_
a world of opportunities._x000D_
_x000D_
event link:https://www.facebook.com/events/721942408288296/_x000D_
_x000D_
facebook devc group :https://www.facebook.com/groups/devctunis/_x000D_
_x000D_
have a nice evening,_x000D_
_x000D_
khaoula</t>
  </si>
  <si>
    <t>le salon national des junior-entreprises - jet'xpo
vous cherchez un stage, pfe ou un boulot?_x000D_
vous voulez développer votre réseau ?_x000D_
jet'xpo est là pour vous, soyez les bienvenus_x000D_
*cliquer ici pour plus d'information*s_x000D_
&lt;https://www.facebook.com/events/1295126457341543/&gt;_x000D_
contact :_x000D_
mail : business@jetunisie.com / feres.rahmouni@jetunisie.com_x000D_
tél : 55 718 604_x000D_
[image: facebook]_x000D_
&lt;http://www.facebook.com/jetunisiehttps://www.facebook.com/juniorenterprisesoftunisia&gt;_x000D_
[image: https://twitter.com/je_tun] &lt;http://www.twitter.com/&gt;_x000D_
[image: https://www.instagram.com/jetunisia/] &lt;http://www.instagram.com/&gt;_x000D_
[image: website] &lt;http://www.jetunisie.com/&gt;_x000D_
*junior enterprises of tunisia *©_x000D_
*business@jetunisie.com &lt;business@jetunisie.com&gt;*_x000D_
55 718 604_x000D_
_x000D_
-- _x000D_
feres rahmouni_x000D_
_x000D_
business development manager_x000D_
_x000D_
mandat 2019 - 2020_x000D_
_x000D_
_x000D_
+ &lt;+216+22+535+298&gt;216 55 718 604_x000D_
contact@jetunisie.com_x000D_
www.jetunisie.com_x000D_
[image: facebook] &lt;https://www.facebook.com/rahmouni.feres&gt;_x000D_
[image: twitter] &lt;https://twitter.com/feresrahmouni&gt;_x000D_
[image: linkedin] &lt;https://www.linkedin.com/in/rferes/&gt;_x000D_
[image: instagram] &lt;https://www.instagram.com/feres_rahmouni/&gt;_x000D_
_x000D_
&lt;https://www.hubspot.com/email-signature-generator?utm_source=create-signature&gt;_x000D_
_x000D_
ᐧ</t>
  </si>
  <si>
    <t>fr</t>
  </si>
  <si>
    <t>en</t>
  </si>
  <si>
    <t>ca</t>
  </si>
  <si>
    <t>so</t>
  </si>
  <si>
    <t>it</t>
  </si>
  <si>
    <t>af</t>
  </si>
  <si>
    <t>contact@washapp.tn</t>
  </si>
  <si>
    <t>nmahmoudi@getbrandee.com</t>
  </si>
  <si>
    <t>contact@farkito.tn</t>
  </si>
  <si>
    <t>mohamed.sansa@valomnia.com</t>
  </si>
  <si>
    <t>contactbakourat@gmail.com</t>
  </si>
  <si>
    <t>henda.dardoumi@tns-team.com</t>
  </si>
  <si>
    <t>lamia@tanis-tunisie.com</t>
  </si>
  <si>
    <t>recrute@ossia-conseil.com</t>
  </si>
  <si>
    <t>incoming-exchange@imt-bs.eucontact</t>
  </si>
  <si>
    <t>internship@wico.tn</t>
  </si>
  <si>
    <t>rh@shazler.com</t>
  </si>
  <si>
    <t>bryxia.consulting@gmail.com</t>
  </si>
  <si>
    <t>kdo.tech2021@gmail.com</t>
  </si>
  <si>
    <t>service.eleves@esprit.tn</t>
  </si>
  <si>
    <t>tunisie@leoni.com</t>
  </si>
  <si>
    <t>technogm.tn@gmail.com</t>
  </si>
  <si>
    <t>fr_tac_recrutements@pwc.com</t>
  </si>
  <si>
    <t>rami.belhaj@venarisecurity.com</t>
  </si>
  <si>
    <t>salma.benaoun@esprit.tn</t>
  </si>
  <si>
    <t>yosr.belaam@esprit.tn</t>
  </si>
  <si>
    <t>thomasjeffersonscholars@irex.org</t>
  </si>
  <si>
    <t>wassim.belgaied1@huawei-partners.com</t>
  </si>
  <si>
    <t>jobs@saveyourwardrobe.com</t>
  </si>
  <si>
    <t>contact.vortex.reaction@gmail.com</t>
  </si>
  <si>
    <t>rachah.skander@esprit.tn</t>
  </si>
  <si>
    <t>contact@aura-se.com</t>
  </si>
  <si>
    <t>marwa.toumi@pens.com</t>
  </si>
  <si>
    <t>hr@insomea.tn</t>
  </si>
  <si>
    <t>recrutement@binitns.com</t>
  </si>
  <si>
    <t>sayda.essafi@agena3000.com</t>
  </si>
  <si>
    <t>pfe@qodexia.fr</t>
  </si>
  <si>
    <t>zohra.dhaouadi@esprit.tn</t>
  </si>
  <si>
    <t>ahmed.benrouha@esprit.tn</t>
  </si>
  <si>
    <t>karim.benbechir@esprit.tn</t>
  </si>
  <si>
    <t>tc@quantylix.com</t>
  </si>
  <si>
    <t>medamimessaoud@fabskill.com</t>
  </si>
  <si>
    <t>contact@fidness.net</t>
  </si>
  <si>
    <t>safa.ayari@esprit.tn</t>
  </si>
  <si>
    <t>ghofranejabrani@gmail.com</t>
  </si>
  <si>
    <t>job@avidea.tn</t>
  </si>
  <si>
    <t>ala@taderok.com</t>
  </si>
  <si>
    <t>contact.stages@esprit.tn</t>
  </si>
  <si>
    <t>bilel.marzouki@ensi-uma.tn</t>
  </si>
  <si>
    <t>mehdijrebi@gmail.com</t>
  </si>
  <si>
    <t>justine.lemaire@soyhuce.fr</t>
  </si>
  <si>
    <t>jobs@ghazelatc.com</t>
  </si>
  <si>
    <t>ahmed@fidness.net</t>
  </si>
  <si>
    <t>rh@rebeladvertising.tn</t>
  </si>
  <si>
    <t>toochou.shop@gmail.com</t>
  </si>
  <si>
    <t>s.wissal@andex.fr</t>
  </si>
  <si>
    <t>kslimi@madarconsulting.com</t>
  </si>
  <si>
    <t>imed.chaabene@draexlmaier.com</t>
  </si>
  <si>
    <t>amine@socle-software.com</t>
  </si>
  <si>
    <t>hakimelek@gmail.com</t>
  </si>
  <si>
    <t>t.rabhi@the-team.tn</t>
  </si>
  <si>
    <t>contact@naascapital.com</t>
  </si>
  <si>
    <t>contact@bousselmi.tn</t>
  </si>
  <si>
    <t>zied.boufaden@gmail.com</t>
  </si>
  <si>
    <t>mohamedaymen.yahmadi@gmail.com</t>
  </si>
  <si>
    <t>hanen.ahmed@teamwillgroup.com</t>
  </si>
  <si>
    <t>contact@primeanalytics.fr</t>
  </si>
  <si>
    <t>hamdi.nasri@aiesec.net</t>
  </si>
  <si>
    <t>info@2i.tn</t>
  </si>
  <si>
    <t>mithylene.nlandu-ndongala@vallourec.com</t>
  </si>
  <si>
    <t>amal.cheyeb@adactim.com</t>
  </si>
  <si>
    <t>mohamed.khedher@guestnhouse.com</t>
  </si>
  <si>
    <t>strikemotors.tn@gmail.com</t>
  </si>
  <si>
    <t>contact@widewebwords.com</t>
  </si>
  <si>
    <t>mkaloui@madarconsulting.com</t>
  </si>
  <si>
    <t>n.shili@streamlink.fr</t>
  </si>
  <si>
    <t>job.kpeiz@gmail.com</t>
  </si>
  <si>
    <t>kharrat.mohamed@gmail.com</t>
  </si>
  <si>
    <t>sook@sook.tn</t>
  </si>
  <si>
    <t>feridaroundtheworld@gmail.com</t>
  </si>
  <si>
    <t>sarra.messaoudi@galactech.tn</t>
  </si>
  <si>
    <t>recrutement@abshore.com</t>
  </si>
  <si>
    <t>contact-tunisie@cloud-temple.com</t>
  </si>
  <si>
    <t>jobs@expensya.com</t>
  </si>
  <si>
    <t>kais.bouattour@bpgroup.tn</t>
  </si>
  <si>
    <t>samerouerfelli22@gmail.com</t>
  </si>
  <si>
    <t>m.hamdi@timsoft.com.tn</t>
  </si>
  <si>
    <t>jawhar.afli@ensi-uma.tn</t>
  </si>
  <si>
    <t>business@jetunisie.com</t>
  </si>
  <si>
    <t>['https://drive.google.com/drive/folders/12vuaqfkfmghzmoyz-gb3b65cmybw7eq3?usp=sharing&gt;', 'https://docs.google.com/forms/d/e/1faipqlsdbn_ac94lbqfowv4dvcsndmwopdj02x46hkhixbqww9lheag/viewform&gt;', "https://www.google.tn/maps/place/36%c2%b053'57.6%22n+10%c2%b011'22.1%22e/@36.899327,10.189464,17z/data=!3m1!4b1!4m5!3m4!1s0x0:0x0!8m2!3d36.899327!4d10.189464&gt;", 'https://mailtrack.io?utm_source=gmail&amp;utm_medium=signature&amp;utm_campaign=signaturevirality11&amp;&gt;', 'https://mailtrack.io?utm_source=gmail&amp;utm_medium=signature&amp;utm_campaign=signaturevirality11&amp;&gt;', "https://www.google.tn/maps/place/36%c2%b053'57.6%22n+10%c2%b011'22.1%22e/@36.899327,10.189464,17z/data=!3m1!4b1!4m5!3m4!1s0x0:0x0!8m2!3d36.899327!4d10.189464&gt;", 'https://mailtrack.io?utm_source=gmail&amp;utm_medium=signature&amp;utm_campaign=signaturevirality11&amp;&gt;', 'https://mailtrack.io?utm_source=gmail&amp;utm_medium=signature&amp;utm_campaign=signaturevirality11&amp;&gt;']</t>
  </si>
  <si>
    <t>['https://drive.google.com/drive/folders/12vuaqfkfmghzmoyz-gb3b65cmybw7eq3?usp=sharing&gt;', 'https://docs.google.com/forms/d/e/1faipqlsdbn_ac94lbqfowv4dvcsndmwopdj02x46hkhixbqww9lheag/viewform&gt;', "https://www.google.tn/maps/place/36%c2%b053'57.6%22n+10%c2%b011'22.1%22e/@36.899327,10.189464,17z/data=!3m1!4b1!4m5!3m4!1s0x0:0x0!8m2!3d36.899327!4d10.189464&gt;", 'https://mailtrack.io?utm_source=gmail&amp;utm_medium=signature&amp;utm_campaign=signaturevirality11&amp;&gt;', 'https://mailtrack.io?utm_source=gmail&amp;utm_medium=signature&amp;utm_campaign=signaturevirality11&amp;&gt;']</t>
  </si>
  <si>
    <t>['https://www.linkedin.com/posts/amira-bedhiafi_summer-internships-2023-google-drive-activity-7072278778210598913-onu9?utm_source=share&amp;utm_medium=member_desktop&gt;',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</si>
  <si>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['https://www.thm.de/site/en/,', 'https://www.thm.de/site/en/studies/our-degree-courses/control-computer-and-communications-engineering-en-master-msc-iem-friedberg.html&gt;', 'https://www.thm.de/site/en/studies/our-degree-courses/control-computer-and-communications-engineering-en-master-msc-iem-friedberg.html&gt;', 'https://www.thm.de/site/images/stories/international/incoming/international-students-thm.pdf&gt;', 'https://docs.google.com/forms/d/e/1faipqlse6fuk-cbw-xhj79kx7c9qyw6euruwy2qblt3ssr0hs4piftw/viewform&gt;', 'https://go.thm.de/international', 'https://www.thm.de/bliz/en/', 'https://go.thm.de/eiem', 'https://www.uni', 'https://www.uni', 'https://www.thm.de/site/international/incoming-', 'https://www.thm.de/site/en/studies.html', 'https://www.thm.de/site/en/international', 'https://go.thm.de/eiem', 'https://www.thm.de/site/thm']</t>
  </si>
  <si>
    <t>['https://www.eventbrite.com/e/billets-le-phare-de-lentrepreneuriat-a-tunis-edition-2023-638819043957&gt;*', 'https://www.linkedin.com/posts/accedeinternationale_programme-du-phare-de-lentrepreneuriat-activity-7069706818075144192-dhwv?utm_source=share&amp;utm_medium=member_desktop&gt;', 'https://www.linkedin.com/company/the-dot-tn/&gt;,', 'https://www.eventbrite.com/e/billets-le-phare-de-lentrepreneuriat-a-tunis-edition-2023-638819043957&gt;', 'https://www.linkedin.com/company/meet-africa-2/&gt;,', 'https://www.linkedin.com/company/kedge-business-school/&gt;,', 'https://www.linkedin.com/company/ftpd/&gt;,', 'https://www.linkedin.com/company/binit-nearshore-services/&gt;,', 'https://www.linkedin.com/company/africalink1/&gt;,', 'https://www.linkedin.com/company/emergingvalley/&gt;,', 'https://www.linkedin.com/company/auf-afrique-du-nord/&gt;,', "https://www.linkedin.com/company/laboratoire-de-l'economie-sociale-et-solidaire/&gt;,", 'https://www.linkedin.com/company/pressbook-agency/&gt;,', 'https://www.linkedin.com/company/axioventurecapital/&gt;,', 'https://www.linkedin.com/company/blue-fish-consulting/&gt;,', 'https://www.linkedin.com/company/proxiweb/&gt;,', 'https://www.linkedin.com/company/the-next-women-tunisia/&gt;,', 'https://www.linkedin.com/company/african-legal-factory/&gt;', 'https://www.linkedin.com/company/african-legal-factory/&gt;,', 'https://www.linkedin.com/company/dar-ben-gacem/&gt;,', 'https://www.linkedin.com/company/hydatis/&gt;,', 'https://www.linkedin.com/company/centre-des-jeunes-dirigeants-cjd-du-grand-tunis/&gt;,', 'https://www.linkedin.com/company/ceed-tunisia/&gt;*', 'http://esproje.tn', 'https://www.facebook.com/esprojuniorentreprise&gt;', 'https://www.instagram.com/espro_je/&gt;', 'https://www.linkedin.com/in/espro-junior-entreprise/&gt;']</t>
  </si>
  <si>
    <t>['https://docs.google.com/forms/d/e/1faipqlsdf7zs8g8fvrfsagkuiyncj9lmsfsystb5efqbve0dlxmp9wg/viewform?usp=sf_link', 'https://docs.google.com/forms/d/e/1faipqlscekt9j8pe9s7ez-skr48yvmpmbr4kmvowx65_z9zbuyztwtg/viewform?usp=sf_link', 'https://docs.google.com/forms/d/e/1faipqlsc10xa7yqffohe1zmzalvo1vusxpp4nfxhwhn7cpd2fjiatdg/viewform?usp=sf_link', 'https://docs.google.com/forms/d/e/1faipqlsf9wtrrjom-hrmnnoect5hjgamnohyql04k7s1s8ov9ugk8ya/viewform?usp=sf_link', 'https://docs.google.com/forms/d/e/1faipqlsc6zij-jn6hbjq9zo5vdv9xcuauz4hm4jjazk-uzxumm_jhpg/viewform?usp=sf_link']</t>
  </si>
  <si>
    <t>['https://www.linkedin.com/in/oussamahamidi/&gt;', 'http://calendly.com/oussama-al-hamidi&gt;']</t>
  </si>
  <si>
    <t>['https://espritconnect.com/', 'https://espritconnect.com/&gt;']</t>
  </si>
  <si>
    <t>['https://docs.google.com/forms/d/e/1faipqlsdncxvx4edv4zw-tqktkvhod68u8dgqxl9gzi_a6asfdzdwlq/viewform&gt;,', 'https://espritconnect.com/', 'https://espritconnect.com/&gt;']</t>
  </si>
  <si>
    <t>['https://espritconnect.com/', 'https://espritconnect.com/&gt;', 'https://student-se.icims.com/jobs/53071/schneider-global-student-experience-2023/job?mobile=false&amp;width=1579&amp;height=500&amp;bga=true&amp;needsredirect=false&amp;jan1offset=-300&amp;jun1offset=-240']</t>
  </si>
  <si>
    <t>['https://espritconnect.com/', 'https://espritconnect.com/&gt;', 'https://s1.sendassets.io/s2/i6i5oek9&gt;', 'https://s1.sendassets.io/s2/y9t0tp1p&gt;', 'https://s1.sendassets.io/s2/oyfiftsa&gt;', 'https://s1.sendassets.io/s2/w23lwata&gt;']</t>
  </si>
  <si>
    <t>[]</t>
  </si>
  <si>
    <t>['http://www.aiesec.org/&gt;', 'https://www.facebook.com/aiesec.tunisia&gt;', 'https://www.facebook.com/aiesecintunisia1&gt;', 'https://forms.gle/gxhjajx3cm2vy9qd9&gt;', 'https://www.facebook.com/aiesecintunisia1&gt;', 'https://tn.linkedin.com/company/aiesec-tunisia&gt;', 'https://www.instagram.com/aiesecintunisia/&gt;']</t>
  </si>
  <si>
    <t>['https://espritconnect.com/&gt;', 'https://espritconnect.com/&gt;']</t>
  </si>
  <si>
    <t>['https://docs.google.com/forms/d/e/1faipqlsf9j4ypi4st_yhqmesglj_r3l1vll-ixjbqr2vf391ndhnhva/viewform', 'https://espritconnect.com/&gt;', 'https://form.jotform.com/231234730162546', 'https://espritconnect.com/&gt;']</t>
  </si>
  <si>
    <t>['https://www.linkedin.com/posts/amira-bedhiafi_internships-materials-google-drive-activity-7062386385445429249-cecq?utm_source=share&amp;utm_medium=member_desktop&gt;',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</si>
  <si>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['https://www.linkedin.com/posts/amira-bedhiafi_internships-materials-google-drive-activity-7062386385445429249-cecq?utm_source=share&amp;utm_medium=member_desktop', 'http://click',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</si>
  <si>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['https://docs.google.com/forms/d/e/1faipqlsegz4qm2upwbp6z5o9ett3xceqamq0a1f8g29azpqaekr-uya/viewform&gt;,', 'https://espritconnect.com/', 'https://espritconnect.com/&gt;']</t>
  </si>
  <si>
    <t>['https://docs.google.com/forms/d/e/1faipqlsfifuck4o4u8q2v9u7-xujcoi028wqy3_9amvzytjjagkgkdq/viewform&gt;,', 'https://espritconnect.com/', 'https://espritconnect.com/&gt;']</t>
  </si>
  <si>
    <t>['https://docs.google.com/forms/d/e/1faipqlsceebwtksql4ogljk5jd8p3dygqycyx_cqudxikg8lqi5xiwa/viewform?usp=pp_url', 'https://docs.google.com/forms/d/e/1faipqlsceebwtksql4ogljk5jd8p3dygqycyx_cqudxikg8lqi5xiwa/viewform?usp=pp_url&gt;']</t>
  </si>
  <si>
    <t>['https://www.epf.fr/)', 'https://docs.google.com/forms/d/e/1faipqlscyrfmsgv_mgf5cu1awb1zbycf_awrr-dehqz83ycysy50eva/viewform&gt;']</t>
  </si>
  <si>
    <t>['https://docs.google.com/forms/d/e/1faipqlsdvrxlgduy2e4sbq8qxrjmxyswwpnkc1jqym7rxqestpq089g/viewform?usp=pp_url']</t>
  </si>
  <si>
    <t>['https://docs.google.com/forms/d/e/1faipqlsd3vyb95rgcklt1e1iunl5c_e5xftm7bphp4wkmlfknan5skg/viewform?usp=pp_url']</t>
  </si>
  <si>
    <t>['https://docs.google.com/forms/d/e/1faipqlsege8ke131zr4ft_onvxsd_cp2h-353ubgpyxgkoghssayhwa/viewform&gt;', 'https://www.usherbrooke.ca/genie/international/etudier-a-udes/programmes-en-mobilite', '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 'https://www.usherbrooke.ca/genie/international']</t>
  </si>
  <si>
    <t>['http://www.aiesec.org/&gt;', 'https://www.facebook.com/aiesec.tunisia&gt;', 'https://www.facebook.com/aiesecintunisia1&gt;', 'http://aiesec.org&gt;*', 'https://drive.google.com/file/d/1axq8uhwsxip6ohnqwt4eirwy3ryvpsxy/view?usp=share_link&gt;', 'https://www.facebook.com/aiesecintunisia1&gt;', 'https://tn.linkedin.com/company/aiesec-tunisia&gt;', 'https://www.instagram.com/aiesecintunisia/&gt;']</t>
  </si>
  <si>
    <t>['https://www.imt-bs.eu/,', 'https://docs.google.com/forms/d/e/1faipqlsfuxk2t1tntukkh_t7pqxuobtweklkgt2m3hxicjmsmqn3fqg/viewform&gt;', 'https://www.virtual-tour-360.online/visite-virtuelle/imt-bs/', 'https://www.youtube.com/watch?v=ogaq40gm7ns&amp;t=4s']</t>
  </si>
  <si>
    <t>['https://mailtrack.io?utm_source=gmail&amp;utm_medium=signature&amp;utm_campaign=signaturevirality11&amp;&gt;', 'https://mailtrack.io?utm_source=gmail&amp;utm_medium=signature&amp;utm_campaign=signaturevirality11&amp;&gt;']</t>
  </si>
  <si>
    <t>['https://www.virtual-tour-360.online/visite-virtuelle/imt-bs/', 'https://www.youtube.com/watch?v=ogaq40gm7ns&amp;t=4s']</t>
  </si>
  <si>
    <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 '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 '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 '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t>
  </si>
  <si>
    <t>['https://u3528416.ct.sendgrid.net/ls/click?upn=ohv4-2fqktpbii8pj9zljukgvaabq0eckgjn5wvh8zdzf9l2e5lzgufaj8k-2b2vpbamnwo68jqhpwvnjxhgzzvd90rvsx5kc3dmh6-2fkcin11xmzsw3wjqxqqfhbtzxrjcftk7hpmuqf1-2finvpcargwu2jormjf6fet6nt9iplj0uy0-3dxzj6_fst3hmzutfyua2cpjz82cjz826ale7b6e9l8on9yqvsexstyeldrexzt16flx9bzrgruqx5w1-2bv8m2b0xgimu3dyvkr0ryswpkmuvh9gm9i6zkq264zdmkonzdevpebolwp3q7awwfgx-2bxn17qbonbb2eqqk8eynbu1p-2fugreypigfs65bzrndeu0ecktwlsgauhfckonpnamofm-2ftgvxjeuqw1spbljqh9-2fqpewux8-3d&gt;,', 'https://u3528416.ct.sendgrid.net/ls/click?upn=ohv4-2fqktpbii8pj9zljukgvaabq0eckgjn5wvh8zdzf9l2e5lzgufaj8k-2b2vpbamnwo68jqhpwvnjxhgzzvd90rvsx5kc3dmh6-2fkcin11xmzsw3wjqxqqfhbtzxrjcftk7hpmuqf1-2finvpcargwu2jormjf6fet6nt9iplj0uy0-3drkjf_fst3hmzutfyua2cpjz82cjz826ale7b6e9l8on9yqvsexstyeldrexzt16flx9bzrgruqx5w1-2bv8m2b0xgimu-2f83xgllvf-2f5k0jj4iuqx6gmn-2fxuldzid-2f9jrmoddgvkpzc0uoazxwwizceolq-2b-2fe-2fzmvx79bsgkubvi1ezmr2a-2f6m-2f7zgeo3tzg9bpsjhv8j1qx01-2f7fetgsiaofxbvmlovtiheq0dls-2bhpr0fvjhw-3d&gt;', 'https://u3528416.ct.sendgrid.net/ls/click?upn=ohv4-2fqktpbii8pj9zljukgvaabq0eckgjn5wvh8zdzf9l2e5lzgufaj8k-2b2vpbamnwo68jqhpwvnjxhgzzvd90rvsx5kc3dmh6-2fkcin11xmzsw3wjqxqqfhbtzxrjcftk7hpmuqf1-2finvpcargwu2jormjf6fet6nt9iplj0uy0-3d4g0b_fst3hmzutfyua2cpjz82cjz826ale7b6e9l8on9yqvsexstyeldrexzt16flx9bzrgruqx5w1-2bv8m2b0xgimuztn5-2bkasybjbiukulxy7iy3xc2gkbidje1iteq93rzeuwgz1vsgdzfujfqvqg5bu-2bvqnvpqbye1mn9s-2bmd0pymmidmyaac-2b3e9jfd9jlrkq8juwq524k-2fc8uy1qw4kh5s2rzoqtejcczsfvbryamcm-3d&gt;', 'https://u3528416.ct.sendgrid.net/ls/click?upn=ohv4-2fqktpbii8pj9zljukgvaabq0eckgjn5wvh8zdzf9l2e5lzgufaj8k-2b2vpbambqqhju9hjivd1b60phkd2d6vdud5-2bknn9xttjwoww5w-2btoqpwxmgbvhxpbgyg1o5pakj3ftay5tqitqv1esr8u9k0fqlp21fqwh8hfoyyw0-3d8xdi_fst3hmzutfyua2cpjz82cjz826ale7b6e9l8on9yqvsexstyeldrexzt16flx9bzrgruqx5w1-2bv8m2b0xgimu7gdtccawzo5ynuipmnnzds7ge-2fpunsjkguntwzmxdc4qkwjjylw-2fcznfz-2fq7necyuyqrnp5osfgf6u0vtkocd40gr-2fa-2fb3eujozsk0tldqm5xxoq0xyiq7kjmu-2fk9fzdi70hteeh4pil9yqir4ws5s-3d&gt;.', 'https://u3528416.ct.sendgrid.net/ls/click?upn=ohv4-2fqktpbii8pj9zljukgvaabq0eckgjn5wvh8zdzf9l2e5lzgufaj8k-2b2vpbama1hmxwz4lvpaefxilp8koveffevggbwcecxfqp8vllbwnhd4knirxtcn8ci4ttqc6iuzfotl2qkm6zrblkioiuyjieqhz6hhcwtt3qgq9gi-3d6swu_fst3hmzutfyua2cpjz82cjz826ale7b6e9l8on9yqvsexstyeldrexzt16flx9bzrgruqx5w1-2bv8m2b0xgimu-2fffb1w7keocmr0axl4x0ah2ir0romygvb0wsnuaf0cpjrpplaivsyvovxir08fsie-2f1johyhjmlq7pfetvmauerz9ioof9gmoberh8k-2bzrm0og7pgmhkmr8rumnovnlzkp2twxopn5eel5rxqeoiqq-3d&gt;.', 'https://u3528416.ct.sendgrid.net/ls/click?upn=ohv4-2fqktpbii8pj9zljukljity90zl4gj-2brbbhpmompmv2zlagy2tk-2bgxlk8e-2bkty4xlls9stbx3fbclv6rkp5nbalfdi9jzoao1wj45glwyndgbpixtjgrogmr9g5uxh8x8ijbrswgdiw-2fve2r0mhrbcyjprwdp3jkdh6ccstnystwx0ody8gzjgu5y-2fo2nxwwmcb5qkf9g9cmjhxhjs5tfgvswq-2bdqnw2yhwzajs1pf-2bbhz6ponymthpnihbpctigfdmwefr8bu9iiklsltrazp-2fvfzjcncd9scm2p97m-3dazs1_fst3hmzutfyua2cpjz82cjz826ale7b6e9l8on9yqvsexstyeldrexzt16flx9bzrgruqx5w1-2bv8m2b0xgimuxjpatnjd-2b525tagf1vum4x8j836qt-2fosdxg5-2fpi5fpdl49trvtdam1j-2fuz0reuo342dtiotcxt-2blmxwo4yosc2eccuwbd-2fxd45lhqegdoci4wqeaxxrnnebj59mnuoc7yuivrdwr5v5desp4kpnmzs-3d&gt;.', 'https://u3528416.ct.sendgrid.net/ls/click?upn=ohv4-2fqktpbii8pj9zljukknr39panyfqvtcszdf64zkc6-2bu1m8humidvi2iadh0qlb-2bvipg2jighkei7hidp9ic8-2ftjnmnosafcztrxf6pk-3dyvpe_fst3hmzutfyua2cpjz82cjz826ale7b6e9l8on9yqvsexstyeldrexzt16flx9bzrgruqx5w1-2bv8m2b0xgimu5uylatwbnvaqxbayvugsjilqhfblldbvfv3cit1oj7esuns4k1uxjgra4bq3a-2fnuunmmyfxkfxeud83htqjcfw9c8b9ceoq18zb-2bmhuvtgadq1atyfux6ffqfdkxewwx6622dcdgytf5bceq-2b3wtbi-3d']</t>
  </si>
  <si>
    <t>['https://www.univ-gustave-eiffel.fr/),', 'https://formations.univ-gustave-eiffel.fr/index.php?id=1941&amp;tx_agof_brochure%5bbrochure%5d=823&amp;tx_agof_brochure%5bcontroller%5d=brochure&amp;tx_agof_brochure%5baction%5d=show&amp;chash=3a1b21d9ba6bb525fea74b096005fa0e&gt;,', 'https://docs.google.com/forms/d/e/1faipqlsdz2b1waddi0hxsrtogepsr9n7m82jlunqem6lgkl_rvfny2w/viewform&gt;']</t>
  </si>
  <si>
    <t>['https://www.linkedin.com/in/jihedbaccouche/&gt;', 'https://mailtrack.io?utm_source=gmail&amp;utm_medium=signature&amp;utm_campaign=signaturevirality11&amp;&gt;', 'https://mailtrack.io?utm_source=gmail&amp;utm_medium=signature&amp;utm_campaign=signaturevirality11&amp;&gt;']</t>
  </si>
  <si>
    <t>['https://support.google.com/mail/?p=nosuchuser&gt;', 'https://support.google.com/mail/?p=nosuchuser']</t>
  </si>
  <si>
    <t>['https://drive.google.com/file/d/1dquudbnvlm869oj_g1v3ktmmq0okll64/&gt;', 'https://espritconnect.com/', 'https://espritconnect.com/&gt;']</t>
  </si>
  <si>
    <t>['https://docs.google.com/forms/d/e/1faipqlscpgdqccjpztuxniwtnx5exgenxp5efvakubwasbcowour5ww/viewform&gt;,', 'https://espritconnect.com/', 'https://espritconnect.com/&gt;']</t>
  </si>
  <si>
    <t>['https://www.linkedin.com/feed/hashtag/?keywords=orangedevelopercenter&amp;highlightedupdateurns=urn%3ali%3aactivity%3a7008331135030063104&gt;', 'https://www.linkedin.com/feed/hashtag/?keywords=fablabsolidaire&amp;highlightedupdateurns=urn%3ali%3aactivity%3a7008331135030063104&gt;', 'https://www.linkedin.com/feed/hashtag/?keywords=tech&amp;highlightedupdateurns=urn%3ali%3aactivity%3a7008331135030063104&gt;', 'https://www.linkedin.com/feed/hashtag/?keywords=orangedigitalcenter&amp;highlightedupdateurns=urn%3ali%3aactivity%3a7008331135030063104&gt;', 'https://www.linkedin.com/feed/hashtag/?keywords=stage&amp;highlightedupdateurns=urn%3ali%3aactivity%3a7008331135030063104&gt;', 'https://www.linkedin.com/feed/hashtag/?keywords=pfe&amp;highlightedupdateurns=urn%3ali%3aactivity%3a7008331135030063104&gt;',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</si>
  <si>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['https://espritconnect.com/', 'https://espritconnect.com/&gt;', 'https://www.linkedin.com/feed/hashtag/?keywords=data&amp;highlightedupdateurns=urn%3ali%3aactivity%3a7004716265600651264&gt;', 'https://www.linkedin.com/feed/hashtag/?keywords=salesforce&amp;highlightedupdateurns=urn%3ali%3aactivity%3a7004716265600651264&gt;', 'https://www.linkedin.com/feed/hashtag/?keywords=microsoft&amp;highlightedupdateurns=urn%3ali%3aactivity%3a7004716265600651264&gt;', 'https://www.linkedin.com/feed/hashtag/?keywords=sap&amp;highlightedupdateurns=urn%3ali%3aactivity%3a7004716265600651264&gt;', 'https://www.linkedin.com/feed/hashtag/?keywords=guidewire&amp;highlightedupdateurns=urn%3ali%3aactivity%3a7004716265600651264&gt;,', 'https://www.linkedin.com/feed/hashtag/?keywords=communication&amp;highlightedupdateurns=urn%3ali%3aactivity%3a7004716265600651264&gt;']</t>
  </si>
  <si>
    <t>['https://docs.google.com/forms/d/e/1faipqlscx_8xz04mhcdtqsvwgvlukhiiyh5mezf_esfxivo0hcxrgsq/viewform&gt;.']</t>
  </si>
  <si>
    <t>['https://docs.google.com/forms/d/e/1faipqlsd9zxrsghyqcdiyw7dj5vh-rnbkpibmtl8kwicq5vrkk9qrhq/viewform&gt;', 'https://espritconnect.com/', 'https://espritconnect.com/&gt;']</t>
  </si>
  <si>
    <t>['https://www.irex.org/program/apply-thomas-jefferson-scholarship-program', 'https://www.facebook.com/photo/?fbid=543285627800831&amp;set=a.523824469746947', 'https://www.irex.org/project/tjsp', 'https://www.irex.org/project/tjsp']</t>
  </si>
  <si>
    <t>['https://docs.google.com/forms/d/e/1faipqlsf1tu2euqhaqmvpob-qmyzipiaozflefhlqncq9pnckfxcxmg/viewform?vc=0&amp;amp;c=0&amp;amp;w=1&amp;amp;flr=0&amp;amp;usp=mail_form_link']</t>
  </si>
  <si>
    <t>['https://e.huawei.com/en/talent/', 'https://e.huawei.com/en/talent/']</t>
  </si>
  <si>
    <t>['https://www.linkedin.com/company/save-your-wardrobe/&gt;', 'https://www.linkedin.com/feed/hashtag/?keywords=soon&amp;highlightedupdateurns=urn%3ali%3aactivity%3a6980473078694719488&gt;', 'https://www.linkedin.com/feed/hashtag/?keywords=full_stackjs&amp;highlightedupdateurns=urn%3ali%3aactivity%3a6980473078694719488&gt;', 'https://www.linkedin.com/feed/hashtag/?keywords=android&amp;highlightedupdateurns=urn%3ali%3aactivity%3a6980473078694719488&gt;', 'https://www.linkedin.com/feed/hashtag/?keywords=ios&amp;highlightedupdateurns=urn%3ali%3aactivity%3a6980473078694719488&gt;', 'https://www.linkedin.com/feed/hashtag/?keywords=datascience&amp;highlightedupdateurns=urn%3ali%3aactivity%3a6980473078694719488&gt;', 'https://www.linkedin.com/feed/hashtag/?keywords=dataengineering&amp;highlightedupdateurns=urn%3ali%3aactivity%3a6980473078694719488&gt;', 'https://www.linkedin.com/feed/hashtag/?keywords=automation&amp;highlightedupdateurns=urn%3ali%3aactivity%3a6980473078694719488&gt;', 'https://www.linkedin.com/feed/hashtag/?keywords=qa&amp;highlightedupdateurns=urn%3ali%3aactivity%3a6980473078694719488&gt;', 'https://www.linkedin.com/feed/hashtag/?keywords=qc&amp;highlightedupdateurns=urn%3ali%3aactivity%3a6980473078694719488&gt;', 'https://www.linkedin.com/feed/hashtag/?keywords=devops&amp;highlightedupdateurns=urn%3ali%3aactivity%3a6980473078694719488&gt;', 'https://www.linkedin.com/feed/hashtag/?keywords=devsecops&amp;highlightedupdateurns=urn%3ali%3aactivity%3a6980473078694719488&gt;', 'https://www.linkedin.com/feed/hashtag/?keywords=productmanagement&amp;highlightedupdateurns=urn%3ali%3aactivity%3a6980473078694719488&gt;', 'https://www.linkedin.com/feed/hashtag/?keywords=projectmanagement&amp;highlightedupdateurns=urn%3ali%3aactivity%3a6980473078694719488&gt;', 'https://www.linkedin.com/feed/hashtag/?keywords=contact&amp;highlightedupdateurns=urn%3ali%3aactivity%3a6980473078694719488&gt;',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</si>
  <si>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['https://docs.google.com/forms/d/1wyeno8qfjvfvzpvwefcpr6v92mhaiblr6lj5wwzb1ha/prefill', 'https://docs.google.com/forms/d/1wyeno8qfjvfvzpvwefcpr6v92mhaiblr6lj5wwzb1ha/prefill&gt;*']</t>
  </si>
  <si>
    <t>['https://docs.google.com/forms/d/e/1faipqlsepd2wxkhp_evqrcx0j48frqte7evagfisohdebl_mgbxo8og/viewform&gt;', 'https://espritconnect.com/&gt;']</t>
  </si>
  <si>
    <t>['https://espritconnect.com/&gt;']</t>
  </si>
  <si>
    <t>['https://www.linkedin.com/posts/amira-bedhiafi_summer-internships-2022-google-drive-activity-6929721794887090176-wwdq?utm_source=linkedin_share&amp;utm_medium=member_desktop_web&gt;', 'http://+21650325021/&gt;', 'https://www.linkedin.com/in/amira-bedhiafi/&gt;*', 'https://calendly.com/amira-bedhiafi&gt;*', 'https://mailtrack.io?utm_source=gmail&amp;utm_medium=signature&amp;utm_campaign=signaturevirality11&amp;&gt;', 'https://mailtrack.io?utm_source=gmail&amp;utm_medium=signature&amp;utm_campaign=signaturevirality11&amp;&gt;', 'https://www.avast.com/sig-email?utm_medium=email&amp;utm_source=link&amp;utm_campaign=sig-email&amp;utm_content=webmail&gt;', 'https://www.avast.com/sig-email?utm_medium=email&amp;utm_source=link&amp;utm_campaign=sig-email&amp;utm_content=webmail&gt;']</t>
  </si>
  <si>
    <t>['https://www.facebook.com/chekib.elhajji/&gt;', 'https://www.linkedin.com/in/mohamed-chakib-hajji-a9129b166/&gt;', 'https://www.instagram.com/chekibelhajji/&gt;', 'https://github.com/mohamedchakibhajji&gt;', 'https://mohamedchakibhajji.github.io/porfolio/&gt;']</t>
  </si>
  <si>
    <t>['https://docs.google.com/forms/d/e/1faipqlsemvgezxiyewqpuisks6x17-tlz-jbc-a8kccpw52eoqs8-ow/viewform&gt;']</t>
  </si>
  <si>
    <t>['https://www.orangedigitalcenters.com/country/tn/events/627eae57691a42003b58b153', 'https://espritconnect.com/&gt;']</t>
  </si>
  <si>
    <t>['https://espritconnect.com/&gt;', 'https://docs.google.com/forms/d/e/1faipqlsealebgrom-fuha2e8brsd3jvgjm8eoptmcnu31ijnkuhmd6q/viewform&gt;', 'https://espritconnect.com/', 'https://espritconnect.com/&gt;', 'https://www.linkedin.com/in/lamjed-gaidi-31672318b/']</t>
  </si>
  <si>
    <t>['https://docs.google.com/forms/d/e/1faipqlserny9xq6mpefmpjdvttccsbnd6qrm2vyz03cvuhgyvqlwuda/viewform&gt;,', 'https://espritconnect.com/', 'https://espritconnect.com/&gt;']</t>
  </si>
  <si>
    <t>['https://www.linkedin.com/posts/amira-bedhiafi_summer-internships-2022-google-drive-activity-6929721794887090176-wwdq?utm_source=linkedin_share&amp;utm_medium=member_desktop_web&gt;', 'http://+21650325021/&gt;', 'https://www.linkedin.com/in/amira-bedhiafi/&gt;*', 'https://calendly.com/amira-bedhiafi&gt;*', 'https://mailtrack.io?utm_source=gmail&amp;utm_medium=signature&amp;utm_campaign=signaturevirality11&amp;&gt;', 'https://mailtrack.io?utm_source=gmail&amp;utm_medium=signature&amp;utm_campaign=signaturevirality11&amp;&gt;']</t>
  </si>
  <si>
    <t>['https://www.linkedin.com/posts/amira-bedhiafi_summer-internships-2022-google-drive-activity-6929721794887090176-wwdq?utm_source=linkedin_share&amp;utm_medium=member_desktop_web&gt;', 'https://mailtrack.io?utm_source=gmail&amp;utm_medium=signature&amp;utm_campaign=signaturevirality11&amp;&gt;', 'https://mailtrack.io?utm_source=gmail&amp;utm_medium=signature&amp;utm_campaign=signaturevirality11&amp;&gt;']</t>
  </si>
  <si>
    <t>['https://www.linkedin.com/posts/amira-bedhiafi_summer-internships-2022-google-drive-activity-6929721794887090176-wwdq?utm_source=linkedin_share&amp;utm_medium=member_desktop_web&gt;']</t>
  </si>
  <si>
    <t>['https://www.facebook.com/poleemp/', 'https://docs.google.com/forms/d/e/1faipqlscs7qhdmt_s8cgdhm21laydl9b9ekisv10ubkqqoxtbs0wobq/viewform&gt;', 'https://espritconnect.com/', 'https://espritconnect.com/&gt;']</t>
  </si>
  <si>
    <t>['https://docs.google.com/forms/d/e/1faipqlsd_cnmfeme6oxdnw1pqblbxpxezywkvq9mu8_umuwnyt39iga/viewform&gt;', "https://www.google.tn/maps/place/36%c2%b053'57.6%22n+10%c2%b011'22.1%22e/@36.899327,10.189464,17z/data=!3m1!4b1!4m5!3m4!1s0x0:0x0!8m2!3d36.899327!4d10.189464&gt;", 'https://espritconnect.com/&gt;']</t>
  </si>
  <si>
    <t>['https://docs.google.com/forms/d/e/1faipqlscs7qhdmt_s8cgdhm21laydl9b9ekisv10ubkqqoxtbs0wobq/viewform&gt;', 'https://espritconnect.com/', 'https://espritconnect.com/&gt;']</t>
  </si>
  <si>
    <t>['https://tinyurl.com/47ahv62j*', 'https://tinyurl.com/47ahv62j&gt;', 'https://www.facebook.com/iacestunisia/&gt;', 'https://www.instagram.com/iaces_tunisia&gt;', 'https://www.linkedin.com/company/iaces-tunisia/about&gt;', 'http://iaces.tn/&gt;']</t>
  </si>
  <si>
    <t>['https://insomea.tn']</t>
  </si>
  <si>
    <t>['https://drive.google.com/file/d/1absmzxms6f8maadvlhq_kl32tmwg1bdy/view?usp=sharing']</t>
  </si>
  <si>
    <t>['https://www.frtn.tech/&gt;*.', 'https://www.facebook.com/events/3246743492279535', 'https://bit.ly/frtn-technologies_webinaire', '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t>
  </si>
  <si>
    <t>['https://app.upskillable.com/']</t>
  </si>
  <si>
    <t>['https://fabskill.com/public/offre/emploi/1427', 'https://fabskill.com/&gt;']</t>
  </si>
  <si>
    <t>['https://moodle.esprit-tn.com/course/index.php?categoryid=495']</t>
  </si>
  <si>
    <t>['https://docs.google.com/document/d/1famsfqrozmixgugw9u7ke6xobitdb1b7/edit?usp=sharing&amp;rtpof=true&amp;sd=true&amp;ts=615096fa']</t>
  </si>
  <si>
    <t>['https://www.facebook.com/sofien.khalifa.1614/&gt;', 'https://www.instagram.com/sofienkhalifa/?hl=fr&gt;', 'https://www.linkedin.com/in/sofien-khalifa-51377218a/&gt;']</t>
  </si>
  <si>
    <t>['https://jamaity.org/opportunity/offre-de-stage-technicien-ne-support-informatique-omct/', 'https://jamaity.org/opportunity/offre-de-stage-technicien-ne-support-informatique-omct/?fbclid=iwar2iznk6juc5oudnqsbqeivnbw2eoiakgccc1y2lr0doc9obhmqhek3tf5a&gt;']</t>
  </si>
  <si>
    <t>['https://github.com/fjerbi&gt;', 'https://www.linkedin.com/in/firas-jerbi-1742b7164/&gt;', 'https://www.facebook.com/firas.jerbi1995&gt;', 'https://www.youtube.com/channel/uc4donyazsrm_03rv3z4cyew&gt;']</t>
  </si>
  <si>
    <t>['https://drive.google.com/drive/folders/1lvdab6vpmq4fiknudlgaextxttzi8plc?usp=sharing&gt;',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</si>
  <si>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['https://drive.google.com/drive/folders/1lvdab6vpmq4fiknudlgaextxttzi8plc?usp=sharing&gt;',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</si>
  <si>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['https://github.com/saidiahmed11&gt;', 'https://www.linkedin.com/in/saidi-ahmed-73aa50212/&gt;', 'https://www.facebook.com/ahmed.player11/&gt;', 'https://esprit-tn.com/esponline/online/default.aspx.', "https://www.google.tn/maps/place/36%c2%b053'57.6%22n+10%c2%b011'22.1%22e/@36.899327,10.189464,17z/data=!3m1!4b1!4m5!3m4!1s0x0:0x0!8m2!3d36.899327!4d10.189464&gt;", 'http://esprit.tn/&gt;', 'http://www.enaee.eu/eur-ace-system/&gt;', 'http://www.cdio.org/&gt;']</t>
  </si>
  <si>
    <t>['https://esprit-tn.com/esponline/online/default.aspx.', "https://www.google.tn/maps/place/36%c2%b053'57.6%22n+10%c2%b011'22.1%22e/@36.899327,10.189464,17z/data=!3m1!4b1!4m5!3m4!1s0x0:0x0!8m2!3d36.899327!4d10.189464&gt;", 'http://esprit.tn/&gt;', 'http://www.enaee.eu/eur-ace-system/&gt;', 'http://www.cdio.org/&gt;']</t>
  </si>
  <si>
    <t>['https://cutt.ly/injshxx',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</si>
  <si>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['http://+21650325021/&gt;', 'https://www.linkedin.com/in/amira-bedhiafi/&gt;*', 'https://calendly.com/amira-bedhiafi&gt;*']</t>
  </si>
  <si>
    <t>['https://www.linkedin.com/posts/amira-bedhiafi_catalogues-stage-d%c3%a9t%c3%a9-2020-2021-google-activity-6816296770516078592-kshf&gt;',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</si>
  <si>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</si>
  <si>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['https://lnkd.in/ddszrfq',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</si>
  <si>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['https://lnkd.in/drbaw54',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</si>
  <si>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['https://lnkd.in/drdsjtb',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</si>
  <si>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['https://app.jobvite.com/j?cj=oqfzefwc&amp;s=dailyinternship',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</si>
  <si>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['https://www.linkedin.com/company/sofrecom-tunisie/&gt;', 'https://cutt.ly/jno34xf',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</si>
  <si>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['https://www.voguelconsulting.com/recrutement.php', 'https://www.facebook.com/mehdi.jrebi.96/&gt;', 'https://www.linkedin.com/in/mehdi-jrebi-58034a151/&gt;', 'https://www.instagram.com/mehdi_jrebi/&gt;', 'https://www.hubspot.com/email-signature-generator?utm_source=create-signature&gt;', 'https://mailtrack.io?utm_source=gmail&amp;utm_medium=signature&amp;utm_campaign=signaturevirality5&amp;&gt;', 'https://mailtrack.io?utm_source=gmail&amp;utm_medium=signature&amp;utm_campaign=signaturevirality5&amp;&gt;']</t>
  </si>
  <si>
    <t>['https://urlz.fr/fp0k',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</si>
  <si>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['http://jobs.focus-corporation.com/?jcat=summer-internship', 'http://+21650325021/&gt;', 'https://www.linkedin.com/in/amira-bedhiafi/&gt;*', 'https://calendly.com/amira-bedhiafi&gt;*', 'https://mailtrack.io?utm_source=gmail&amp;utm_medium=signature&amp;utm_campaign=signaturevirality5&amp;&gt;', 'https://mailtrack.io?utm_source=gmail&amp;utm_medium=signature&amp;utm_campaign=signaturevirality5&amp;&gt;', 'https://www.avast.com/sig-email?utm_medium=email&amp;utm_source=link&amp;utm_campaign=sig-email&amp;utm_content=webmail&gt;', 'https://www.avast.com/sig-email?utm_medium=email&amp;utm_source=link&amp;utm_campaign=sig-email&amp;utm_content=webmail&gt;']</t>
  </si>
  <si>
    <t>['https://www.linkedin.com/feed/hashtag/?keywords=caen&amp;highlightedupdateurns=urn%3ali%3aactivity%3a6803696827448328192&gt;', 'https://www.linkedin.com/feed/hashtag/?keywords=paris&amp;highlightedupdateurns=urn%3ali%3aactivity%3a6803696827448328192&gt;', 'https://www.linkedin.com/feed/hashtag/?keywords=stage&amp;highlightedupdateurns=urn%3ali%3aactivity%3a6803696827448328192&gt;', 'https://www.linkedin.com/feed/hashtag/?keywords=cdi&amp;highlightedupdateurns=urn%3ali%3aactivity%3a6803696827448328192&gt;', 'https://hubs.li/h0nlp5p0', 'http://+21650325021/&gt;', 'https://www.linkedin.com/in/amira-bedhiafi/&gt;*', 'https://calendly.com/amira-bedhiafi&gt;*', 'https://mailtrack.io?utm_source=gmail&amp;utm_medium=signature&amp;utm_campaign=signaturevirality5&amp;&gt;', 'https://mailtrack.io?utm_source=gmail&amp;utm_medium=signature&amp;utm_campaign=signaturevirality5&amp;&gt;']</t>
  </si>
  <si>
    <t>['http://esprit.tn&gt;']</t>
  </si>
  <si>
    <t>['https://docs.google.com/forms/d/e/1faipqlsc9h0ogdlavygwwl8txnr_ljfvqvuur3fijbjmoafbblm0sfg/viewform?vc=0&amp;amp;c=0&amp;amp;w=1&amp;amp;flr=0&amp;amp;usp=mail_form_link']</t>
  </si>
  <si>
    <t>['https://www.voguelconsulting.com/recrutement.php', 'https://mysignature.io/editor/?utm_source=logo&gt;', 'https://www.facebook.com/mehdi.jrebi.96&gt;', 'https://www.linkedin.com/in/mehdi-jrebi-58034a151/&gt;', 'https://www.instagram.com/mehdi_jrebi/?hl=fr&gt;', 'https://mailtrack.io?utm_source=gmail&amp;utm_medium=signature&amp;utm_campaign=signaturevirality5&amp;&gt;', 'https://mailtrack.io?utm_source=gmail&amp;utm_medium=signature&amp;utm_campaign=signaturevirality5&amp;&gt;']</t>
  </si>
  <si>
    <t>['https://careers.liberrex.com/view/front-end-developer-vuejs-tunis-tunisia&gt;']</t>
  </si>
  <si>
    <t>['https://classroom.google.com/c/mtc1oti5nje3mjk2&gt;.', 'https://classroom.google.com/c/mtc1oti5nje3mjk2/m/mtgxotg5ndk5odex/details&gt;', 'https://classroom.google.com/s&gt;.']</t>
  </si>
  <si>
    <t>['https://www.linkedin.com/in/amine-boujnah-151349104/&gt;', 'https://www.youtube.com/channel/uctm_rbako9kcfio8tw_xmzg/videos&gt;']</t>
  </si>
  <si>
    <t>['https://manager.lableby.com/', 'https://l.facebook.com/l.php?u=https%3a%2f%2fmanager.lableby.com%2f%3ffbclid%3diwar3xk-lhsoiyv2dm2zzwegtjyuawcafk4abqdten_kpjcj5gzn9ytr1kpgu&amp;h=at0h8fqj1o9y_xr7vhf7tisuy_qtyx-cgnaz0mklwaww03yc9lnv6tg3vzc8vj_jgm4sestesassgtytaooky0iaxamxkrnhgt7fpc9uawzboz9bz6-8uzh9qfuhdqtr6drnm1nuiyeuy_zum4mckbi&gt;']</t>
  </si>
  <si>
    <t>['http://www.esprit.tn/&gt;*']</t>
  </si>
  <si>
    <t>['https://www.linkedin.com/in/the-team-725a30194/&gt;', 'https://www.linkedin.com/in/takwa-rabhi-ab1593109/&gt;', 'https://gitlab.com/takwarabhi&gt;', 'https://www.facebook.com/ta9ati9o&gt;']</t>
  </si>
  <si>
    <t>['http://naascapital.com&gt;ouvre', 'https://www.facebook.com/bsmbousselmi&gt;', 'https://twitter.com/bousselmibsm&gt;', 'https://www.linkedin.com/in/bessembousselmi/&gt;']</t>
  </si>
  <si>
    <t>['https://www.facebook.com/bsmbousselmi&gt;', 'https://twitter.com/bousselmibsm&gt;', 'https://www.linkedin.com/in/bessembousselmi/&gt;']</t>
  </si>
  <si>
    <t>['https://docs.google.com/forms/d/e/1faipqlsch9la_jafb9lq692jo1zdfo6o-0mosqrck9orgi-kjry7lua/viewform?vc=0&amp;c=0&amp;w=1&amp;usp=mail_form_link&gt;', 'https://docs.google.com/forms/d/e/1faipqlsch9la_jafb9lq692jo1zdfo6o-0mosqrck9orgi-kjry7lua/viewform?vc=0&amp;c=0&amp;w=1&amp;usp=mail_form_link&gt;', 'https://www.google.com/forms/about/?utm_source=product&amp;utm_medium=forms_logo&amp;utm_campaign=forms&gt;', 'https://docs.google.com/forms/u/0/d/e/1faipqlsch9la_jafb9lq692jo1zdfo6o-0mosqrck9orgi-kjry7lua/reportabuse?source=https://docs.google.com/forms/d/e/1faipqlsch9la_jafb9lq692jo1zdfo6o-0mosqrck9orgi-kjry7lua/viewform?sid%3d7007520af755e527%26vc%3d0%26c%3d0%26w%3d1%26token%3dw-2la3ibaaa.vqnqjm2nuhk2psnmnsynnq.pqjxgf4kjvphax9iwrykxw&gt;', 'http://www.google.com/accounts/tos&gt;', 'http://www.google.com/google-d-s/terms.html&gt;', 'https://docs.google.com/forms?usp=mail_form_link&gt;']</t>
  </si>
  <si>
    <t>['http://aiesec.org/&gt;', 'https://us19.admin.mailchimp.com/campaigns/preview-content-html?id=4386084&gt;', 'https://www.facebook.com/groups/527821374652084/]', 'https://www.facebook.com/&gt;', 'http://aiesec.org/&gt;']</t>
  </si>
  <si>
    <t>['https://www.iconfinder.com/iconsets/winter-lollipop&gt;', 'https://www.iconfinder.com/iconsets/winter-lollipop&gt;', 'https://aiesec.org/&gt;']</t>
  </si>
  <si>
    <t>['https://www.linkedin.com/in/houssem-ben-salem/&gt;', 'https://www.linkedin.com/in/houssem-ben-salem/&gt;']</t>
  </si>
  <si>
    <t>['https://www.linkedin.com/in/philippe-montat-genevier-903962158/', 'https://www.linkedin.com/in/houssem-ben-salem/&gt;', 'https://www.linkedin.com/in/houssem-ben-salem/&gt;', 'https://www.linkedin.com/in/houssem-ben-salem/&gt;', 'https://www.linkedin.com/in/houssem-ben-salem/&gt;']</t>
  </si>
  <si>
    <t>['https://jobs.lever.co/madkudu/6fb66146-128b-49ca-b060-fd38df57a212', 'https://jobs.lever.co/madkudu/5f4b4c52-61d5-4a44-9e59-4d1f704c50d5']</t>
  </si>
  <si>
    <t>['https://aiesec.org/&gt;']</t>
  </si>
  <si>
    <t>['https://www.linkedin.com/in/amira-bedhiafi/', 'https://www.linkedin.com/in/amira-bedhiafi-ab4078a1/&gt;*', 'https://mailtrack.io?utm_source=gmail&amp;utm_medium=signature&amp;utm_campaign=signaturevirality5&amp;&gt;', 'https://mailtrack.io?utm_source=gmail&amp;utm_medium=signature&amp;utm_campaign=signaturevirality5&amp;&gt;']</t>
  </si>
  <si>
    <t>['https://go.microsoft.com/fwlink/?linkid=550986&gt;']</t>
  </si>
  <si>
    <t>['https://www.linkedin.com/feed/hashtag/?highlightedupdateurns=urn%3ali%3aactivity%3a6623905701196509184&amp;keywords=%23sap_bo&amp;origintrackingid=ergjyn%2ftrbic%2fhyq2%2bpsia%3d%3d&gt;', 'https://www.linkedin.com/in/haroun-gazzah/&gt;']</t>
  </si>
  <si>
    <t>['https://www.linkedin.com/feed/hashtag/?highlightedupdateurns=urn%3ali%3aactivity%3a6623905701196509184&amp;keywords=%23erp&amp;origintrackingid=w6ygces%2bqpeoiahyimnxyg%3d%3d&gt;', 'https://www.linkedin.com/feed/hashtag/?highlightedupdateurns=urn%3ali%3aactivity%3a6623905701196509184&amp;keywords=%23sap&amp;origintrackingid=w6ygces%2bqpeoiahyimnxyg%3d%3d&gt;', 'https://www.linkedin.com/feed/hashtag/?highlightedupdateurns=urn%3ali%3aactivity%3a6623905701196509184&amp;keywords=%23sap&amp;origintrackingid=w6ygces%2bqpeoiahyimnxyg%3d%3d&gt;', 'https://www.linkedin.com/feed/hashtag/?highlightedupdateurns=urn%3ali%3aactivity%3a6623905701196509184&amp;keywords=%23sap_bo&amp;origintrackingid=w6ygces%2bqpeoiahyimnxyg%3d%3d&gt;', 'https://www.linkedin.com/in/amira-bedhiafi/', 'https://www.linkedin.com/in/amira-bedhiafi-ab4078a1/&gt;*', 'https://mailtrack.io?utm_source=gmail&amp;utm_medium=signature&amp;utm_campaign=signaturevirality5&amp;&gt;', 'https://mailtrack.io?utm_source=gmail&amp;utm_medium=signature&amp;utm_campaign=signaturevirality5&amp;&gt;']</t>
  </si>
  <si>
    <t>['https://docs.google.com/forms/d/e/1faipqlsdmupygoe3pysipcyuqycs3_gdbatrcylj3wkdobgrqc_z_kq/viewform']</t>
  </si>
  <si>
    <t>['https://www.galactechstudio.com/catalogue.pdf']</t>
  </si>
  <si>
    <t>['https://www.mentornations.org/']</t>
  </si>
  <si>
    <t>['https://www.wevioo.com/fr/offre-de-stage']</t>
  </si>
  <si>
    <t>['http://bit.ly/35ei9lp', 'https://bit.ly/35ei9lp?fbclid=iwar0st3rctygouwaax63ns5fwnpfjxthhc_-1ysbn3zezzk8lrhujvpmjhe4&gt;', 'https://www.linkedin.com/in/amira-bedhiafi/', 'https://www.linkedin.com/in/amira-bedhiafi-ab4078a1/&gt;*']</t>
  </si>
  <si>
    <t>['https://www.linkedin.com/in/samer-ouerfelli-525683167/']</t>
  </si>
  <si>
    <t>['http://bit.ly/33gydqn', 'https://bit.ly/33gydqn?fbclid=iwar2pfaovxn5uwjxltrsgsor2ik2h0py8uj3lkuo6dr7ir8vg-2lrsbdx-yy&gt;', 'https://www.facebook.com/hashtag/f6l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startup_career_jam2?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developercirclestunis?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facebook.com/hashtag/cogite?epa=hashtag&amp;__xts__%5b0%5d=68.aralrjsbcxtueoyhinpebadu-yjy0pqhpd-gvwrjfyyye1lij5h9x1k3ozb7r7jj9cgplbh8_1fcqncjmhabuw_-qjdlq1sg5lknju8z6wl2do-nle95swacsnd_0st42jtmprsrrk56eragbxl6iewweywwo9uhnt6shaepufnhthwaahufgac3ke_pz1mgv6c2u41a1skr1brf42mtkqt878ubxx9xc6k51ykiax7wxdvs6es8hryqzst6olfeqcpjppti59j5d3jfhsys2rt_dt4jvhmq_jasbws0aies5ly4eks7xk_613szko7iatfonxqajejfvgjzdxptevzl6txkuv5gypkx0bafgigosspbgoxsqxoe1w3zv0193qst&amp;__tn__=%2ank%2af&gt;', 'https://www.linkedin.com/in/amira-bedhiafi/', 'https://www.linkedin.com/in/amira-bedhiafi-ab4078a1/&gt;*', 'https://mailtrack.io?utm_source=gmail&amp;utm_medium=signature&amp;utm_campaign=signaturevirality5&amp;&gt;', 'https://mailtrack.io?utm_source=gmail&amp;utm_medium=signature&amp;utm_campaign=signaturevirality5&amp;&gt;']</t>
  </si>
  <si>
    <t>['https://www.facebook.com/events/721942408288296/', 'https://www.facebook.com/groups/devctunis/']</t>
  </si>
  <si>
    <t>['https://bit.ly/2n1u3ru', 'https://lm.facebook.com/l.php?u=https%3a%2f%2fbit.ly%2f2n1u3ru%3ffbclid%3diwar1fkdombpyea_ppgxeakx_xwcobxjz3d1iztemsiz3eqwqysb7-hkyir7q&amp;h=at0ko27mywlnyrtk0j-k21gkdua8wm9fmrblcgc-71plpcrkfbumkmzasrsdailsmesvriddbyhs3zbpuf13vdquebp6b8u0x91rrg5t_mavdtfq0hgo4dyk-bom-4tlxk6y&gt;']</t>
  </si>
  <si>
    <t>['https://www.facebook.com/events/1295126457341543/&gt;', 'http://www.facebook.com/jetunisiehttps://www.facebook.com/juniorenterprisesoftunisia&gt;', 'https://twitter.com/je_tun]', 'http://www.twitter.com/&gt;', 'https://www.instagram.com/jetunisia/]', 'http://www.instagram.com/&gt;', 'http://www.jetunisie.com/&gt;', 'https://www.facebook.com/rahmouni.feres&gt;', 'https://twitter.com/feresrahmouni&gt;', 'https://www.linkedin.com/in/rferes/&gt;', 'https://www.instagram.com/feres_rahmouni/&gt;', 'https://www.hubspot.com/email-signature-generator?utm_source=create-signature&gt;']</t>
  </si>
  <si>
    <t>['https://www.linkedin.com/in/khaledbenhafaiedh/', 'https://www.avast.com/sig-email?utm_medium=email&amp;utm_source=link&amp;utm_campaign=sig-email&amp;utm_content=webmail&amp;utm_term=icon&gt;', 'https://www.avast.com/sig-email?utm_medium=email&amp;utm_source=link&amp;utm_campaign=sig-email&amp;utm_content=webmail&amp;utm_term=link&gt;']</t>
  </si>
  <si>
    <t>['+216 94 597 894', '+216 70 685 454', '+216 94 597 894', '+216 70 685 454']</t>
  </si>
  <si>
    <t>['+216 94 597 894', '+216 70 685 454']</t>
  </si>
  <si>
    <t>['+21650325021', '+21650325021']</t>
  </si>
  <si>
    <t>['+216 94 597 894', '+216 70 685 454', '+216 94 597 894', '+216 70 685 454', '49 641 309', '49 641 309', '49 641 309', '49 641 309', '49 641 309', '49 641 309', '49 641 309']</t>
  </si>
  <si>
    <t>['55833332', '93615949']</t>
  </si>
  <si>
    <t>['54 476 969', '+21654476969', '+21623694444', '+21623694444']</t>
  </si>
  <si>
    <t>['23 694 444', '29 966 976']</t>
  </si>
  <si>
    <t>['52 435 675']</t>
  </si>
  <si>
    <t>['+216 94 597 894', '+216 70 685 454', '28 984 150', '28 984 150']</t>
  </si>
  <si>
    <t>['98269539', '85131973', '98269539', '85131973', '+216 29 585 080']</t>
  </si>
  <si>
    <t>['52 847 468']</t>
  </si>
  <si>
    <t>['+216 70 685 685', '+216 70 685 454']</t>
  </si>
  <si>
    <t>['+216 70 685 685']</t>
  </si>
  <si>
    <t>['+216 21 802 140', '+216 29 683 604']</t>
  </si>
  <si>
    <t>['52 155 001', '52 037 950']</t>
  </si>
  <si>
    <t>['+216 56 417 887']</t>
  </si>
  <si>
    <t>['98573031', '+216 29 490 860']</t>
  </si>
  <si>
    <t>['25892403', '78054230', '+216 26 538 845']</t>
  </si>
  <si>
    <t>['25892403']</t>
  </si>
  <si>
    <t>['+216 20 566 666', '+216 70 685 685']</t>
  </si>
  <si>
    <t>['71 136 136', '+21650325021', '+21650325021']</t>
  </si>
  <si>
    <t>['+216 25371596', '25371596']</t>
  </si>
  <si>
    <t>['+216 44 429 237']</t>
  </si>
  <si>
    <t>['+216 31 267-435', '+216 58561639']</t>
  </si>
  <si>
    <t>['99221020']</t>
  </si>
  <si>
    <t>['+216 95 243 637']</t>
  </si>
  <si>
    <t>['+21625288647']</t>
  </si>
  <si>
    <t>['+216 51 981 737']</t>
  </si>
  <si>
    <t>['+216 20 956 656']</t>
  </si>
  <si>
    <t>['24 433 596', '56 809 738']</t>
  </si>
  <si>
    <t>['24 433 596', '56 809 738', '24 433 596', '56 809 738']</t>
  </si>
  <si>
    <t>['+21650325021']</t>
  </si>
  <si>
    <t>['52 580 677']</t>
  </si>
  <si>
    <t>['+21626907765']</t>
  </si>
  <si>
    <t>['55 718 604', '55 718 604', '55 718 604']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</si>
</sst>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philippe-montat-genevier-903962158/&#xA;&#xA;Le%20sam.%2015%20f&#233;vr.%202020%20&#224;%2009:12,%20Houssem%20Ben%20salem%20%3choussem.bensalem@esprit.tn%3e&#xA;a%20&#233;crit%20:&#xA;&#xA;%3e%20Bonjour,&#xA;%3e&#xA;%3e%20Descriptif%20du%20poste&#xA;%3e&#xA;%3e%20Contribution%20&#224;%20la%20r&#233;alisation%20d'un%20Datawarehouse%20avec%20des%20analyses%20et%20des&#xA;%3e%20restitutions.&#xA;%3e%20Votre%20stage%20ou%20alternance%20se%20d&#233;roulera%20dans%20nos%20locaux%20au%20sein%20de%20l'&#233;quipe&#xA;%3e%20des%20consultants%20en%20charge%20du%20projet%20de%20r&#233;alisation%20de%20l'outil%20d&#233;cisionnel.&#xA;%3e%20Nous%20proposons%20r&#233;guli&#232;rement%20une%20embauche%20&#224;%20la%20fin,%20avec%20pour%20objectif%20un&#xA;%3e%20emploi%20de%20consultant%20pour%20pr&#233;senter%20et%20impl&#233;menter%20nos%20solutions%20chez%20des&#xA;%3e%20clients%20renomm&#233;s.&#xA;%3e&#xA;%3e%20Profil%20recherch&#233;&#xA;%3e&#xA;%3e%20Connaissance%20de%20base%20en%20informatique%20d&#233;cisionnelle%20(bases%20de%20donn&#233;es%20SQL,&#xA;%3e%20Power%20BI%20ou%20Cognos%20analytics).&#xA;%3e%20Adaptabilit&#233;%20pour%20travailler%20&#224;%20la%20fois%20dans%20une%20petite%20structure%20(esprit&#xA;%3e%20start-up)%20et%20&#224;%20moyen%20terme%20se%20d&#233;placer%20chez%20nos%20clients%20(grandes&#xA;%3e%20entreprises).&#xA;%3e%20Bac+4%20&#224;%20Bac%20+5.&#xA;%3e&#xA;%3e%20Personne%20en%20charge%20du%20recrutement%20:&#xA;%3e%20Philippe%20MONTAT-GENEVIER%20-%20*RAF*&#xA;%3e&#xA;%3e&#xA;%3e%20--&#xA;%3e&#xA;%3e&#xA;%3e&#xA;%3e&#xA;%3e&#xA;%3e%20HOUSSEM%20BEN%20SALEM&#xA;%3e&#xA;%3e%20Business%20Intelligence%20Passionate%20Student&#xA;%3e&#xA;%3e%20Looking%20for%20new%20opportunities&#xA;%3e&#xA;%3e%20(+216)%2024%20433%20596%20|%20(+216)%2056%20809%20738&#xA;%3e&#xA;%3e%20houssem.bensalem@esprit.tn&#xA;%3e&#xA;%3e%20%3chttps://www.linkedin.com/in/houssem-ben-salem/%3e&#xA;%3e%20%3chttps://www.linkedin.com/in/houssem-ben-salem/%3e&#xA;%3e&#xA;&#xA;&#xA;--%20&#xA;&#xA;&#xA;&#xA;&#xA;&#xA;HOUSSEM%20BEN%20SALEM&#xA;&#xA;Business%20Intelligence%20Passionate%20Student&#xA;&#xA;Looking%20for%20new%20opportunities&#xA;&#xA;(+216)%2024%20433%20596%20|%20(+216)%2056%20809%20738&#xA;&#xA;houssem.bensalem@esprit.tn&#xA;&#xA;%3chttps://www.linkedin.com/in/houssem-ben-salem/%3e&#xA;%3chttps://www.linkedin.com/in/houssem-ben-salem/%3e&#xA;" TargetMode="External"/></Relationships>
</file>

<file path=xl/worksheets/sheet1.xml><?xml version="1.0" encoding="utf-8"?>
<worksheet xmlns="http://schemas.openxmlformats.org/spreadsheetml/2006/main" xmlns:r="http://schemas.openxmlformats.org/officeDocument/2006/relationships">
  <dimension ref="A1:O208"/>
  <sheetViews>
    <sheetView tabSelected="1" workbookViewId="0"/>
  </sheetViews>
  <sheetFormatPr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222</v>
      </c>
      <c r="C2" t="s">
        <v>317</v>
      </c>
      <c r="D2" t="s">
        <v>417</v>
      </c>
      <c r="E2">
        <f>?UTF-8?Q?Erratum=2DImportant_5=2DStages_d=27=C3=A9t=C3=A9=2DDRE_=28Direction_de?=
	=?UTF-8?Q?s_Relations_Externes=29_et_Equipe_RDI_INOBI_=28Industrial_eNgine?=
	=?UTF-8?Q?ering_fOr_a_Better_lIfe=29?=</f>
        <v>0</v>
      </c>
      <c r="F2" t="s">
        <v>628</v>
      </c>
      <c r="G2" t="s">
        <v>830</v>
      </c>
      <c r="I2">
        <f>?UTF-8?Q?Erratum=2DImportant_5=2DStages_d=27=C3=A9t=C3=A9=2DDRE_=28Direction_de?=
	=?UTF-8?Q?s_Relations_Externes=29_et_Equipe_RDI_INOBI_=28Industrial_eNgine?=
	=?UTF-8?Q?ering_fOr_a_Better_lIfe=29?=
*Date limite : vendredi 08-08-2023 à 12h*
---------- Forwarded message ---------
De : Salah BOUSBIA &lt;salah.bousbia@esprit.tn&gt;
Date: mer. 6 sept. 2023 à 18:02
Subject: Important 5-Stages d'été-DRE (Direction des Relations Externes) et
Equipe RDI INOBI (Industrial eNgineering fOr a Better lIfe)
To:
Bonjour,
J'espère que vous allez bien.
*Merci de ne pas tenir compte de ce mail pour ceux qui se sont désistés ou
qui ont trouvé un stage ailleurs.*
Pour les autres, veuillez trouver:
   - Tous les enregistrements/documents relatifs aux 8 sujets : lien
   &lt;https://drive.google.com/drive/folders/12VuAqFkFmghZMOyZ-gb3b65CmYBw7eq3?usp=sharing&gt;
   - Remplir ce formulaire
   &lt;https://docs.google.com/forms/d/e/1FAIpQLSdbN_Ac94lbQFowV4DVCsnDMWoPdJ02X46HKhiXbQWW9LHeag/viewform&gt;
pour
   le 6ème rapport de l'état d'avancement (travaux réalisés durant la période
   qui s'étale du 30-08 au 06-08) en y déposant le fichier joint bien
rempli  *Date
   limite : vendredi 30-08-2023 à 12h.* Même si vous travaillez en équipe,
   chaque membre de l'équipe doit remplir *individuellement* ce formulaire.
   - La prochaine réunion de suivi a eu lieu le *mercredi 06-08-2023* sauf
   pour l'équipe 8 qui aura lieu demain jeudi.
NB: Il y aura en tout 8 visioconférences (trois déjà faites) et 8 rapports
d'avancement à rendre dans les délais fixés. *2 absences aux visios (Google
Meet) + un rapport non rendu dans les délais engendrent systématiquement
l'annulation du stage. Dans ce cas, aucun document ne sera fourni à la fin
de ce stage.*
Je reste à votre disposition pour toute information complémentaire.
Bien cordialement.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17:55:35
[image: image.gif]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18:05:53</f>
        <v>0</v>
      </c>
      <c r="J2">
        <f>?utf-8?q?erratum=2dimportant_5=2dstages_d=27=c3=a9t=c3=a9=2ddre_=28direction_de?=
	=?utf-8?q?s_relations_externes=29_et_equipe_rdi_inobi_=28industrial_engine?=
	=?utf-8?q?ering_for_a_better_life=29?=
*date limite : vendredi 08-08-2023 à 12h*
---------- forwarded message ---------
de : salah bousbia &lt;salah.bousbia@esprit.tn&gt;
date: mer. 6 sept. 2023 à 18:02
subject: important 5-stages d'été-dre (direction des relations externes) et
equipe rdi inobi (industrial engineering for a better life)
to:
bonjour,
j'espère que vous allez bien.
*merci de ne pas tenir compte de ce mail pour ceux qui se sont désistés ou
qui ont trouvé un stage ailleurs.*
pour les autres, veuillez trouver:
   - tous les enregistrements/documents relatifs aux 8 sujets : lien
   &lt;https://drive.google.com/drive/folders/12vuaqfkfmghzmoyz-gb3b65cmybw7eq3?usp=sharing&gt;
   - remplir ce formulaire
   &lt;https://docs.google.com/forms/d/e/1faipqlsdbn_ac94lbqfowv4dvcsndmwopdj02x46hkhixbqww9lheag/viewform&gt;
pour
   le 6ème rapport de l'état d'avancement (travaux réalisés durant la période
   qui s'étale du 30-08 au 06-08) en y déposant le fichier joint bien
rempli  *date
   limite : vendredi 30-08-2023 à 12h.* même si vous travaillez en équipe,
   chaque membre de l'équipe doit remplir *individuellement* ce formulaire.
   - la prochaine réunion de suivi a eu lieu le *mercredi 06-08-2023* sauf
   pour l'équipe 8 qui aura lieu demain jeudi.
nb: il y aura en tout 8 visioconférences (trois déjà faites) et 8 rapports
d'avancement à rendre dans les délais fixés. *2 absences aux visios (google
meet) + un rapport non rendu dans les délais engendrent systématiquement
l'annulation du stage. dans ce cas, aucun document ne sera fourni à la fin
de ce stage.*
je reste à votre disposition pour toute information complémentaire.
bien cordialement.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17:55:35
[image: image.gif]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18:05:53</f>
        <v>0</v>
      </c>
      <c r="K2" t="s">
        <v>1168</v>
      </c>
      <c r="L2" t="s">
        <v>317</v>
      </c>
      <c r="M2" t="s">
        <v>1257</v>
      </c>
      <c r="N2" t="s">
        <v>1376</v>
      </c>
    </row>
    <row r="3" spans="1:15">
      <c r="A3" t="s">
        <v>16</v>
      </c>
      <c r="B3" t="s">
        <v>222</v>
      </c>
      <c r="C3" t="s">
        <v>317</v>
      </c>
      <c r="D3" t="s">
        <v>417</v>
      </c>
      <c r="E3">
        <f>?UTF-8?Q?Important_5=2DStages_d=27=C3=A9t=C3=A9=2DDRE_=28Direction_des_Relati?=
	=?UTF-8?Q?ons_Externes=29_et_Equipe_RDI_INOBI_=28Industrial_eNgineering_fO?=
	=?UTF-8?Q?r_a_Better_lIfe=29?=</f>
        <v>0</v>
      </c>
      <c r="F3" t="s">
        <v>629</v>
      </c>
      <c r="G3" t="s">
        <v>830</v>
      </c>
      <c r="I3">
        <f>?UTF-8?Q?Important_5=2DStages_d=27=C3=A9t=C3=A9=2DDRE_=28Direction_des_Relati?=
	=?UTF-8?Q?ons_Externes=29_et_Equipe_RDI_INOBI_=28Industrial_eNgineering_fO?=
	=?UTF-8?Q?r_a_Better_lIfe=29?=
Bonjour,
J'espère que vous allez bien.
*Merci de ne pas tenir compte de ce mail pour ceux qui se sont désistés ou
qui ont trouvé un stage ailleurs.*
Pour les autres, veuillez trouver:
   - Tous les enregistrements/documents relatifs aux 8 sujets : lien
   &lt;https://drive.google.com/drive/folders/12VuAqFkFmghZMOyZ-gb3b65CmYBw7eq3?usp=sharing&gt;
   - Remplir ce formulaire
   &lt;https://docs.google.com/forms/d/e/1FAIpQLSdbN_Ac94lbQFowV4DVCsnDMWoPdJ02X46HKhiXbQWW9LHeag/viewform&gt;
pour
   le 6ème rapport de l'état d'avancement (travaux réalisés durant la période
   qui s'étale du 30-08 au 06-08) en y déposant le fichier joint bien
rempli  *Date
   limite : vendredi 30-08-2023 à 12h.* Même si vous travaillez en équipe,
   chaque membre de l'équipe doit remplir *individuellement* ce formulaire.
   - La prochaine réunion de suivi a eu lieu le *mercredi 06-08-2023* sauf
   pour l'équipe 8 qui aura lieu demain jeudi.
NB: Il y aura en tout 8 visioconférences (trois déjà faites) et 8 rapports
d'avancement à rendre dans les délais fixés. *2 absences aux visios (Google
Meet) + un rapport non rendu dans les délais engendrent systématiquement
l'annulation du stage. Dans ce cas, aucun document ne sera fourni à la fin
de ce stage.*
Je reste à votre disposition pour toute information complémentaire.
Bien cordialement.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17:55:35</f>
        <v>0</v>
      </c>
      <c r="J3">
        <f>?utf-8?q?important_5=2dstages_d=27=c3=a9t=c3=a9=2ddre_=28direction_des_relati?=
	=?utf-8?q?ons_externes=29_et_equipe_rdi_inobi_=28industrial_engineering_fo?=
	=?utf-8?q?r_a_better_life=29?=
bonjour,
j'espère que vous allez bien.
*merci de ne pas tenir compte de ce mail pour ceux qui se sont désistés ou
qui ont trouvé un stage ailleurs.*
pour les autres, veuillez trouver:
   - tous les enregistrements/documents relatifs aux 8 sujets : lien
   &lt;https://drive.google.com/drive/folders/12vuaqfkfmghzmoyz-gb3b65cmybw7eq3?usp=sharing&gt;
   - remplir ce formulaire
   &lt;https://docs.google.com/forms/d/e/1faipqlsdbn_ac94lbqfowv4dvcsndmwopdj02x46hkhixbqww9lheag/viewform&gt;
pour
   le 6ème rapport de l'état d'avancement (travaux réalisés durant la période
   qui s'étale du 30-08 au 06-08) en y déposant le fichier joint bien
rempli  *date
   limite : vendredi 30-08-2023 à 12h.* même si vous travaillez en équipe,
   chaque membre de l'équipe doit remplir *individuellement* ce formulaire.
   - la prochaine réunion de suivi a eu lieu le *mercredi 06-08-2023* sauf
   pour l'équipe 8 qui aura lieu demain jeudi.
nb: il y aura en tout 8 visioconférences (trois déjà faites) et 8 rapports
d'avancement à rendre dans les délais fixés. *2 absences aux visios (google
meet) + un rapport non rendu dans les délais engendrent systématiquement
l'annulation du stage. dans ce cas, aucun document ne sera fourni à la fin
de ce stage.*
je reste à votre disposition pour toute information complémentaire.
bien cordialement.
-- 
-- 
cordialement / best regards
***********************************
mr. salah bousbia, phd, maître technologue
director of external relations
head of the employability pole, esprit group
office b 111
mobile: +216 94 597 894
fax     : +216 70 685 454
adress : z.i. chotrana ii - b.p. 160 - 2083 pôle technologique - el
ghazala, tunis, tunisia
google maps: 36.899327, 10.189464
&lt;https://www.google.tn/maps/place/36%c2%b053'57.6%22n+10%c2%b011'22.1%22e/@36.899327,10.189464,17z/data=!3m1!4b1!4m5!3m4!1s0x0:0x0!8m2!3d36.899327!4d10.189464&gt;
[image: mailtrack]
&lt;https://mailtrack.io?utm_source=gmail&amp;utm_medium=signature&amp;utm_campaign=signaturevirality11&amp;&gt;
sender
notified by
mailtrack
&lt;https://mailtrack.io?utm_source=gmail&amp;utm_medium=signature&amp;utm_campaign=signaturevirality11&amp;&gt;
06/09/23
17:55:35</f>
        <v>0</v>
      </c>
      <c r="K3" t="s">
        <v>1168</v>
      </c>
      <c r="M3" t="s">
        <v>1258</v>
      </c>
      <c r="N3" t="s">
        <v>1377</v>
      </c>
    </row>
    <row r="4" spans="1:15">
      <c r="A4" t="s">
        <v>17</v>
      </c>
      <c r="B4" t="s">
        <v>223</v>
      </c>
      <c r="C4" t="s">
        <v>318</v>
      </c>
      <c r="D4" t="s">
        <v>417</v>
      </c>
      <c r="E4" t="s">
        <v>511</v>
      </c>
      <c r="F4" t="s">
        <v>630</v>
      </c>
      <c r="I4" t="s">
        <v>897</v>
      </c>
      <c r="J4" t="s">
        <v>1032</v>
      </c>
      <c r="K4" t="s">
        <v>1169</v>
      </c>
      <c r="M4" t="s">
        <v>1259</v>
      </c>
      <c r="N4" t="s">
        <v>1378</v>
      </c>
    </row>
    <row r="5" spans="1:15">
      <c r="A5" t="s">
        <v>18</v>
      </c>
      <c r="B5">
        <f>?UTF-8?Q?Mobilit=C3=A9_Internationale?=</f>
        <v>0</v>
      </c>
      <c r="C5" t="s">
        <v>319</v>
      </c>
      <c r="D5" t="s">
        <v>418</v>
      </c>
      <c r="E5">
        <f>?UTF-8?Q?Encore_des_places_disponibles=2DSemestre_d=27=C3=A9change=2DTH?=
	=?UTF-8?Q?M=2DAllemagne=2DSeptembre_2023?=</f>
        <v>0</v>
      </c>
      <c r="F5" t="s">
        <v>631</v>
      </c>
      <c r="G5" t="s">
        <v>831</v>
      </c>
      <c r="H5" t="s">
        <v>869</v>
      </c>
      <c r="I5">
        <f>?UTF-8?Q?Encore_des_places_disponibles=2DSemestre_d=27=C3=A9change=2DTH?=
	=?UTF-8?Q?M=2DAllemagne=2DSeptembre_2023?=
Bonjour,
La THM vient de nous accorder des places supplémentaires: si vous êtes
intéressés et si vous n'êtes pas affectés chez un autre partenaire, merci
de *remplir de nouveau* le même lien ci-dessous avant *demain midi* délai
de rigueur.
Bien cordialement.
---------- Forwarded message ---------
From: Mobilité Internationale &lt;mobilite-internationale@esprit.tn&gt;
Date: Wed, Apr 19, 2023 at 8:53 AM
Subject: Opportunité de mobilité-Semestre d'échange-THM-Allemagne-Septembre
2023
To: Esprit2223-4TIC &lt;Esprit2223-4TIC@esprit.tn&gt;, Esprit2223-4OGI &lt;
Esprit2223-4OGI@esprit.tn&gt;, Esprit2223-4MecaT &lt;Esprit2223-4MecaT@esprit.tn&gt;
Cc: Nejla REJEB &lt;nejla.rejeb@esprit.tn&gt;, Syrine KAROUI &lt;
syrine.karoui@esprit.tn&gt;, Yosr GHOZZI &lt;yosr.ghozzi@esprit.tn&gt;
Bonjour,
Dans le cadre de notre partenariat avec la THM (Technische Hochschule
Mittelhessen, https://www.thm.de/site/en/, une excellente université
allemande), nos étudiants actuellement en 4ème (Info, Télécom, &amp; EM)
pourraient postuler pour une mobilité (semestre d'échange non bi-diplômant,
le semestre S9= le premier semestre de la 5ème année):
   - Programme: M.Sc Control, Computer and Communications Engineering lien
   &lt;https://www.thm.de/site/en/studies/our-degree-courses/control-computer-and-communications-engineering-en-master-msc-iem-friedberg.html&gt;
Merci de consulter *tous les liens* afin de déposer votre candidature. La
date limite de dépôt des candidatures: *Mardi 25 Avril 2023 à midi, délai
de rigueur.*
   - Comme les cours sont en anglais: niveau d'anglais minimum = B2
   - Informations générales relatives au programme d'échange: lien
   &lt;https://www.thm.de/site/en/studies/our-degree-courses/control-computer-and-communications-engineering-en-master-msc-iem-friedberg.html&gt;
   - Guide pour les étudiants internationaux: lien
   &lt;https://www.thm.de/site/images/stories/International/Incoming/international-students-THM.pdf&gt;
   - Lien du formulaire de candidature à utiliser *obligatoirement*: lien
   &lt;https://docs.google.com/forms/d/e/1FAIpQLSe6fuK-Cbw-xHj79Kx7c9qYw6eURUWY2qblt3SSr0HS4pIFtw/viewform&gt;
   - Informations générales: voir fichier joint.
   - Ceux qui seront sélectionnés payeront uniquement les frais
   d'inscription à Esprit (5ème année).
   - Logement possible sur le campus THM.
   - Avant la nomination finale, votre *seul* vis-à-vis est Esprit, merci
   d'éviter de contacter directement cette école.
Une pré-sélection se fera au niveau d'Esprit.
Bon courage.
-- 
-- 
-- 
Cordialement / Best Regards
***********************************
Direction des relations extérieures
Office B 111
Mobile: +216 94 597 894
Fax     : +216 70 685 454
Adress : Z.I. Chotrana II - B.P. 160 - 2083 Pôle Technologique - El
Ghazala, Tunis, Tunisia
-- 
-- 
-- 
Cordialement / Best Regards
***********************************
Direction des relations extérieures
Office B 111
Mobile: +216 94 597 894
Fax     : +216 70 685 454
Adress : Z.I. Chotrana II - B.P. 160 - 2083 Pôle Technologique - El
Ghazala, Tunis, Tunisia
 FACT SHEET – PARTNER INFORMATION 2023 /24
1 
General Information  
Name  THM Technische Hochschule Mittelhessen University of Applied Sciences  
ERASMUS Code  | OID 
| PIC | SCHAC  D GIESSEN02  | E10164878  | 972166496  | thm.de  
Postal Address  Wiesenstra sse 14 
35390 Giessen  
Germany  
General Website  www.thm.de  
International Website  https://go.thm.de/international   
International Office Contact Details f or Exchange 
Head of International 
Office  (IO) Julia Böcher  
Phone: +49 641 309 1320  
julia.boecher@admin.thm.de  
ERASMUS+ Institut. 
Coord inator,   
Deputy Head  IO Michaela Zalucki  
Phone: +49 641 309 1322  
michaela.zalucki@admin.thm.de  
IIA-Signatory  Michaela Zalucki  
Phone: +49 641 309 1322  
michaela.zalucki@admin.thm.de  
Incoming Student  
Mobility  and 
Internships  Helena Fernandes da Fonseca,  Lawen Oweissi  &amp; Shila Monasterios  
Phone: +49 641 309 1326 /  1328 /  1329  
incoming -exchange@thm.de  
Outgoing Student  
Mobility  and 
Internships  Stefanie Müller -Eibich,  David Frechen  &amp; Berit Pfeiffer  
Phone: +49 641 309 1335  / 1334  / 1323  
auslandssemester@thm.de  
Staff Mobility  Michaela Zalucki  
Phone: +49 641 309 1322  
michaela.zalucki@admin.thm.de  
Erasmus+ Inclusion 
Officer  David Smida   
Phone: +49 641 309 2432  
david.smida@bliz.thm.de 
https://www.thm.de/bliz/en/  
Advisory Services and Admission 
Website for E xchange  
Students  go.thm.de/exchange  
Academic C alendar  autumn semester 202 3/24 (Oct 1, 2023  – March 31, 202 4) 
Lecture period:  Oct 9 , 2023  – Jan 26 , 202 4 
Exam period I: Jan 29 -  Feb 10, 2024  
Exam period II: March 23  – Mar 28, 2024  
spring semester 2024 (April 1, 2024 – Sept 30, 2024)  
Lecture period:  Apr 8  - Jul 12 , 2024  
Exam period  I: Jul 15  – Jul 27, 202 4 
Exam period II: Sept 16  – Sept 28, 2024  
Nomination and  
Application  Deadlines 
for Incoming 
Exchange S tudents  
  Contact  solemove@thm.de  to get an  account for online nominations  
Important note: Please make sure that you will be able to receive e -mails from 
solemove@thm.de . The e -mail will be sen t from a Fin nish host server!  
autumn semester:  nomination May 15        application due June 1  
spring semester :   nomination Nov 15         application due Dec 1  
EIEM internship programme:   application ends March 31 for starting  in September  
(https://go.thm.de/eiem ). 
 FACT SHEET – PARTNER INFORMATION 2023 /24
2 
Orientation Days Orientation day s are organis ed digitally  or hybrid  at least one week before the st art of 
lectures each semester. They are  mandatory  for incoming students ! 
Language 
Requirements  Majority of c ourses  are taught in German.  
For enabling students to be successful  academically : 
German language requirement  level B1    
Courses taught in English : 
English language requirement level B2  
We trust our partners to nominate  students with sufficient language skills.  
Language Courses  German language classes for all incoming exchange students : In the evening during 
the semester, no tuition fee , 3 ECTS  
Incoming students of THM are welcome and encouraged to participate in:  
• The International Summer Course -  4 weeks intensive course in German 
language &amp; culture, 4 ECTS taking place in September: https://www.uni -
giessen.de/international -pages/language- courses/in/hsk  
• The International Spring Course - 3 weeks inten sive course in German 
language, 3 ECTS taking place in March/April : https://www.uni -
giessen.de/international -pages/language- courses/in/springcourse  
Course fees  ranging from 390 € (spring 2022)  to approx. 570 € (summer 2022)  
Exchange students must apply individually online for the language courses! 
Spots are limited.  
Additional language courses (apart from German)  are also offered each semester. 
More information: https://www.thm.de/site/international/incoming- wege -an-die-
thm/exchange- students/course- catalogue.html#intercultural -and-language- courses    
Degree C ourses  https://www.thm.de/site/en/studies.html  
Courses T aught in 
English  https://www.thm.de/site/en/international -en/incoming- ways -to-the-thm/exchange-
students/course- catalogu e-en.html  
Internships   EIEM - European Industrial Experience Mittelhessen https://go.thm.de/eiem  
Internships  in an y field of education and research upon request!  
Grading System  https://www.thm.de/site/thm -dokumente/studium/modulhandbuecher -studien- und-
pruefungsordnungen- studienganginfos/allgemeine- bestimmungen.html  
see General Provisions  Master’s (2015), Version 8, § 9, page 9f | Bachelor’s (2014) 
Version 8, § 9, page 10f  
Further Information   
 Accommodation  We guarantee accommodation for exchange students in one of the halls of residence, 
administered by Studentenwerk Giessen. Application for housing is to be done before 
Jan 31  (spring semester) , resp.  Jul 31 (autumn semester).  The www -link for applying 
follows with the acceptance letter.  
Estimated C osts of 
Living  Approximately 930 € per month, for housing (rent approx.  403 €), food, transportation , 
health insurance etc. 
Public transportation: Semester ticket (bus, train, etc . for all of Hesse)  is included in 
semester social fee , which costs  about 270 € per semester.  
Health I nsurance  Students from EU -countries  must bring along their European Health Insurance Card. 
Students from non- EU countries  must register for statutory health insurance (about 11 0 
€ per month).</f>
        <v>0</v>
      </c>
      <c r="J5">
        <f>?utf-8?q?encore_des_places_disponibles=2dsemestre_d=27=c3=a9change=2dth?=
	=?utf-8?q?m=2dallemagne=2dseptembre_2023?=
bonjour,
la thm vient de nous accorder des places supplémentaires: si vous êtes
intéressés et si vous n'êtes pas affectés chez un autre partenaire, merci
de *remplir de nouveau* le même lien ci-dessous avant *demain midi* délai
de rigueur.
bien cordialement.
---------- forwarded message ---------
from: mobilité internationale &lt;mobilite-internationale@esprit.tn&gt;
date: wed, apr 19, 2023 at 8:53 am
subject: opportunité de mobilité-semestre d'échange-thm-allemagne-septembre
2023
to: esprit2223-4tic &lt;esprit2223-4tic@esprit.tn&gt;, esprit2223-4ogi &lt;
esprit2223-4ogi@esprit.tn&gt;, esprit2223-4mecat &lt;esprit2223-4mecat@esprit.tn&gt;
cc: nejla rejeb &lt;nejla.rejeb@esprit.tn&gt;, syrine karoui &lt;
syrine.karoui@esprit.tn&gt;, yosr ghozzi &lt;yosr.ghozzi@esprit.tn&gt;
bonjour,
dans le cadre de notre partenariat avec la thm (technische hochschule
mittelhessen, https://www.thm.de/site/en/, une excellente université
allemande), nos étudiants actuellement en 4ème (info, télécom, &amp; em)
pourraient postuler pour une mobilité (semestre d'échange non bi-diplômant,
le semestre s9= le premier semestre de la 5ème année):
   - programme: m.sc control, computer and communications engineering lien
   &lt;https://www.thm.de/site/en/studies/our-degree-courses/control-computer-and-communications-engineering-en-master-msc-iem-friedberg.html&gt;
merci de consulter *tous les liens* afin de déposer votre candidature. la
date limite de dépôt des candidatures: *mardi 25 avril 2023 à midi, délai
de rigueur.*
   - comme les cours sont en anglais: niveau d'anglais minimum = b2
   - informations générales relatives au programme d'échange: lien
   &lt;https://www.thm.de/site/en/studies/our-degree-courses/control-computer-and-communications-engineering-en-master-msc-iem-friedberg.html&gt;
   - guide pour les étudiants internationaux: lien
   &lt;https://www.thm.de/site/images/stories/international/incoming/international-students-thm.pdf&gt;
   - lien du formulaire de candidature à utiliser *obligatoirement*: lien
   &lt;https://docs.google.com/forms/d/e/1faipqlse6fuk-cbw-xhj79kx7c9qyw6euruwy2qblt3ssr0hs4piftw/viewform&gt;
   - informations générales: voir fichier joint.
   - ceux qui seront sélectionnés payeront uniquement les frais
   d'inscription à esprit (5ème année).
   - logement possible sur le campus thm.
   - avant la nomination finale, votre *seul* vis-à-vis est esprit, merci
   d'éviter de contacter directement cette école.
une pré-sélection se fera au niveau d'esprit.
bon courage.
-- 
-- 
-- 
cordialement / best regards
***********************************
direction des relations extérieures
office b 111
mobile: +216 94 597 894
fax     : +216 70 685 454
adress : z.i. chotrana ii - b.p. 160 - 2083 pôle technologique - el
ghazala, tunis, tunisia
-- 
-- 
-- 
cordialement / best regards
***********************************
direction des relations extérieures
office b 111
mobile: +216 94 597 894
fax     : +216 70 685 454
adress : z.i. chotrana ii - b.p. 160 - 2083 pôle technologique - el
ghazala, tunis, tunisia
 fact sheet – partner information 2023 /24
1 
general information  
name  thm technische hochschule mittelhessen university of applied sciences  
erasmus code  | oid 
| pic | schac  d giessen02  | e10164878  | 972166496  | thm.de  
postal address  wiesenstra sse 14 
35390 giessen  
germany  
general website  www.thm.de  
international website  https://go.thm.de/international   
international office contact details f or exchange 
head of international 
office  (io) julia böcher  
phone: +49 641 309 1320  
julia.boecher@admin.thm.de  
erasmus+ institut. 
coord inator,   
deputy head  io michaela zalucki  
phone: +49 641 309 1322  
michaela.zalucki@admin.thm.de  
iia-signatory  michaela zalucki  
phone: +49 641 309 1322  
michaela.zalucki@admin.thm.de  
incoming student  
mobility  and 
internships  helena fernandes da fonseca,  lawen oweissi  &amp; shila monasterios  
phone: +49 641 309 1326 /  1328 /  1329  
incoming -exchange@thm.de  
outgoing student  
mobility  and 
internships  stefanie müller -eibich,  david frechen  &amp; berit pfeiffer  
phone: +49 641 309 1335  / 1334  / 1323  
auslandssemester@thm.de  
staff mobility  michaela zalucki  
phone: +49 641 309 1322  
michaela.zalucki@admin.thm.de  
erasmus+ inclusion 
officer  david smida   
phone: +49 641 309 2432  
david.smida@bliz.thm.de 
https://www.thm.de/bliz/en/  
advisory services and admission 
website for e xchange  
students  go.thm.de/exchange  
academic c alendar  autumn semester 202 3/24 (oct 1, 2023  – march 31, 202 4) 
lecture period:  oct 9 , 2023  – jan 26 , 202 4 
exam period i: jan 29 -  feb 10, 2024  
exam period ii: march 23  – mar 28, 2024  
spring semester 2024 (april 1, 2024 – sept 30, 2024)  
lecture period:  apr 8  - jul 12 , 2024  
exam period  i: jul 15  – jul 27, 202 4 
exam period ii: sept 16  – sept 28, 2024  
nomination and  
application  deadlines 
for incoming 
exchange s tudents  
  contact  solemove@thm.de  to get an  account for online nominations  
important note: please make sure that you will be able to receive e -mails from 
solemove@thm.de . the e -mail will be sen t from a fin nish host server!  
autumn semester:  nomination may 15        application due june 1  
spring semester :   nomination nov 15         application due dec 1  
eiem internship programme:   application ends march 31 for starting  in september  
(https://go.thm.de/eiem ). 
 fact sheet – partner information 2023 /24
2 
orientation days orientation day s are organis ed digitally  or hybrid  at least one week before the st art of 
lectures each semester. they are  mandatory  for incoming students ! 
language 
requirements  majority of c ourses  are taught in german.  
for enabling students to be successful  academically : 
german language requirement  level b1    
courses taught in english : 
english language requirement level b2  
we trust our partners to nominate  students with sufficient language skills.  
language courses  german language classes for all incoming exchange students : in the evening during 
the semester, no tuition fee , 3 ects  
incoming students of thm are welcome and encouraged to participate in:  
• the international summer course -  4 weeks intensive course in german 
language &amp; culture, 4 ects taking place in september: https://www.uni -
giessen.de/international -pages/language- courses/in/hsk  
• the international spring course - 3 weeks inten sive course in german 
language, 3 ects taking place in march/april : https://www.uni -
giessen.de/international -pages/language- courses/in/springcourse  
course fees  ranging from 390 € (spring 2022)  to approx. 570 € (summer 2022)  
exchange students must apply individually online for the language courses! 
spots are limited.  
additional language courses (apart from german)  are also offered each semester. 
more information: https://www.thm.de/site/international/incoming- wege -an-die-
thm/exchange- students/course- catalogue.html#intercultural -and-language- courses    
degree c ourses  https://www.thm.de/site/en/studies.html  
courses t aught in 
english  https://www.thm.de/site/en/international -en/incoming- ways -to-the-thm/exchange-
students/course- catalogu e-en.html  
internships   eiem - european industrial experience mittelhessen https://go.thm.de/eiem  
internships  in an y field of education and research upon request!  
grading system  https://www.thm.de/site/thm -dokumente/studium/modulhandbuecher -studien- und-
pruefungsordnungen- studienganginfos/allgemeine- bestimmungen.html  
see general provisions  master’s (2015), version 8, § 9, page 9f | bachelor’s (2014) 
version 8, § 9, page 10f  
further information   
 accommodation  we guarantee accommodation for exchange students in one of the halls of residence, 
administered by studentenwerk giessen. application for housing is to be done before 
jan 31  (spring semester) , resp.  jul 31 (autumn semester).  the www -link for applying 
follows with the acceptance letter.  
estimated c osts of 
living  approximately 930 € per month, for housing (rent approx.  403 €), food, transportation , 
health insurance etc. 
public transportation: semester ticket (bus, train, etc . for all of hesse)  is included in 
semester social fee , which costs  about 270 € per semester.  
health i nsurance  students from eu -countries  must bring along their european health insurance card. 
students from non- eu countries  must register for statutory health insurance (about 11 0 
€ per month).</f>
        <v>0</v>
      </c>
      <c r="K5" t="s">
        <v>1168</v>
      </c>
      <c r="L5" t="s">
        <v>319</v>
      </c>
      <c r="M5" t="s">
        <v>1260</v>
      </c>
      <c r="N5" t="s">
        <v>1379</v>
      </c>
    </row>
    <row r="6" spans="1:15">
      <c r="A6" t="s">
        <v>19</v>
      </c>
      <c r="B6" t="s">
        <v>224</v>
      </c>
      <c r="C6" t="s">
        <v>320</v>
      </c>
      <c r="E6">
        <f>?UTF-8?B?W0d1ZXNzIHdobydzIGJhY2sg8J+agF0=?=</f>
        <v>0</v>
      </c>
      <c r="F6" t="s">
        <v>632</v>
      </c>
      <c r="G6" t="s">
        <v>832</v>
      </c>
      <c r="H6" t="s">
        <v>870</v>
      </c>
      <c r="I6">
        <f>?UTF-8?B?W0d1ZXNzIHdobydzIGJhY2sg8J+agF0=?=
*LE PHARE DE L’ENTREPRENEURIAT À TUNIS EST DE RETOUR À THE DOT !
&lt;https://www.eventbrite.com/e/billets-le-phare-de-lentrepreneuriat-a-tunis-edition-2023-638819043957&gt;*
Nous avons le plaisir de vous inviter à cette nouvelle édition qui se veut
jeune, innovante et impactante 🔥
[image: image001.png]
🗓️ L’événement tremplin de l’entrepreneuriat étudiant en Tunisie vous
donne rendez-vous *mercredi 7 juin prochain* pour une journée riche en
innovation.
🌍  Construit par des étudiants des deux rives, française et tunisienne
pour un rendez-vous *international* et *inspirant*.
🤝 Venez rencontrer pour une journée l’écosystème startup local.
Le Phare sera rythmé en 2 phases :
*HACKING ENTREPRENEURSHIP *
   - 💡 PANEL n°1 : *« De l’early stage au growth : quelles sont les
   meilleures pratiques et les acteurs pour se faire financer et accompagner ?
   »*
   - 💡 PANEL n°2 : *« Entrepreneuriat jeune et étudiant dans les villes et
   régions, quels avantages et quels axes d'amélioration ? »*
   - 💬 Workshop : « Vous rêvez d'internationalisation ? Quels sont les
   interlocuteurs pour préparer son départ (ou non) ? »
   - 💬 Workshop : « Tout savoir sur la levée de fonds »
   - *🤝*  Connect’Up : rendez-vous one-to-one
   - 🎙️ Start Me Up – le podcast
*START’UP NIGHT*
   - 🏆 Concours de pitch 1 : « Entrepreneuriat à Impact - Binit NS »
   - 🏆 Concours de pitch 2 : « Entrepreneuriat Jeune et Étudiant -
   Africalink »
   - 🏆 Concours de pitch 3 : « Innovation et Technologies - Meet Africa 2 »
Pour plus d’informations consultez le programme
&lt;https://www.linkedin.com/posts/accedeinternationale_programme-du-phare-de-lentrepreneuriat-activity-7069706818075144192-dhWV?utm_source=share&amp;utm_medium=member_desktop&gt;
!
Au-delà de ces derniers éléments, à travers les Phares de
l’Entrepreneuriat, Accede Internationale montre qu’une collaboration entre
jeunes de deux
continents est possible et que ces mêmes jeunes veulent *être* *acteurs de
leur avenir* pour changer les choses en allant toujours vers ce qu’il y a
de
meilleur. 🚀
🗓 Rendez-vous le mercredi 7 juin 2023 à The Dot
&lt;https://www.linkedin.com/company/the-dot-tn/&gt;, différents billets sont
disponibles pour cette journée. Vous trouverez les modalités sur la
billetterie
&lt;https://www.eventbrite.com/e/billets-le-phare-de-lentrepreneuriat-a-tunis-edition-2023-638819043957&gt;
.
*Événement soutenu par Meet Africa 2
&lt;https://www.linkedin.com/company/meet-africa-2/&gt;, KEDGE Business School
&lt;https://www.linkedin.com/company/kedge-business-school/&gt;, Fondation
Tunisie pour le Développement
&lt;https://www.linkedin.com/company/ftpd/&gt;, Binit Nearshore Services(BinitNS)
&lt;https://www.linkedin.com/company/binit-nearshore-services/&gt;, *
*Africalink &lt;https://www.linkedin.com/company/africalink1/&gt;, **EMERGING
Valley &lt;https://www.linkedin.com/company/emergingvalley/&gt;, AUF - Afrique du
Nord &lt;https://www.linkedin.com/company/auf-afrique-du-nord/&gt;, Lab'ess
&lt;https://www.linkedin.com/company/laboratoire-de-l'economie-sociale-et-solidaire/&gt;,
PRESSBOOK
Agency &lt;https://www.linkedin.com/company/pressbook-agency/&gt;, AXIO
&lt;https://www.linkedin.com/company/axioventurecapital/&gt;, Blue Fish
Consulting
&lt;https://www.linkedin.com/company/blue-fish-consulting/&gt;, PROXIWEB
&lt;https://www.linkedin.com/company/proxiweb/&gt;, TheNextWomenTunisie
&lt;https://www.linkedin.com/company/the-next-women-tunisia/&gt;, AFRICAN
&lt;https://www.linkedin.com/company/african-legal-factory/&gt; **LEGAL FACTORY
&lt;https://www.linkedin.com/company/african-legal-factory/&gt;, Dar Ben Gacem
&lt;https://www.linkedin.com/company/dar-ben-gacem/&gt;, Hydatis
&lt;https://www.linkedin.com/company/hydatis/&gt;, CJD Grand Tunis
&lt;https://www.linkedin.com/company/centre-des-jeunes-dirigeants-cjd-du-grand-tunis/&gt;,
CEED
Tunisia (Center for Entrepreneurship and Executive Development)
&lt;https://www.linkedin.com/company/ceed-tunisia/&gt;*
*“Le Phare c’est la promotion de l'entrepreneuriat jeune et innovant, mais
également celle de l’inclusivité”*
[image: image002.png]
--
*Yasmine BOUTARA,*
*Secrétaire Générale,*
ESPRO Junior Entreprise
Make Change, Cross The Edge
Mobile:  55833332 - 93615949
Website: http://esproje.tn
&lt;https://www.facebook.com/esprojuniorentreprise&gt;
&lt;https://www.instagram.com/espro_je/&gt;
&lt;https://www.linkedin.com/in/espro-junior-entreprise/&gt;
ESPRO Junior Entreprise est un organisme à vocation économique et à but non
lucratif, implanté au sein de l'Ecole Supérieure Privée d'Ingénierie et de
Technologie ESPRIT département GCEM ayant pour finalité la promotion de la
culture entrepreneuriale et l’esprit de leadership chez les élèves
ingénieurs.
ESPRO compte 3 labels : Label meilleure junior initiative 2017, Label
engagé 2018 et Prix d’excellence 2018.
S'IL VOUS PLAÎT, RÉFLÉCHISSEZ AVANT D'IMPRIMER - Économisez du papier si
vous n'avez pas besoin d'imprimer cet e-mail.
LE PHARE DE San
de tentrpreneuat L ' E N T R E Pp R E N E U R ] AT {in) ACCEDE Internationale
EST DE RETOUR Wy
LE 7 JUIN 2023 -
Q THE DOT oul
A?</f>
        <v>0</v>
      </c>
      <c r="J6">
        <f>?utf-8?b?w0d1zxnzihdobydzigjhy2sg8j+agf0=?=
*le phare de l’entrepreneuriat à tunis est de retour à the dot !
&lt;https://www.eventbrite.com/e/billets-le-phare-de-lentrepreneuriat-a-tunis-edition-2023-638819043957&gt;*
nous avons le plaisir de vous inviter à cette nouvelle édition qui se veut
jeune, innovante et impactante 
[image: image001.png]
 l’événement tremplin de l’entrepreneuriat étudiant en tunisie vous
donne rendez-vous *mercredi 7 juin prochain* pour une journée riche en
innovation.
  construit par des étudiants des deux rives, française et tunisienne
pour un rendez-vous *international* et *inspirant*.
 venez rencontrer pour une journée l’écosystème startup local.
le phare sera rythmé en 2 phases :
*hacking entrepreneurship *
   -  panel n°1 : *« de l’early stage au growth : quelles sont les
   meilleures pratiques et les acteurs pour se faire financer et accompagner ?
   »*
   -  panel n°2 : *« entrepreneuriat jeune et étudiant dans les villes et
   régions, quels avantages et quels axes d'amélioration ? »*
   -  workshop : « vous rêvez d'internationalisation ? quels sont les
   interlocuteurs pour préparer son départ (ou non) ? »
   -  workshop : « tout savoir sur la levée de fonds »
   - **  connect’up : rendez-vous one-to-one
   -  start me up – le podcast
*start’up night*
   -  concours de pitch 1 : « entrepreneuriat à impact - binit ns »
   -  concours de pitch 2 : « entrepreneuriat jeune et étudiant -
   africalink »
   -  concours de pitch 3 : « innovation et technologies - meet africa 2 »
pour plus d’informations consultez le programme
&lt;https://www.linkedin.com/posts/accedeinternationale_programme-du-phare-de-lentrepreneuriat-activity-7069706818075144192-dhwv?utm_source=share&amp;utm_medium=member_desktop&gt;
!
au-delà de ces derniers éléments, à travers les phares de
l’entrepreneuriat, accede internationale montre qu’une collaboration entre
jeunes de deux
continents est possible et que ces mêmes jeunes veulent *être* *acteurs de
leur avenir* pour changer les choses en allant toujours vers ce qu’il y a
de
meilleur. 
 rendez-vous le mercredi 7 juin 2023 à the dot
&lt;https://www.linkedin.com/company/the-dot-tn/&gt;, différents billets sont
disponibles pour cette journée. vous trouverez les modalités sur la
billetterie
&lt;https://www.eventbrite.com/e/billets-le-phare-de-lentrepreneuriat-a-tunis-edition-2023-638819043957&gt;
.
*événement soutenu par meet africa 2
&lt;https://www.linkedin.com/company/meet-africa-2/&gt;, kedge business school
&lt;https://www.linkedin.com/company/kedge-business-school/&gt;, fondation
tunisie pour le développement
&lt;https://www.linkedin.com/company/ftpd/&gt;, binit nearshore services(binitns)
&lt;https://www.linkedin.com/company/binit-nearshore-services/&gt;, *
*africalink &lt;https://www.linkedin.com/company/africalink1/&gt;, **emerging
valley &lt;https://www.linkedin.com/company/emergingvalley/&gt;, auf - afrique du
nord &lt;https://www.linkedin.com/company/auf-afrique-du-nord/&gt;, lab'ess
&lt;https://www.linkedin.com/company/laboratoire-de-l'economie-sociale-et-solidaire/&gt;,
pressbook
agency &lt;https://www.linkedin.com/company/pressbook-agency/&gt;, axio
&lt;https://www.linkedin.com/company/axioventurecapital/&gt;, blue fish
consulting
&lt;https://www.linkedin.com/company/blue-fish-consulting/&gt;, proxiweb
&lt;https://www.linkedin.com/company/proxiweb/&gt;, thenextwomentunisie
&lt;https://www.linkedin.com/company/the-next-women-tunisia/&gt;, african
&lt;https://www.linkedin.com/company/african-legal-factory/&gt; **legal factory
&lt;https://www.linkedin.com/company/african-legal-factory/&gt;, dar ben gacem
&lt;https://www.linkedin.com/company/dar-ben-gacem/&gt;, hydatis
&lt;https://www.linkedin.com/company/hydatis/&gt;, cjd grand tunis
&lt;https://www.linkedin.com/company/centre-des-jeunes-dirigeants-cjd-du-grand-tunis/&gt;,
ceed
tunisia (center for entrepreneurship and executive development)
&lt;https://www.linkedin.com/company/ceed-tunisia/&gt;*
*“le phare c’est la promotion de l'entrepreneuriat jeune et innovant, mais
également celle de l’inclusivité”*
[image: image002.png]
--
*yasmine boutara,*
*secrétaire générale,*
espro junior entreprise
make change, cross the edge
mobile:  55833332 - 93615949
website: http://esproje.tn
&lt;https://www.facebook.com/esprojuniorentreprise&gt;
&lt;https://www.instagram.com/espro_je/&gt;
&lt;https://www.linkedin.com/in/espro-junior-entreprise/&gt;
espro junior entreprise est un organisme à vocation économique et à but non
lucratif, implanté au sein de l'ecole supérieure privée d'ingénierie et de
technologie esprit département gcem ayant pour finalité la promotion de la
culture entrepreneuriale et l’esprit de leadership chez les élèves
ingénieurs.
espro compte 3 labels : label meilleure junior initiative 2017, label
engagé 2018 et prix d’excellence 2018.
s'il vous plaît, réfléchissez avant d'imprimer - économisez du papier si
vous n'avez pas besoin d'imprimer cet e-mail.
le phare de san
de tentrpreneuat l ' e n t r e pp r e n e u r ] at {in) accede internationale
est de retour wy
le 7 juin 2023 -
q the dot oul
a?</f>
        <v>0</v>
      </c>
      <c r="K6" t="s">
        <v>1168</v>
      </c>
      <c r="M6" t="s">
        <v>1261</v>
      </c>
      <c r="N6" t="s">
        <v>1380</v>
      </c>
    </row>
    <row r="7" spans="1:15">
      <c r="A7" t="s">
        <v>20</v>
      </c>
      <c r="B7" t="s">
        <v>225</v>
      </c>
      <c r="C7" t="s">
        <v>321</v>
      </c>
      <c r="D7" t="s">
        <v>419</v>
      </c>
      <c r="E7" t="s">
        <v>512</v>
      </c>
      <c r="F7" t="s">
        <v>633</v>
      </c>
      <c r="I7" t="s">
        <v>898</v>
      </c>
      <c r="J7" t="s">
        <v>1033</v>
      </c>
      <c r="K7" t="s">
        <v>1168</v>
      </c>
      <c r="M7" t="s">
        <v>1262</v>
      </c>
      <c r="N7" t="s">
        <v>1268</v>
      </c>
    </row>
    <row r="8" spans="1:15">
      <c r="A8" t="s">
        <v>21</v>
      </c>
      <c r="B8" t="s">
        <v>226</v>
      </c>
      <c r="C8" t="s">
        <v>322</v>
      </c>
      <c r="D8" t="s">
        <v>420</v>
      </c>
      <c r="E8">
        <f>?UTF-8?Q?Offres_Stages_d=27=C3=A9t=C3=A9_=7C_WashApp?=</f>
        <v>0</v>
      </c>
      <c r="F8" t="s">
        <v>634</v>
      </c>
      <c r="G8" t="s">
        <v>833</v>
      </c>
      <c r="H8" t="s">
        <v>871</v>
      </c>
      <c r="I8">
        <f>?UTF-8?Q?Offres_Stages_d=27=C3=A9t=C3=A9_=7C_WashApp?=
Chers étudiants et étudiantes,
WashApp recrute des stagiaires passionnés pour cet été. Si vous recherchez
une expérience unique et stimulante au sein d'une entreprise en pleine
croissance, ne cherchez plus ! Nous sommes ravis d'offrir des opportunités
de stage dans divers domaines, où vous pourrez développer vos compétences,
élargir votre réseau professionnel et contribuer à la réussite de notre
startup.
Que vous soyez un(e) étudiant(e) en ingénierie, en marketing, en finance,
en design, en développement web ou dans tout autre domaine connexe, nous
avons des postes de stagiaires qui pourraient vous intéresser. Chez
WashApp, nous croyons en l'apprentissage pratique et en la possibilité pour
les étudiants de mettre en pratique leurs connaissances théoriques dans un
environnement de travail réel.
Le processus de candidature est simple et se fait en ligne. Veuillez
envoyer votre CV et votre lettre de motivation à l'adresse e-mail
mentionnée dans le catalogue des stages.
Nous avons hâte de recevoir vos candidatures et de rencontrer les talents
de notre université !
Cordialement.
-- 
*Entrepreneur - **Telecommunications Engineer*
*Phone :* (+216) 54 476 969 &lt;+21654476969&gt; // (+216) &lt;+21623694444&gt; 23 694
444 &lt;+21623694444&gt;
 [image: LinkedIn logo] &lt;https://www.linkedin.com/in/oussamahamidi/&gt; [image:
Book a meeting] &lt;http://calendly.com/oussama-al-hamidi&gt;
"Failure is a good option. If you are not failing, you are not trying hard
enough." - Elon Musk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delete the material from any
computer.
W A S H A P P 
S . A . R . L .
C a t a l o g u e
s t a g e s
d ’ é t é .
i n t e r n s h i p @ w a s h a p p . t n
D é p a r t e m e n t
A d m i n i s t r a t i o n
g é n é r a l e
ㅡ
D é v e l o p p e m e n t
c o m m e r c i a l
R e f :
i n t e r n s h i p _ 1
ㅡ
P l a n i ﬁ c a t i o n
s t r a t é g i q u e
R e f :
i n t e r n s h i p _ 2
D é p a r t e m e n t
C r é a t i v i t é
e t
m a r k e t i n g
ㅡ
C r e a t i v e
c o p y w r i t i n g
R e f :
i n t e r n s h i p _ 3
ㅡ
M a r k e t i n g
g r a p h i c
d e s i g n
R e f :
i n t e r n s h i p _ 4
C i - d e s s o u s
l a
l i s t e
d e s
s t a g e s
d ’ é t é
p r o p o s é s
p o u r
l a
p é r i o d e
a l l a n t
d u 
1
e r
J u i n
a u
3 1
A o û t
2 0 2 3
p o u r
u n e
d u r é e
m i n i m a l e
d e
4
s e m a i n e s .
P o u r
p o s t u l e r ,
e n v o y e z
u n
e m a i l
c o n t e n a n t
v o t r e
d e m a n d e
e t
v o t r e
C V 
à
l ’ a d r e s s e
d e
c o n t a c t
e n
i n d i q u a n t
d a n s
l ’ o b j e t
l a
r é f é r e n c e
d u
s u j e t
.
V e u i l l e z
b i e n
n o t e r
q u e
c e s
s t a g e s
n e
s o n t
p a s
r é m u n é r é s .
ㅡ
➔
M i s s i o n :
D é ﬁ n i t i o n
e t
m i s e
e n
œ u v r e
d e
l a
s t r a t é g i e
c o m m e r c i a l e ,
a n a l y s e
d e s
p o t e n t i e l s
c l i e n t s ,
p r é p a r a t i o n
d e s
s u p p o r t s
d e
c o m m u n i c a t i o n
e t
p r i s e
d e
c o n t a c t
c l i e n t s .
➔
C o m p é t e n c e s :
O r g a n i s a t i o n ,
c o m m u n i c a t i o n
v e r b a l e
e t
é c r i t e ,
r i g u e u r
e t
c o l l a b o r a t i o n .
➔
N i v e a u :
I n t e r m é d i a i r e .
ㅡ
➔
M i s s i o n :
P l a n i ﬁ c a t i o n
d e s
o b j e c t i f s
s t r a t é g i q u e s
e t
o p é r a t i o n n e l s ,
a t t a c h e m e n t
a u x
o p é r a t i o n s
m é t i e r s
e n
c o u r s
e t
a s s e m b l a g e
d e s
i n i t i a t i v e s
s t r a t é g i q u e s .
➔
C o m p é t e n c e s :
S W O T ,
P E S T E L ,
m a n a g e m e n t ,
p l a n i ﬁ c a t i o n .
➔
N i v e a u :
I n t e r m é d i a i r e .
ㅡ
➔
M i s s i o n :
É l a b o r a t i o n
d e
l a
s t r a t é g i e
d e
c o n t e n u ,
r é d a c t i o n
d e s
t e x t e s
e t
a c c r o c h e s
e t
c r é a t i o n
d e
l a
t i m e l i n e
e t
d e s
s u p p o r t s
d e
c o m m u n i c a t i o n .
➔
C o m p é t e n c e s :
I m a g i n a t i o n
e t
c r é a t i v i t é .
➔
N i v e a u :
I n t e r m é d i a i r e .
ㅡ
➔
M i s s i o n :
C o o r d i n a t i o n
a v e c
l ’ é q u i p e
C r e a t i v e
C o p y w r i t i n g ,
p l a n i ﬁ c a t i o n
e t
c o m m u n i c a t i o n
p o u r
l a
c r é a t i o n
d e s
d i f f é r e n t s
v i s u e l s
d e
c o m m u n i c a t i o n .
➔
C o m p é t e n c e s :
A d o b e
P s ,
A i ,
P r ,
A e ,
L r ,
c r é a t i v i t é .
➔
N i v e a u :
I n t e r m é d i a i r e .
1
ㅡ
M a r k e t i n g
c o m m u n i t y
m a n a g e m e n t
R e f :
i n t e r n s h i p _ 5
ㅡ
S t r a t e g i c
m a r k e t i n g
R e f :
i n t e r n s h i p _ 6
D é p a r t e m e n t
I T
ㅡ
P r o d u c t
o w n e r
R e f :
i n t e r n s h i p _ 7
ㅡ
W e b
d e v e l o p m e n t
1
R e f :
i n t e r n s h i p _ 8
ㅡ
W e b
d e v e l o p m e n t
2
R e f :
i n t e r n s h i p _ 9
ㅡ
➔
M i s s i o n :
A s s u r e r
l a
v i s i b i l i t é
d e
l ’ e n t r e p r i s e
s u r
l e s
r é s e a u x
s o c i a u x ,
d é v e l o p p e r
e t
p l a n i ﬁ e r
l a
s t r a t é g i e
d e
c o n t e n u ,
c r é a t i o n
d e
c o n t e n u
e n g a g e a n t .
➔
C o m p é t e n c e s :
A n a l y t i c s ,
S E O ,
I m a g i n a t i o n
e t
c r é a t i v i t é .
➔
N i v e a u :
D é b u t a n t .
ㅡ
➔
M i s s i o n :
É l a b o r a t i o n
d e
l a
s t r a t é g i e
d e
m a r k e t i n g ,
é t u d e
e t
a n a l y s e
d e s
m a r c h é s
c i b l e s ,
l a n c e m e n t
e t
p i l o t a g e
d e s
a c t i o n s
d i g i t a l e s
e t
s u i v i
d e
l a
p r é s e n c e
d i g i t a l e
d e
l ' e n t r e p r i s e .
➔
C o m p é t e n c e s :
A n a l y t i c s ,
M S
O f ﬁ c e ,
I m a g i n a t i o n
e t
c r é a t i v i t é .
➔
N i v e a u :
D é b u t a n t .
ㅡ
➔
M i s s i o n :
C o m p r e n d r e
l e s
b e s o i n s
f o n c t i o n n e l s
e t
t e c h n i q u e s
d u
p r o j e t ,
o r g a n i s e r
d e s
b e n c h m a r k s
f o n c t i o n n e l s
d e s
c o n c u r r e n t s ,
r é d i g e r
l e s
u s e r - s t o r i e s
p o u r
l ’ é q u i p e
d e
d e v
e t
f a i r e
l e
p l a n n i n g
d u
p r o j e t .
➔
C o m p é t e n c e s :
C o m m u n i c a t i o n
v e r b a l e
e t
é c r i t e ,
r é a c t i v i t é .
➔
N i v e a u :
D é b u t a n t .
ㅡ
➔
M i s s i o n :
D é v e l o p p e m e n t
d ’ u n e
a p p l i c a t i o n
w e b
d e
g e s t i o n
d e
R D V
e t
s u i v i
d e
p r e s t a t i o n s .
➔
C o m p é t e n c e s :
N o d e J S ,
A n g u l a r .
➔
N i v e a u :
I n t e r m é d i a i r e .
ㅡ
➔
M i s s i o n :
D é v e l o p p e m e n t
d ’ u n e
a p p l i c a t i o n
w e b
d e
p o i n t a g e
e t
r e p o r t i n g .
➔
C o m p é t e n c e s :
M E A N
o r
M E R N
s t a c k ,
p y t h o n .
➔
N i v e a u :
I n t e r m é d i a i r e .
2</f>
        <v>0</v>
      </c>
      <c r="J8">
        <f>?utf-8?q?offres_stages_d=27=c3=a9t=c3=a9_=7c_washapp?=
chers étudiants et étudiantes,
washapp recrute des stagiaires passionnés pour cet été. si vous recherchez
une expérience unique et stimulante au sein d'une entreprise en pleine
croissance, ne cherchez plus ! nous sommes ravis d'offrir des opportunités
de stage dans divers domaines, où vous pourrez développer vos compétences,
élargir votre réseau professionnel et contribuer à la réussite de notre
startup.
que vous soyez un(e) étudiant(e) en ingénierie, en marketing, en finance,
en design, en développement web ou dans tout autre domaine connexe, nous
avons des postes de stagiaires qui pourraient vous intéresser. chez
washapp, nous croyons en l'apprentissage pratique et en la possibilité pour
les étudiants de mettre en pratique leurs connaissances théoriques dans un
environnement de travail réel.
le processus de candidature est simple et se fait en ligne. veuillez
envoyer votre cv et votre lettre de motivation à l'adresse e-mail
mentionnée dans le catalogue des stages.
nous avons hâte de recevoir vos candidatures et de rencontrer les talents
de notre université !
cordialement.
-- 
*entrepreneur - **telecommunications engineer*
*phone :* (+216) 54 476 969 &lt;+21654476969&gt; // (+216) &lt;+21623694444&gt; 23 694
444 &lt;+21623694444&gt;
 [image: linkedin logo] &lt;https://www.linkedin.com/in/oussamahamidi/&gt; [image:
book a meeting] &lt;http://calendly.com/oussama-al-hamidi&gt;
"failure is a good option. if you are not failing, you are not trying hard
enough." - elon musk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delete the material from any
computer.
w a s h a p p 
s . a . r . l .
c a t a l o g u e
s t a g e s
d ’ é t é .
i n t e r n s h i p @ w a s h a p p . t n
d é p a r t e m e n t
a d m i n i s t r a t i o n
g é n é r a l e
d é v e l o p p e m e n t
c o m m e r c i a l
r e f :
i n t e r n s h i p _ 1
p l a n i  c a t i o n
s t r a t é g i q u e
r e f :
i n t e r n s h i p _ 2
d é p a r t e m e n t
c r é a t i v i t é
e t
m a r k e t i n g
c r e a t i v e
c o p y w r i t i n g
r e f :
i n t e r n s h i p _ 3
m a r k e t i n g
g r a p h i c
d e s i g n
r e f :
i n t e r n s h i p _ 4
c i - d e s s o u s
l a
l i s t e
d e s
s t a g e s
d ’ é t é
p r o p o s é s
p o u r
l a
p é r i o d e
a l l a n t
d u 
1
e r
j u i n
a u
3 1
a o û t
2 0 2 3
p o u r
u n e
d u r é e
m i n i m a l e
d e
4
s e m a i n e s .
p o u r
p o s t u l e r ,
e n v o y e z
u n
e m a i l
c o n t e n a n t
v o t r e
d e m a n d e
e t
v o t r e
c v 
à
l ’ a d r e s s e
d e
c o n t a c t
e n
i n d i q u a n t
d a n s
l ’ o b j e t
l a
r é f é r e n c e
d u
s u j e t
.
v e u i l l e z
b i e n
n o t e r
q u e
c e s
s t a g e s
n e
s o n t
p a s
r é m u n é r é s .
m i s s i o n :
d é  n i t i o n
e t
m i s e
e n
œ u v r e
d e
l a
s t r a t é g i e
c o m m e r c i a l e ,
a n a l y s e
d e s
p o t e n t i e l s
c l i e n t s ,
p r é p a r a t i o n
d e s
s u p p o r t s
d e
c o m m u n i c a t i o n
e t
p r i s e
d e
c o n t a c t
c l i e n t s .
c o m p é t e n c e s :
o r g a n i s a t i o n ,
c o m m u n i c a t i o n
v e r b a l e
e t
é c r i t e ,
r i g u e u r
e t
c o l l a b o r a t i o n .
n i v e a u :
i n t e r m é d i a i r e .
m i s s i o n :
p l a n i  c a t i o n
d e s
o b j e c t i f s
s t r a t é g i q u e s
e t
o p é r a t i o n n e l s ,
a t t a c h e m e n t
a u x
o p é r a t i o n s
m é t i e r s
e n
c o u r s
e t
a s s e m b l a g e
d e s
i n i t i a t i v e s
s t r a t é g i q u e s .
c o m p é t e n c e s :
s w o t ,
p e s t e l ,
m a n a g e m e n t ,
p l a n i  c a t i o n .
n i v e a u :
i n t e r m é d i a i r e .
m i s s i o n :
é l a b o r a t i o n
d e
l a
s t r a t é g i e
d e
c o n t e n u ,
r é d a c t i o n
d e s
t e x t e s
e t
a c c r o c h e s
e t
c r é a t i o n
d e
l a
t i m e l i n e
e t
d e s
s u p p o r t s
d e
c o m m u n i c a t i o n .
c o m p é t e n c e s :
i m a g i n a t i o n
e t
c r é a t i v i t é .
n i v e a u :
i n t e r m é d i a i r e .
m i s s i o n :
c o o r d i n a t i o n
a v e c
l ’ é q u i p e
c r e a t i v e
c o p y w r i t i n g ,
p l a n i  c a t i o n
e t
c o m m u n i c a t i o n
p o u r
l a
c r é a t i o n
d e s
d i f f é r e n t s
v i s u e l s
d e
c o m m u n i c a t i o n .
c o m p é t e n c e s :
a d o b e
p s ,
a i ,
p r ,
a e ,
l r ,
c r é a t i v i t é .
n i v e a u :
i n t e r m é d i a i r e .
1
m a r k e t i n g
c o m m u n i t y
m a n a g e m e n t
r e f :
i n t e r n s h i p _ 5
s t r a t e g i c
m a r k e t i n g
r e f :
i n t e r n s h i p _ 6
d é p a r t e m e n t
i t
p r o d u c t
o w n e r
r e f :
i n t e r n s h i p _ 7
w e b
d e v e l o p m e n t
1
r e f :
i n t e r n s h i p _ 8
w e b
d e v e l o p m e n t
2
r e f :
i n t e r n s h i p _ 9
m i s s i o n :
a s s u r e r
l a
v i s i b i l i t é
d e
l ’ e n t r e p r i s e
s u r
l e s
r é s e a u x
s o c i a u x ,
d é v e l o p p e r
e t
p l a n i  e r
l a
s t r a t é g i e
d e
c o n t e n u ,
c r é a t i o n
d e
c o n t e n u
e n g a g e a n t .
c o m p é t e n c e s :
a n a l y t i c s ,
s e o ,
i m a g i n a t i o n
e t
c r é a t i v i t é .
n i v e a u :
d é b u t a n t .
m i s s i o n :
é l a b o r a t i o n
d e
l a
s t r a t é g i e
d e
m a r k e t i n g ,
é t u d e
e t
a n a l y s e
d e s
m a r c h é s
c i b l e s ,
l a n c e m e n t
e t
p i l o t a g e
d e s
a c t i o n s
d i g i t a l e s
e t
s u i v i
d e
l a
p r é s e n c e
d i g i t a l e
d e
l ' e n t r e p r i s e .
c o m p é t e n c e s :
a n a l y t i c s ,
m s
o f  c e ,
i m a g i n a t i o n
e t
c r é a t i v i t é .
n i v e a u :
d é b u t a n t .
m i s s i o n :
c o m p r e n d r e
l e s
b e s o i n s
f o n c t i o n n e l s
e t
t e c h n i q u e s
d u
p r o j e t ,
o r g a n i s e r
d e s
b e n c h m a r k s
f o n c t i o n n e l s
d e s
c o n c u r r e n t s ,
r é d i g e r
l e s
u s e r - s t o r i e s
p o u r
l ’ é q u i p e
d e
d e v
e t
f a i r e
l e
p l a n n i n g
d u
p r o j e t .
c o m p é t e n c e s :
c o m m u n i c a t i o n
v e r b a l e
e t
é c r i t e ,
r é a c t i v i t é .
n i v e a u :
d é b u t a n t .
m i s s i o n :
d é v e l o p p e m e n t
d ’ u n e
a p p l i c a t i o n
w e b
d e
g e s t i o n
d e
r d v
e t
s u i v i
d e
p r e s t a t i o n s .
c o m p é t e n c e s :
n o d e j s ,
a n g u l a r .
n i v e a u :
i n t e r m é d i a i r e .
m i s s i o n :
d é v e l o p p e m e n t
d ’ u n e
a p p l i c a t i o n
w e b
d e
p o i n t a g e
e t
r e p o r t i n g .
c o m p é t e n c e s :
m e a n
o r
m e r n
s t a c k ,
p y t h o n .
n i v e a u :
i n t e r m é d i a i r e .
2</f>
        <v>0</v>
      </c>
      <c r="K8" t="s">
        <v>1170</v>
      </c>
      <c r="M8" t="s">
        <v>1263</v>
      </c>
      <c r="N8" t="s">
        <v>1381</v>
      </c>
    </row>
    <row r="9" spans="1:15">
      <c r="A9" t="s">
        <v>22</v>
      </c>
      <c r="B9">
        <f>?UTF-8?Q?P=C3=B4le_employabilit=C3=A9=2D_Groupe_Esprit?=</f>
        <v>0</v>
      </c>
      <c r="C9" t="s">
        <v>323</v>
      </c>
      <c r="D9" t="s">
        <v>417</v>
      </c>
      <c r="E9" t="s">
        <v>513</v>
      </c>
      <c r="F9" t="s">
        <v>635</v>
      </c>
      <c r="G9" t="s">
        <v>834</v>
      </c>
      <c r="H9" t="s">
        <v>872</v>
      </c>
      <c r="I9" t="s">
        <v>899</v>
      </c>
      <c r="J9" t="s">
        <v>1034</v>
      </c>
      <c r="K9" t="s">
        <v>1168</v>
      </c>
      <c r="L9" t="s">
        <v>1174</v>
      </c>
      <c r="M9" t="s">
        <v>1264</v>
      </c>
      <c r="N9" t="s">
        <v>1382</v>
      </c>
    </row>
    <row r="10" spans="1:15">
      <c r="A10" t="s">
        <v>23</v>
      </c>
      <c r="B10">
        <f>?UTF-8?Q?P=C3=B4le_employabilit=C3=A9=2D_Groupe_Esprit?=</f>
        <v>0</v>
      </c>
      <c r="C10" t="s">
        <v>323</v>
      </c>
      <c r="D10" t="s">
        <v>417</v>
      </c>
      <c r="E10" t="s">
        <v>514</v>
      </c>
      <c r="F10" t="s">
        <v>636</v>
      </c>
      <c r="G10" t="s">
        <v>835</v>
      </c>
      <c r="H10" t="s">
        <v>873</v>
      </c>
      <c r="I10" t="s">
        <v>900</v>
      </c>
      <c r="J10" t="s">
        <v>1035</v>
      </c>
      <c r="K10" t="s">
        <v>1169</v>
      </c>
      <c r="M10" t="s">
        <v>1265</v>
      </c>
      <c r="N10" t="s">
        <v>1268</v>
      </c>
    </row>
    <row r="11" spans="1:15">
      <c r="A11" t="s">
        <v>24</v>
      </c>
      <c r="B11">
        <f>?UTF-8?Q?P=C3=B4le_employabilit=C3=A9=2D_Groupe_Esprit?=</f>
        <v>0</v>
      </c>
      <c r="C11" t="s">
        <v>323</v>
      </c>
      <c r="D11" t="s">
        <v>417</v>
      </c>
      <c r="E11" t="s">
        <v>515</v>
      </c>
      <c r="F11" t="s">
        <v>637</v>
      </c>
      <c r="G11" t="s">
        <v>836</v>
      </c>
      <c r="H11" t="s">
        <v>874</v>
      </c>
      <c r="I11" t="s">
        <v>901</v>
      </c>
      <c r="J11" t="s">
        <v>1036</v>
      </c>
      <c r="K11" t="s">
        <v>1168</v>
      </c>
      <c r="M11" t="s">
        <v>1266</v>
      </c>
      <c r="N11" t="s">
        <v>1268</v>
      </c>
    </row>
    <row r="12" spans="1:15">
      <c r="A12" t="s">
        <v>25</v>
      </c>
      <c r="B12">
        <f>?UTF-8?Q?P=C3=B4le_employabilit=C3=A9=2D_Groupe_Esprit?=</f>
        <v>0</v>
      </c>
      <c r="C12" t="s">
        <v>323</v>
      </c>
      <c r="D12" t="s">
        <v>417</v>
      </c>
      <c r="E12" t="s">
        <v>516</v>
      </c>
      <c r="F12" t="s">
        <v>638</v>
      </c>
      <c r="G12" t="s">
        <v>837</v>
      </c>
      <c r="H12" t="s">
        <v>875</v>
      </c>
      <c r="I12" t="s">
        <v>902</v>
      </c>
      <c r="J12" t="s">
        <v>1037</v>
      </c>
      <c r="K12" t="s">
        <v>1168</v>
      </c>
      <c r="L12" t="s">
        <v>1175</v>
      </c>
      <c r="M12" t="s">
        <v>1267</v>
      </c>
      <c r="N12" t="s">
        <v>1268</v>
      </c>
    </row>
    <row r="13" spans="1:15">
      <c r="A13" t="s">
        <v>26</v>
      </c>
      <c r="B13">
        <f>?UTF-8?Q?P=C3=B4le_employabilit=C3=A9=2D_Groupe_Esprit?=</f>
        <v>0</v>
      </c>
      <c r="C13" t="s">
        <v>323</v>
      </c>
      <c r="D13" t="s">
        <v>417</v>
      </c>
      <c r="E13" t="s">
        <v>517</v>
      </c>
      <c r="F13" t="s">
        <v>639</v>
      </c>
      <c r="I13" t="s">
        <v>903</v>
      </c>
      <c r="J13" t="s">
        <v>1038</v>
      </c>
      <c r="K13" t="s">
        <v>1169</v>
      </c>
      <c r="L13" t="s">
        <v>324</v>
      </c>
      <c r="M13" t="s">
        <v>1264</v>
      </c>
      <c r="N13" t="s">
        <v>1268</v>
      </c>
    </row>
    <row r="14" spans="1:15">
      <c r="A14" t="s">
        <v>27</v>
      </c>
      <c r="B14" t="s">
        <v>227</v>
      </c>
      <c r="C14" t="s">
        <v>324</v>
      </c>
      <c r="D14" t="s">
        <v>421</v>
      </c>
      <c r="E14" t="s">
        <v>517</v>
      </c>
      <c r="F14" t="s">
        <v>640</v>
      </c>
      <c r="I14" t="s">
        <v>904</v>
      </c>
      <c r="J14" t="s">
        <v>1039</v>
      </c>
      <c r="K14" t="s">
        <v>1169</v>
      </c>
      <c r="L14" t="s">
        <v>1176</v>
      </c>
      <c r="M14" t="s">
        <v>1268</v>
      </c>
      <c r="N14" t="s">
        <v>1268</v>
      </c>
    </row>
    <row r="15" spans="1:15">
      <c r="A15" t="s">
        <v>28</v>
      </c>
      <c r="B15" t="s">
        <v>227</v>
      </c>
      <c r="C15" t="s">
        <v>324</v>
      </c>
      <c r="D15" t="s">
        <v>421</v>
      </c>
      <c r="E15" t="s">
        <v>517</v>
      </c>
      <c r="F15" t="s">
        <v>641</v>
      </c>
      <c r="I15" t="s">
        <v>905</v>
      </c>
      <c r="J15" t="s">
        <v>1040</v>
      </c>
      <c r="K15" t="s">
        <v>1169</v>
      </c>
      <c r="L15" t="s">
        <v>1176</v>
      </c>
      <c r="M15" t="s">
        <v>1268</v>
      </c>
      <c r="N15" t="s">
        <v>1268</v>
      </c>
    </row>
    <row r="16" spans="1:15">
      <c r="A16" t="s">
        <v>29</v>
      </c>
      <c r="B16" t="s">
        <v>228</v>
      </c>
      <c r="C16" t="s">
        <v>325</v>
      </c>
      <c r="D16" t="s">
        <v>422</v>
      </c>
      <c r="E16">
        <f>?UTF-8?Q?Secure_Your_Next_Summer_Internship_Abroad=21_=F0=9F=8C=8D?=</f>
        <v>0</v>
      </c>
      <c r="F16" t="s">
        <v>642</v>
      </c>
      <c r="I16">
        <f>?UTF-8?Q?Secure_Your_Next_Summer_Internship_Abroad=21_=F0=9F=8C=8D?=
AIESEC &lt;http://www.aiesec.org/&gt; AIESEC in Tunisia
&lt;https://www.facebook.com/AIESEC.Tunisia&gt; AIESEC in Bardo
&lt;https://www.facebook.com/AIESECinTunisia1&gt;
*Hello ESPRIT students*
[image: Person Taking Water Sample Photo]
It's time for your summer internship *right *?
*AIESEC Bardo is here for that.*
AIESEC is a global platform for young people to develop their leadership
potential through practical experiences of many kinds, including
internships, volunteering opportunities, and more. Founded in 1948, AIESEC
is a non-governmental and not-for-profit organization entirely run by youth
for youth.
How can we offer you an internship?
Through our exchange programs that vary from *Professional*(OGTa),
*Volunteering*(OGV) and *Teaching*(OGTe) experiences. These opportunities
are in different *countries* for a variety of backgrounds and skills.
If you are interested and eager to learn more about how AIESEC can support
you in securing your next internship, we are here to provide you with all
the necessary details. Simply fill out the form, and we will ensure that
you receive the information you need.
*Click here and fill the form* &lt;https://forms.gle/gxHJajx3cM2Vy9qd9&gt;
*After filling the form, someone from our team will contact you in the next
48 hours*
[image: Your Logo]
*Leadership is for every young person.*
[image: Facebook] &lt;https://www.facebook.com/AIESECinTunisia1&gt; [image:
Linkedin] &lt;https://tn.linkedin.com/company/aiesec-tunisia&gt; [image:
Instagram] &lt;https://www.instagram.com/aiesecintunisia/&gt;</f>
        <v>0</v>
      </c>
      <c r="J16">
        <f>?utf-8?q?secure_your_next_summer_internship_abroad=21_=f0=9f=8c=8d?=
aiesec &lt;http://www.aiesec.org/&gt; aiesec in tunisia
&lt;https://www.facebook.com/aiesec.tunisia&gt; aiesec in bardo
&lt;https://www.facebook.com/aiesecintunisia1&gt;
*hello esprit students*
[image: person taking water sample photo]
it's time for your summer internship *right *?
*aiesec bardo is here for that.*
aiesec is a global platform for young people to develop their leadership
potential through practical experiences of many kinds, including
internships, volunteering opportunities, and more. founded in 1948, aiesec
is a non-governmental and not-for-profit organization entirely run by youth
for youth.
how can we offer you an internship?
through our exchange programs that vary from *professional*(ogta),
*volunteering*(ogv) and *teaching*(ogte) experiences. these opportunities
are in different *countries* for a variety of backgrounds and skills.
if you are interested and eager to learn more about how aiesec can support
you in securing your next internship, we are here to provide you with all
the necessary details. simply fill out the form, and we will ensure that
you receive the information you need.
*click here and fill the form* &lt;https://forms.gle/gxhjajx3cm2vy9qd9&gt;
*after filling the form, someone from our team will contact you in the next
48 hours*
[image: your logo]
*leadership is for every young person.*
[image: facebook] &lt;https://www.facebook.com/aiesecintunisia1&gt; [image:
linkedin] &lt;https://tn.linkedin.com/company/aiesec-tunisia&gt; [image:
instagram] &lt;https://www.instagram.com/aiesecintunisia/&gt;</f>
        <v>0</v>
      </c>
      <c r="K16" t="s">
        <v>1169</v>
      </c>
      <c r="M16" t="s">
        <v>1269</v>
      </c>
      <c r="N16" t="s">
        <v>1268</v>
      </c>
    </row>
    <row r="17" spans="1:14">
      <c r="A17" t="s">
        <v>30</v>
      </c>
      <c r="B17">
        <f>?UTF-8?Q?P=C3=B4le_employabilit=C3=A9=2D_Groupe_Esprit?=</f>
        <v>0</v>
      </c>
      <c r="C17" t="s">
        <v>323</v>
      </c>
      <c r="D17" t="s">
        <v>417</v>
      </c>
      <c r="E17" t="s">
        <v>518</v>
      </c>
      <c r="F17" t="s">
        <v>643</v>
      </c>
      <c r="I17" t="s">
        <v>906</v>
      </c>
      <c r="J17" t="s">
        <v>1041</v>
      </c>
      <c r="K17" t="s">
        <v>1168</v>
      </c>
      <c r="L17" t="s">
        <v>1177</v>
      </c>
      <c r="M17" t="s">
        <v>1270</v>
      </c>
      <c r="N17" t="s">
        <v>1268</v>
      </c>
    </row>
    <row r="18" spans="1:14">
      <c r="A18" t="s">
        <v>31</v>
      </c>
      <c r="B18">
        <f>?UTF-8?Q?P=C3=B4le_employabilit=C3=A9=2D_Groupe_Esprit?=</f>
        <v>0</v>
      </c>
      <c r="C18" t="s">
        <v>323</v>
      </c>
      <c r="D18" t="s">
        <v>417</v>
      </c>
      <c r="E18">
        <f>?UTF-8?B?T2ZmcmUgZGUgc3RhZ2UgZCfDqXTDqQ==?=</f>
        <v>0</v>
      </c>
      <c r="F18" t="s">
        <v>644</v>
      </c>
      <c r="G18" t="s">
        <v>838</v>
      </c>
      <c r="H18" t="s">
        <v>876</v>
      </c>
      <c r="I18">
        <f>?UTF-8?B?T2ZmcmUgZGUgc3RhZ2UgZCfDqXTDqQ==?=
Bonjour,
Pour votre information! (voir pièce jointe)
*********************************************************************************************************
Madame Monsieur,
J'espère que ce mail vous trouvera en bonne santé.
Notre startup Bakourat est labellisée startup act dans le domaine de
l'agritech.
Dans le cadre du développement et du lancement de notre prochain site web,
nous avons pensé à offrir l'opportunité d'un stage d'été à l'un de vos
étudiants.
Vous trouverez le descriptif de l'offre en attaché.
Il est préférable que l'étudiant habite à Tunis étant donné qu'il aura à se
déplacer à l'école polytechnique de Tunis.
Nous vous prions de bien vouloir transférer ce mail à vos départements qui
sont en mesure de nous recommander un profil correspondant aux termes de
l'offre.
Nous restons à votre disposition pour toute autre collaboration que vous
jugez utile.
Meilleures salutations
Mail de c ontact  : contactbakourat@gmail.com  
Site Web  : www.bakourat.com.tn  
                               Offre de stage  
Bakourat est une plateforme de mise en relation des agriculteurs avec les 
prestataires du service scientifique agricole.  
Notre mission est de contribuer au passage de l’agriculture conventionnelle 
vers une agriculture durable, plus résiliente et plus respe ctueuse de 
l’environnement et de la santé humaine.  
Intitulé du stage :  
Junior technical product manager  
Durée du stage:  
 3 mois  
Lieu de travail  : 
Tunis - Ecole polytechnique de la Marsa  
Travail hybride en ligne avec déplacements ponctuels au Lac 1 et à la Marsa. 
Avoir un ordinateur et une connexion internet est nécessaire.  
Connaissances:  
- Développement web  
- Product manager  
- Des connaissances en python , React Js sont souhaitées  
Objectifs du stage:  
- Etablir le cahier de charge du site web conformément aux objectifs de la 
startup et en collaboration avec le Ceo  
- Définir et concevoir le s composantes du site en cohérence avec les 
enjeux technologiques et économiques.  
- Assurer la coordination entre l’équipe de développemen t et l’équipe de 
design.  
Mail de c ontact  : contactbakourat@gmail.com  
Site Web  : www.bakourat.com.tn  
- Assurer la transmission du besoin exprimé par le Ceo à l’équipe de 
développement et de design  
- Piloter le projet et le lancement commercial du site web.  Tout au long 
du projet, suivre le développement du site. Contribuer à l'élabora tion de 
la stratégie commerciale et promotionnelle de lancement. Communiquer 
avec les différentes parties prenantes afin d'assurer le lancement du 
site web.  
- Participer à l’organisation de l’événement d e lancement du  nouveau site 
web 
- Participer à l’événement de lancemen t, recueillir les feedbacks des 
tests des différents usagers et les transmettre aux équipes de design et 
de développement  
- Superviser et s’assurer de l’intégration des différentes corrections selon 
les tests recueillis auprès des clients</f>
        <v>0</v>
      </c>
      <c r="J18">
        <f>?utf-8?b?t2zmcmugzgugc3rhz2ugzcfdqxtdqq==?=
bonjour,
pour votre information! (voir pièce jointe)
*********************************************************************************************************
madame monsieur,
j'espère que ce mail vous trouvera en bonne santé.
notre startup bakourat est labellisée startup act dans le domaine de
l'agritech.
dans le cadre du développement et du lancement de notre prochain site web,
nous avons pensé à offrir l'opportunité d'un stage d'été à l'un de vos
étudiants.
vous trouverez le descriptif de l'offre en attaché.
il est préférable que l'étudiant habite à tunis étant donné qu'il aura à se
déplacer à l'école polytechnique de tunis.
nous vous prions de bien vouloir transférer ce mail à vos départements qui
sont en mesure de nous recommander un profil correspondant aux termes de
l'offre.
nous restons à votre disposition pour toute autre collaboration que vous
jugez utile.
meilleures salutations
mail de c ontact  : contactbakourat@gmail.com  
site web  : www.bakourat.com.tn  
                               offre de stage  
bakourat est une plateforme de mise en relation des agriculteurs avec les 
prestataires du service scientifique agricole.  
notre mission est de contribuer au passage de l’agriculture conventionnelle 
vers une agriculture durable, plus résiliente et plus respe ctueuse de 
l’environnement et de la santé humaine.  
intitulé du stage :  
junior technical product manager  
durée du stage:  
 3 mois  
lieu de travail  : 
tunis - ecole polytechnique de la marsa  
travail hybride en ligne avec déplacements ponctuels au lac 1 et à la marsa. 
avoir un ordinateur et une connexion internet est nécessaire.  
connaissances:  
- développement web  
- product manager  
- des connaissances en python , react js sont souhaitées  
objectifs du stage:  
- etablir le cahier de charge du site web conformément aux objectifs de la 
startup et en collaboration avec le ceo  
- définir et concevoir le s composantes du site en cohérence avec les 
enjeux technologiques et économiques.  
- assurer la coordination entre l’équipe de développemen t et l’équipe de 
design.  
mail de c ontact  : contactbakourat@gmail.com  
site web  : www.bakourat.com.tn  
- assurer la transmission du besoin exprimé par le ceo à l’équipe de 
développement et de design  
- piloter le projet et le lancement commercial du site web.  tout au long 
du projet, suivre le développement du site. contribuer à l'élabora tion de 
la stratégie commerciale et promotionnelle de lancement. communiquer 
avec les différentes parties prenantes afin d'assurer le lancement du 
site web.  
- participer à l’organisation de l’événement d e lancement du  nouveau site 
web 
- participer à l’événement de lancemen t, recueillir les feedbacks des 
tests des différents usagers et les transmettre aux équipes de design et 
de développement  
- superviser et s’assurer de l’intégration des différentes corrections selon 
les tests recueillis auprès des clients</f>
        <v>0</v>
      </c>
      <c r="K18" t="s">
        <v>1168</v>
      </c>
      <c r="L18" t="s">
        <v>1178</v>
      </c>
      <c r="M18" t="s">
        <v>1268</v>
      </c>
      <c r="N18" t="s">
        <v>1268</v>
      </c>
    </row>
    <row r="19" spans="1:14">
      <c r="A19" t="s">
        <v>32</v>
      </c>
      <c r="B19">
        <f>?UTF-8?Q?P=C3=B4le_employabilit=C3=A9=2D_Groupe_Esprit?=</f>
        <v>0</v>
      </c>
      <c r="C19" t="s">
        <v>323</v>
      </c>
      <c r="D19" t="s">
        <v>417</v>
      </c>
      <c r="E19">
        <f>?UTF-8?Q?Re=3A_Summer_internship_positions_at_DataDoIt=2FOffres_d?=
	=?UTF-8?Q?e_stages_d=27=C3=A9t=C3=A9?=</f>
        <v>0</v>
      </c>
      <c r="F19" t="s">
        <v>645</v>
      </c>
      <c r="I19">
        <f>?UTF-8?Q?Re=3A_Summer_internship_positions_at_DataDoIt=2FOffres_d?=
	=?UTF-8?Q?e_stages_d=27=C3=A9t=C3=A9?=
Bonjour,
Un nouveau lien est accessible pour ceux qui n'ont pas pu postuler!
https://docs.google.com/forms/d/e/1FAIpQLSf9j4YPi4ST_yhqMesgLj_r3L1Vll-iXJBqr2vf391NdHnhVA/viewform
Cordialement
 *Pôle Employabilité ESPRIT*
 Z. I. Chotrana II, B.P. : 160
2083 Pôle Technologique El Ghazala – TUNISIE
&lt;https://espritconnect.com/&gt;
Le mar. 9 mai 2023 à 14:39, Pôle employabilité- Groupe Esprit &lt;
pole-employabilite-esprit@esprit.tn&gt; a écrit :
&gt; Bonjour,
&gt;
&gt;
&gt; Pour votre information!
&gt;
&gt;
&gt; *************************************************
&gt;
&gt; Veuillez trouver ci-dessous le lien vers notre formulaire pour les stages
&gt; d'été:
&gt;
&gt;
&gt;
&gt; https://form.jotform.com/231234730162546
&gt;
&gt;
&gt;
&gt; Nous proposons des postes dans les disciplines suivantes:
&gt;
&gt; 1- AI and IoT
&gt;
&gt; 2- Web development
&gt;
&gt; 3- Business intelligence
&gt;
&gt; 4- Digital marketing
&gt;
&gt;
&gt;
&gt; Prière de diffuser l'information auprès de vos étudiants;
&gt;
&gt;
&gt; Cordialement,
&gt;
&gt;
&gt;  *Pôle Employabilité ESPRIT*
&gt;
&gt;  Z. I. Chotrana II, B.P. : 160
&gt;
&gt; 2083 Pôle Technologique El Ghazala – TUNISIE
&gt;
&gt; &lt;https://espritconnect.com/&gt;
&gt;</f>
        <v>0</v>
      </c>
      <c r="J19">
        <f>?utf-8?q?re=3a_summer_internship_positions_at_datadoit=2foffres_d?=
	=?utf-8?q?e_stages_d=27=c3=a9t=c3=a9?=
bonjour,
un nouveau lien est accessible pour ceux qui n'ont pas pu postuler!
https://docs.google.com/forms/d/e/1faipqlsf9j4ypi4st_yhqmesglj_r3l1vll-ixjbqr2vf391ndhnhva/viewform
cordialement
 *pôle employabilité esprit*
 z. i. chotrana ii, b.p. : 160
2083 pôle technologique el ghazala – tunisie
&lt;https://espritconnect.com/&gt;
le mar. 9 mai 2023 à 14:39, pôle employabilité- groupe esprit &lt;
pole-employabilite-esprit@esprit.tn&gt; a écrit :
&gt; bonjour,
&gt;
&gt;
&gt; pour votre information!
&gt;
&gt;
&gt; *************************************************
&gt;
&gt; veuillez trouver ci-dessous le lien vers notre formulaire pour les stages
&gt; d'été:
&gt;
&gt;
&gt;
&gt; https://form.jotform.com/231234730162546
&gt;
&gt;
&gt;
&gt; nous proposons des postes dans les disciplines suivantes:
&gt;
&gt; 1- ai and iot
&gt;
&gt; 2- web development
&gt;
&gt; 3- business intelligence
&gt;
&gt; 4- digital marketing
&gt;
&gt;
&gt;
&gt; prière de diffuser l'information auprès de vos étudiants;
&gt;
&gt;
&gt; cordialement,
&gt;
&gt;
&gt;  *pôle employabilité esprit*
&gt;
&gt;  z. i. chotrana ii, b.p. : 160
&gt;
&gt; 2083 pôle technologique el ghazala – tunisie
&gt;
&gt; &lt;https://espritconnect.com/&gt;
&gt;</f>
        <v>0</v>
      </c>
      <c r="K19" t="s">
        <v>1168</v>
      </c>
      <c r="L19" t="s">
        <v>323</v>
      </c>
      <c r="M19" t="s">
        <v>1271</v>
      </c>
      <c r="N19" t="s">
        <v>1268</v>
      </c>
    </row>
    <row r="20" spans="1:14">
      <c r="A20" t="s">
        <v>33</v>
      </c>
      <c r="B20" t="s">
        <v>223</v>
      </c>
      <c r="C20" t="s">
        <v>318</v>
      </c>
      <c r="D20" t="s">
        <v>423</v>
      </c>
      <c r="E20" t="s">
        <v>519</v>
      </c>
      <c r="F20" t="s">
        <v>646</v>
      </c>
      <c r="I20" t="s">
        <v>907</v>
      </c>
      <c r="J20" t="s">
        <v>1042</v>
      </c>
      <c r="K20" t="s">
        <v>1169</v>
      </c>
      <c r="M20" t="s">
        <v>1272</v>
      </c>
      <c r="N20" t="s">
        <v>1378</v>
      </c>
    </row>
    <row r="21" spans="1:14">
      <c r="A21" t="s">
        <v>34</v>
      </c>
      <c r="B21" t="s">
        <v>229</v>
      </c>
      <c r="C21" t="s">
        <v>326</v>
      </c>
      <c r="D21" t="s">
        <v>424</v>
      </c>
      <c r="E21" t="s">
        <v>520</v>
      </c>
      <c r="F21" t="s">
        <v>647</v>
      </c>
      <c r="I21" t="s">
        <v>908</v>
      </c>
      <c r="J21" t="s">
        <v>1043</v>
      </c>
      <c r="K21" t="s">
        <v>1168</v>
      </c>
      <c r="L21" t="s">
        <v>1179</v>
      </c>
      <c r="M21" t="s">
        <v>1268</v>
      </c>
      <c r="N21" t="s">
        <v>1268</v>
      </c>
    </row>
    <row r="22" spans="1:14">
      <c r="A22" t="s">
        <v>35</v>
      </c>
      <c r="B22" t="s">
        <v>229</v>
      </c>
      <c r="C22" t="s">
        <v>326</v>
      </c>
      <c r="D22" t="s">
        <v>424</v>
      </c>
      <c r="E22" t="s">
        <v>521</v>
      </c>
      <c r="F22" t="s">
        <v>648</v>
      </c>
      <c r="G22" t="s">
        <v>839</v>
      </c>
      <c r="I22" t="s">
        <v>909</v>
      </c>
      <c r="J22" t="s">
        <v>1044</v>
      </c>
      <c r="K22" t="s">
        <v>1168</v>
      </c>
      <c r="L22" t="s">
        <v>1180</v>
      </c>
      <c r="M22" t="s">
        <v>1268</v>
      </c>
      <c r="N22" t="s">
        <v>1268</v>
      </c>
    </row>
    <row r="23" spans="1:14">
      <c r="A23" t="s">
        <v>36</v>
      </c>
      <c r="B23" t="s">
        <v>223</v>
      </c>
      <c r="C23" t="s">
        <v>318</v>
      </c>
      <c r="D23" t="s">
        <v>423</v>
      </c>
      <c r="E23" t="s">
        <v>522</v>
      </c>
      <c r="F23" t="s">
        <v>649</v>
      </c>
      <c r="I23" t="s">
        <v>910</v>
      </c>
      <c r="J23" t="s">
        <v>1045</v>
      </c>
      <c r="K23" t="s">
        <v>1169</v>
      </c>
      <c r="M23" t="s">
        <v>1272</v>
      </c>
      <c r="N23" t="s">
        <v>1378</v>
      </c>
    </row>
    <row r="24" spans="1:14">
      <c r="A24" t="s">
        <v>37</v>
      </c>
      <c r="B24" t="s">
        <v>223</v>
      </c>
      <c r="C24" t="s">
        <v>318</v>
      </c>
      <c r="D24" t="s">
        <v>425</v>
      </c>
      <c r="E24" t="s">
        <v>523</v>
      </c>
      <c r="F24" t="s">
        <v>650</v>
      </c>
      <c r="I24" t="s">
        <v>911</v>
      </c>
      <c r="J24" t="s">
        <v>1046</v>
      </c>
      <c r="K24" t="s">
        <v>1169</v>
      </c>
      <c r="M24" t="s">
        <v>1273</v>
      </c>
      <c r="N24" t="s">
        <v>1378</v>
      </c>
    </row>
    <row r="25" spans="1:14">
      <c r="A25" t="s">
        <v>38</v>
      </c>
      <c r="B25" t="s">
        <v>230</v>
      </c>
      <c r="C25" t="s">
        <v>327</v>
      </c>
      <c r="D25" t="s">
        <v>417</v>
      </c>
      <c r="E25" t="s">
        <v>524</v>
      </c>
      <c r="F25" t="s">
        <v>651</v>
      </c>
      <c r="G25" t="s">
        <v>840</v>
      </c>
      <c r="H25" t="s">
        <v>877</v>
      </c>
      <c r="I25" t="s">
        <v>912</v>
      </c>
      <c r="J25" t="s">
        <v>1047</v>
      </c>
      <c r="K25" t="s">
        <v>1168</v>
      </c>
      <c r="L25" t="s">
        <v>343</v>
      </c>
      <c r="M25" t="s">
        <v>1268</v>
      </c>
      <c r="N25" t="s">
        <v>1268</v>
      </c>
    </row>
    <row r="26" spans="1:14">
      <c r="A26" t="s">
        <v>39</v>
      </c>
      <c r="B26">
        <f>?UTF-8?Q?P=C3=B4le_employabilit=C3=A9=2D_Groupe_Esprit?=</f>
        <v>0</v>
      </c>
      <c r="C26" t="s">
        <v>323</v>
      </c>
      <c r="D26" t="s">
        <v>417</v>
      </c>
      <c r="E26" t="s">
        <v>525</v>
      </c>
      <c r="F26" t="s">
        <v>652</v>
      </c>
      <c r="G26" t="s">
        <v>841</v>
      </c>
      <c r="H26" t="s">
        <v>878</v>
      </c>
      <c r="I26" t="s">
        <v>913</v>
      </c>
      <c r="J26" t="s">
        <v>1048</v>
      </c>
      <c r="K26" t="s">
        <v>1168</v>
      </c>
      <c r="L26" t="s">
        <v>1181</v>
      </c>
      <c r="M26" t="s">
        <v>1274</v>
      </c>
      <c r="N26" t="s">
        <v>1268</v>
      </c>
    </row>
    <row r="27" spans="1:14">
      <c r="A27" t="s">
        <v>40</v>
      </c>
      <c r="B27">
        <f>?UTF-8?Q?P=C3=B4le_employabilit=C3=A9=2D_Groupe_Esprit?=</f>
        <v>0</v>
      </c>
      <c r="C27" t="s">
        <v>323</v>
      </c>
      <c r="D27" t="s">
        <v>417</v>
      </c>
      <c r="E27">
        <f>?UTF-8?Q?Offres_de_stages_PFE_et_stages_d=27=C3=A9t=C3=A9=2DOSSIA_Conseil?=</f>
        <v>0</v>
      </c>
      <c r="F27" t="s">
        <v>653</v>
      </c>
      <c r="G27" t="s">
        <v>841</v>
      </c>
      <c r="H27" t="s">
        <v>878</v>
      </c>
      <c r="I27">
        <f>?UTF-8?Q?Offres_de_stages_PFE_et_stages_d=27=C3=A9t=C3=A9=2DOSSIA_Conseil?=
Bonjour,
Veuillez postuler uniquement via ce lien
&lt;https://docs.google.com/forms/d/e/1FAIpQLSfiFUCk4O4U8q2V9U7-xUjcoi028Wqy3_9AmVZYTjjAgKGkDQ/viewform&gt;,
voir détails ci-joint.
N'oubliez pas de vous inscrire sur https://espritconnect.com/ pour avoir
toutes les offres (webinars, emplois, stages d'été, PFE, ...).
Bien cordialement.
---------- Message transféré ---------
Madame, Monsieur bonjour,
C'est avec plaisir que je vous contacte aujourd'hui pour vous présenter le
programme grandes écoles (Ossiacademy) de notre entreprise OSSIA Conseil et
pour vous proposer un partenariat qui profitera à vos élèves pour leur
entrée dans le monde professionnel. Outre l'excellence académique de vos
élèves et de votre formation, nous apprécions également grandement ESPRIT,
car certains de nos collaborateurs sont des anciens élèves de votre école.
En 2023, nous prévoyons un large éventail d'activités pour les élèves et
nous aimerions développer un partenariat unique avec vous pour être une
passerelle pour les jeunes talents tunisiens. Nous pourrions envisager de
nous déplacer pour animer des conférences ou des ateliers, mais aussi
participer à vos jobs dating. Nous souhaitons également offrir des stages
aux élèves et les accompagner jusqu'à leur CDI, en les aidant à développer
leur potentiel grâce à un suivi mentor. Vous pourrez découvrir toutes nos
actions dans le PDF joint à ce mail.
Au-delà des frontières, nous sommes convaincus que ce partenariat sera une
belle opportunité pour vos élèves, leur offrant une expérience pratique et
concrète, ainsi que des offres d'emploi après l'obtention de leur diplôme.
Nous sommes prêts à discuter de ces possibilités avec vous, d'élaborer des
plans d'action concrets et de vous fournir tout le soutien nécessaire pour
faire de ce partenariat un succès.
Pourrions-nous convenir d'un rendez-vous afin d'échanger plus en détails
sur les possibilités offertes par ESPRIT et les synergies communes que nous
pourrions créer ? Nous sommes impatients de discuter de ces possibilités
avec vous et de travailler ensemble.
Nous vous remercions de l'attention portée à notre proposition et espérons
avoir le plaisir de collaborer avec vous très prochainement.
Cordialement,
 *Pôle Employabilité ESPRIT*
 Z. I. Chotrana II, B.P. : 160
2083 Pôle Technologique El Ghazala – TUNISIE
&lt;https://espritconnect.com/&gt;
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f>
        <v>0</v>
      </c>
      <c r="J27">
        <f>?utf-8?q?offres_de_stages_pfe_et_stages_d=27=c3=a9t=c3=a9=2dossia_conseil?=
bonjour,
veuillez postuler uniquement via ce lien
&lt;https://docs.google.com/forms/d/e/1faipqlsfifuck4o4u8q2v9u7-xujcoi028wqy3_9amvzytjjagkgkdq/viewform&gt;,
voir détails ci-joint.
n'oubliez pas de vous inscrire sur https://espritconnect.com/ pour avoir
toutes les offres (webinars, emplois, stages d'été, pfe, ...).
bien cordialement.
---------- message transféré ---------
madame, monsieur bonjour,
c'est avec plaisir que je vous contacte aujourd'hui pour vous présenter le
programme grandes écoles (ossiacademy) de notre entreprise ossia conseil et
pour vous proposer un partenariat qui profitera à vos élèves pour leur
entrée dans le monde professionnel. outre l'excellence académique de vos
élèves et de votre formation, nous apprécions également grandement esprit,
car certains de nos collaborateurs sont des anciens élèves de votre école.
en 2023, nous prévoyons un large éventail d'activités pour les élèves et
nous aimerions développer un partenariat unique avec vous pour être une
passerelle pour les jeunes talents tunisiens. nous pourrions envisager de
nous déplacer pour animer des conférences ou des ateliers, mais aussi
participer à vos jobs dating. nous souhaitons également offrir des stages
aux élèves et les accompagner jusqu'à leur cdi, en les aidant à développer
leur potentiel grâce à un suivi mentor. vous pourrez découvrir toutes nos
actions dans le pdf joint à ce mail.
au-delà des frontières, nous sommes convaincus que ce partenariat sera une
belle opportunité pour vos élèves, leur offrant une expérience pratique et
concrète, ainsi que des offres d'emploi après l'obtention de leur diplôme.
nous sommes prêts à discuter de ces possibilités avec vous, d'élaborer des
plans d'action concrets et de vous fournir tout le soutien nécessaire pour
faire de ce partenariat un succès.
pourrions-nous convenir d'un rendez-vous afin d'échanger plus en détails
sur les possibilités offertes par esprit et les synergies communes que nous
pourrions créer ? nous sommes impatients de discuter de ces possibilités
avec vous et de travailler ensemble.
nous vous remercions de l'attention portée à notre proposition et espérons
avoir le plaisir de collaborer avec vous très prochainement.
cordialement,
 *pôle employabilité esprit*
 z. i. chotrana ii, b.p. : 160
2083 pôle technologique el ghazala – tunisie
&lt;https://espritconnect.com/&gt;
ossia conseil
ossiacademy 
présentation 2023
ossia conseil  | ossiacademy 2023
ossiacademy
sommaire
présentation
nos offres
ossia conseil | ossiacademy 2023ossiacademy
ossia conseil
créé en 2006, le groupe est constitué de 3 entités.
ossia conseil paris (120 collaborateurs) spécialisée en it &amp; en finance de
marché depuis l’origine.
ossia belgium créée en 2018 (15 collaborateurs) : energie et finance.
sonate créee en 2020 spécialisée dans le cloud (25 collaborateurs).
nous intervenons quasi exclusivement sur des grands comptes 
⇒ bnpparibas, sg, casa, engie, bolloré…
ossia conseil | ossiacademy 2023ossiacademy
tech @ossia
ossia conseil a toujours considéré la technologie comme un pilier essentiel de son développement. fort de seize ans
d'expérience sur la place financière parisienne, nous nous sommes adaptés avec agilité aux différentes évolutions qui ont
marqué notre secteur d'activité pour répondre aux nouvelles attentes digitales de nos clients.
&gt; nos développeurs ossia conseil pratiquent les technologie front to back end avec les langages microsoft et open. parmis
les languages c# (.net); java ( script, jee, angular ) et python; mais aussi les technologies du cloud et de la data.  
&gt; nos business analysts, chefs de projet, product managers et scrum masters interviennent chez nos clients avec les
meilleures pratiques de gestion de projet en agilité ainsi que la maitrise des différents logiciels, de gestion, d'analyse et de
visualisation.
des programmes de formation sont régulièrement organisés, ainsi que des activités ludiques telles que des meetups et des
hackathons pour encourager l'échange et le partage des connaissances sur les dernières tendances technologiques. la
conviction de notre entreprise est que la technologie est le moteur de la réussite dans notre secteur.
ossia conseil | ossiacademy 2023ossiacademy
les tribus
afterworks &amp; meetups – thèmes définis par la communauté
rédactions d’articles / livres blancs
rex missions / technos / méthodologies
mise à jour des outils utilisés pour les validations techniques ou fonctionnelles  au sein d'ossia conseil, vous pouvez retrouver trois communautés de pratiques :  
avec la création des tribus, nous souhaitons réunir nos experts par expertise et proposer des activités en relation avec leurs pratiques :
tribu open  
java, python,
angular, reacttribu ms
c#, c++,
angular, reacttribu bam
business analyst,
agility, management
ossia conseil | ossiacademy 2023
ossiacademy
life@ossia
niveau sport, un match de foot five est organisé
mensuellement avec nos ossians et nos clients.  
pour la culture nous proposons des cours de langues,
des événements musicaux et des sorties culturelles au
musée.
nous encourageons le bénévolat via du mécénat de
compétences mais aussi la participation à des actions
et des courses.
enfin, nous organisons mensuellement des afterworks
( jeux &amp; jeux vidéos, karaoké, escape game, vr )le sport, la culture et le bénévolat sont les
activités principales de notre vie chez ossia.
le partage et la forte implication de nos collaborateurs 
points hebdomadaires, mensuels et annuels
une culture interne fortenos relations internes / ossians
clients historiques fidèles
référencés chez nos grands comptes
notre réseau d’ex ossians - 30% des départs pour l’internalisationnotre réseau clients
qualité de notre organisation, de notre équipe, de nos
processus et de nos prestations
connaissance historique du secteur banque/financela qualitéossiacademy
nos forces
ossia conseil | ossiacademy 2023
expertise cloud (sonate) 
fort développement de notre activité cloud 
filiale créée en juin 2020  
partenariats solides éditeurs : elasticsearch, azure, gcp
formation continue et certifications 
partenariat avec la plateforme pluralsight  
formations certifiantes sponsorisées pour tous
meetups réguliersossiacademy
cursus de formation de jeunes diplômés en it
onboarding de stagiaires sur le monde des esn
formation permanente
ossiacademy
ossia tour 2022  
ossia conseil | ossiacademy 2023
paris saclay 
accompagnés d'un alumi ossianensimag grenoble
accompagnés d'un alumi ossiansupinfo
déclenchement partenariat 22/23
ossia conseil | ossiacademy 2023
cours
animation d'un module d'une semaine pour les
élèves en 1ère année à supinfo  sur le cv,
l'entretien et les outils nécessaires à la
recherche d'emploi.
conferences
présentation aux élèves du monde de
l'informatique ainsi que ceux des écoles de
finance ou de commerce  des métiers du
consulting, de la finance et du développement.job dating
participation aux salons étudiants pour proposer
différents stages et même des opportunités de
premier emploi. en 2022, nous avons effectué 4
salons en île-de-france et en province.
et autres
jury de diplômes, workshops, portes ouvertes,
présentations métiers, participations à des tables
rondes, des podcasts ou des débats nous adorons
développer des projets créatifs pour les élèves.ossiacademy
création d'un programme avec les grandes écoles  
et les universités
ossia conseil | ossiacademy 2023ossiacademy
parcours stage
chez ossia, nous recrutons de jeunes talents en stage comme en
apprentissage et les formons. n otre promesse est pour ces jeunes de leur
proposer ensuite un cdi ainsi qu'un plan d’accompagnement et de
formation.
la demarche pour nous rejoindre
suite à la réception du cv le candidat passera des e ntretiens rh et
commercial pour mieux comprendre son profil ainsi que ses objectifs
d'évolution.
le conservatoire ossia - un incubateur d'un mois
avant le début de mission chez le client l'étudiant suivra une formation
d'un mois qui consiste en une préparation dans nos bureaux avec la
supervision de notre cto et de nos experts. cette mise à niveau permet
aux jeunes d'approfondir certaines technologies et de se sentir plus serein
en début de mission.
point hebdomadaire de suivi de mission avec le mentor
point mensuel sur la montée en compétence avec le commercial référent et
le mentor
mise à disposition de nos plateformes de e-learning
accompagnement jusqu'à la certification
point de fin de stage avec un rh 
proposition d'embauchestage chez nos clients - 5 mois
nous développons des programmes d'intégration de nos stagiaires chez
nos clients avec des mentors ossia.       avec un accompagnement
quotidien et une transmission de savoir-faire et de savoir-être direct de
l’expert au stagiaire nous souhaitons accompagner, tutorer et orienter
nos stagiaires dans nos murs comme chez nos clients.
accompagnement pendant le stage
ossiacademy
parcours formation continue
ossia conseil | ossiacademy 2023
chez ossia conseil, nous faisons la promotion de la “culture
permanente”. nous souhaitons que nos collaborateurs se forment
de façon continue. c'est pourquoi nous avons mis en place un
partenariat avec différents organismes ou plateformes de
formation tels que pluralsight, octo academy…. pour permettre à
nos collaborateurs  de se former au “fil de l’eau” aussi bien
techniquement que d’un point de vue méthodologique.
certifications
cette politique de formation se concrétise pour vous par
l’obtention de certifications qui sont elles-mêmes récompensées
par l’obtention de primes. la montée en compétences est ainsi
valorisée et fait partie intégrante de l’adn d’ossia conseil.dockers
kubernetes
c# : notons avancées, multithreading, programmation orientée
services avec wcf, programmation graphique avec wpf.
finance de marché
scrum mastermeetups &amp; echanges techniques et fonctionels
au delà des programmes de formations individuels, nous organisons
également en interne des moments où chacun de nos collaborateurs est
bienvenu pour partager un savoir ou une problématique. c’est aussi à
l’occasion de ces réunions que des éditeurs ou des clients viennent
présenter leurs solutions, les spécificités de leur métier.
formations internes
ossia conseil | ossiacademy 2023
offre de stage - dev full stack
dans le cadre d’un de nos projets majeurs, la
direction des systèmes d'information de b olloré
transport &amp; logistics recherche un stagiaire afin
d’accompagner l’équipe de développement. ce
projet a pour principal objectif le développement
d’une solution de quotation financière de transport
international. ce projet est réalisé avec la
méthodologie agile scrum. l’intégralité du projet
est gérée à l’aide de l’outil azuredevops de
microsoft.
les principales technologies utilisées sont .net
core 3.0, knockout et vue js, web api, c# 6 et
sql server 2016.participation à l’ensemble des cérémonies scrum (daily, sprint
planning, sprint review,…)
participation aux phases de conception et d’architecture
développement
recette
déploiementl’équipe de développement est composée d’une équipe
orientée architecture et conception basée à puteaux et
d’une équipe de développements basée au vietnam.
les principales tâches du stage seront les suivantes :
au démarrage du stage, du temps sera consacré à la
formation et la montée en compétence sur les technologies et
les méthodologies.
offre de stage - dev python
ossia conseil | ossiacademy 2023
il arrive que des données ne soient pas transmises
automatiquement pour une période donnée : c’est
un trou de mesures dans nos systèmes. il faut
donc être en mesure de détecter ces trous et de
les combler.
le sujet de ce stage consistera à appeler des
webservices enedis pour combler les trous
détectés manuellement, puis à mettre en place un
outil de détection et de notification automatique
de ces trous, et enfin à reboucher
automatiquement les trous.
les principales technologies utilisées sont python,
spark, aws, c# .net, azure, postgresqldéveloppement d’une api de rebouchage des trous à la demande  
api de détection des trous de données pour un point sur une
période donnée
rebouchage automatique
alerte &amp; no tification en cas de trous
génération d’un rapport quotidien des trous du mois précédent et
du mois en cours
amélioration d u rebouchage des trous
amélioration de la détection des trous
notion de qualité de la donnéeles missions principales seront les suivantes :  
au démarrage du stage, du temps sera consacré à la
formation et la montée en compétence sur les technologies et
les méthodologies.
ossia conseil | ossiacademy 2023
offre de stage - dev java big data 
nous recherchons un.e stagiaire pour intervenir
dans le cadre d’un projet de centralisation des
processus métiers dans une plateforme big data
unique afin de pouvoir stocker, traiter, et retracer
le parcours de toutes les données utilisées pour le
calcul de risque. les travaux sont complexes avec
différentes fonctionnalités de filtration et
regroupement de données à la volée.
les principales technologies utilisées sont : java
(8/11), spring boot, ecosystème hadoop, git,
jenkins, ci/cd, architectures microservices,
docker, kubernetes, méthodologie agileetude du besoin client  
développement  
tests  
packaging des solutions
gestion des ressources et de la performanceles missions principales seront les suivantes :  
au démarrage du stage, du temps sera consacré à la
formation et la montée en compétence sur les technologies et
les méthodologies.
offre de stage - dev .net 
angular 
ossia conseil | ossiacademy 2023
nous recherchons un.e stagiaire pour intervenir
dans le cadre d'un projet de digitalisation d'une
plateforme btob qui vise à dématérialiser des
services. l'équipe met en place des évolutions et
ajout de nouvelles fonctionnalités en appliquant
les pratiques devops et principes agile
les principales technologies utilisées sont : c#,
.net, angular 11, devops, azure, agile
qldéveloppement et revue de code
participation au refactoring
force de proposition autour de l’ar chitecture
développer et maintenir les m odules de la plateforme
mise en pla ce et adaptation des pratiques devops
participa tion aux cérémonies agileles missions principales seront les suivantes :  
au démarrage du stage, du temps sera consacré à la
formation et la montée en compétence sur les technologies et
les méthodologies.
ossia conseil | ossiacademy 2023
offre de stage - dev support
applicatif
etre le garant du bon fonctionnement de la plateforme
résoudre les incidents de production et répondre aux demandes
des utilisateurs
procéder à la création des tickets d' incident via servicenow
prendre en charge les tests de non régression
vérifier le booking des deals dans l' application durant tout son
cycle de vie.
assurer la production de l'ancien système jusqu'à son remplacement
totalles missions principales seront les suivantes :  
au démarrage du stage, du temps sera consacré à la
formation et la montée en compétence sur les technologies et
les méthodologies.nous recherchons un.e stagiaire pour intervenir
dans le cadre de l'accompagnement d'un projet de
migration qui vise à remplacer le si actuel par un
progiciel marché. les équipes sont en charge des
outils dédiés au trading, au back office et au
middle office sur les activités de business :
booking, trade lifecycle et product lifecycle.
ossia conseil | ossiacademy 2023
dev
full-stack ossia recrute
stage de fin d'etudes
moa 
finance de marché
mener les évolutions requises pour répondre à de nouveaux besoins des clients et adapter le dispositif aux
évolutions des si fo ou du périmètre de produits traités (nouveaux produits financiers)
 assister les clients dans leur utilisation des données.
 conseiller les nouveaux clients potentiels.
 interlocuteur privilégié des fournisseurs de données, notamment les si fo de booking.
 assurer le suivi au quotidien et le support de la production, critique pour les systèmes de risques.
 sécuriser le change management: recettes, non régressions, coordination avec les acteurs amont et aval,
communication sur les releases .en relation étroite avec les développeurs, les fournisseurs et les clients, les principales missions sont :
environnement : finance de marché
moa
finance
de marchéossia recrute
recrute@ossia-conseil.com
- j’ai minimum 1 première expérience en finance de marché
- je justifie d’une expérience significative en gestion de projet
- j’ai une bonne résistance au stress, je dirais même que j’aime travailler dans ce type d’environnement
- j’aime intervenir en mode projet et coordonner des équipes
- je suis un très bon communiquant et suis force de proposition
- j’ai une très bonne pratique de l’anglais
- je maitrise une base de données relationnelles (sql par exemple)
ossia conseil | ossiacademy 2023
ied c# / .net
junior à senior 
la migration du socle technique en .net core et sur le cloud hybride (cloud privé + azure)
le développement de l'aspect service
la transition vers le web
implémenter la solution tout en respectant les bonnes pratiques (clean code, tdd, craftsmanship)
s'assurer que la solution correspond aux spécifications fonctionnelles et techniques 
diplôme d'ingénieur ou master (bac+5)
anglais opérationnel
première expérience en c# requisenous recherchons un(e) futur(e) « ossian » pour intervenir en tant qu'ingénieur.e étude et développement chez l’un de
nos clients, une grande banque de financement et d’investissement, dans le cadre d'un projet de migration front-to-
back vers une application respectant une architecture microservices.
dans un environnement agile et software craftsmanship, cette équipe a trois objectifs :
(comme la performance, disponibilité, scalabilité...)
environnement : c#, .net, .net core, tdd, bdd specflow, jenkins, visual studio, azure.
méthodologie de travail : agile &amp; scrum.
dev
full-stack ossia recrute
stage de fin d'etudes
c# / 
.net
ingénieur.e études  
et développement
de junior à seniorossia recrute
recrute@ossia-conseil.com
ossia conseil | ossiacademy 2023
dev
full-stack ossia recrute
stage de fin d'etudes
dev
java - angular
conception et développement du nouveau module fonctionnel
acquisition des techniques de développement (solid, tdd)
maintenir le niveau d’excellence de qualité de code, de service et de satisfaction utilisateurs
suivi de la cohérence du design, performance du projet
développer de nouveaux modules innovants et performants (liquidité, taux/pnl, risque de contrepartie)nous recherchons un.e futur.e « ossian » pour interv enir en tant qu'ingénieur.e études et développement java
angular chez l’un de nos clients, une grande banque de financement et d’investissement. 
environnement : java 8, angular js 1.2, multithread
dev
java
angularossia recrute
recrute@ossia-conseil.com
j’ai mi nimum 2 ans d’expérience professionnelle sur le développement d’applications java et idéalement une première
expérience en angular js
je suis agile et j’applique les bonnes pratiques de code : scrum, craftman
j'aime la finance de marché  
j’aime apprendre autant que partager : je fais de la veille et m’intéresse à toutes les évolutions techniques
j’ai une bonne pratique de l’anglais
ossia conseil | ossiacademy 2023
devops 
 gestion des incidents,
 amélioration continue de la plateforme, développement d’apis (java et python),
 on boarding de nouveaux projets
 formation des équipes utilisatrices
 15 à 20 % de veille technologique quotidienne.  
diplôme d'ingénieur ou master (bac+5)
anglais opérationnel
une première expérience devops exigée
je maitrise une base de données relationnelles (sql par exemple)nous recherchons un·e futur·e « ossian » pour intervenir en tant que devops chez l’un de nos clients, une grande
banque de financement et d’investissement. directement en relation avec l es éditeurs docker, aws, cloudbees,
github, etc., vous bénéficierez de leur expertise pour mettre en place des solutions adaptées.  
environnement : java, python, jenkins, github, maven, nexus, xl deploy, docker.  
méthodologie de travail : agile &amp; scrum.  
dev
full-stack ossia recrute
stage de fin d'etudes
devopsossia recrute
recrute@ossia-conseil.com
ossia conseil | ossiacademy 2023
dev
full-stack ossia recrute
stage de fin d'etudes
consultant·e
python
etude du besoin
développement des différents api (python)
mise en production
démarche globale d’amélioration continue
approche « fail, fast &amp; iterative »enous recherchons un.e futur.e consultant.e « ossian » spécialiste python, qui sera en poste chez l’un de nos
clients, une grande banque de financement et d’investissement. l’objectif du projet est d’utiliser des api afin
d’automatiser le maximum de processus et d’améliorer l’existant.
environnement : python, flask, jenkins, git, jira, m
consultant·e
pythonossia recrute
recrute@ossia-conseil.com
j’ai mi nimum 2 ans d’expérience professionnelle sur le développement d’api python et je m aitrise maeven, jenkins, git, …
j'ai un profil agile, et j’applique les bonnes pratiques de code : tdd, bdd, clean code.
je fais preuve de rigueur par rapport à mes deadline et j'ai une excellente communication.
j'ai un bonne pratique de l'anglais
ossia conseil | ossiacademy 2023
consultant·e
power bi
forte compréhension des besoins business (front office)
connaissances financières des indicateurs financiers : pnl, var, market to market etc...
vba sqlmission de gestion de projets ms bi / power bi, développement de solutions, cadrage de besoins pour nouveaux
projets et ajout de toucan toco au catalogue bi
piloter l’exécution de projets bi en mode agile, préparer et animer les comités projet
- suivre les actions des contributeurs
- développer la solution avec les technologies microsoft bi (ssis / ssas / ssrs / power bi)
- cadrer les besoins des nouveaux clients
- piloter la mise en place d’une offre de service toucan toco et positionner la solution par rapport à power bi
- j’ai plus 5 ans d'expérience en tant qu'expert.e power bi  
- très bonne maitrise dax queries. et power query
- anglais courant
connaissances fonctionnelles : 
connaissances techniques :
dev
full-stack ossia recrute
stage de fin d'etudes
consultant·e
power bi
 ossia recrute
recrute@ossia-conseil.com
engie - egma
enjeux
résultatsegma : plateforme de trading électronique utilisée par les clients et vendeurs. 
trader blotter : permet au trader de pricer les rfq qui sont ensuite margées et communiquées au client
via egma
sales blotter : permet au sales de créer des rfq et de les envoyer vers le blotter du trader au sein de gem (global energy management), le département pré-trade a en charge tous les composants et
applications de la plateforme de trading d’énergie.  
l’équipe business plateform market access fournit aux clients internes et externes un ensemble
d’applications développé en .net et angular : 
l’objectif de cette équipe est de fluidifier la négociation des produits pour remplacer un process existant
trop long.  
contributionsdéveloppement des nouvelles interfaces
des différentes applications
maintenance des applications existantes
mise en production des services et outils
développés
support fonctionnel des différentes
applications
qualité / recette / maitrise d’ouvrage
sur les évolutions
périmètre
commodities (gas, power, emissions)
forward, swap, spread, certificat, basketenvironnement fonctionnel :  
environnement technique :
c#/ .net core, angular
année
2018
durée
indéterminée
équipe
2 consultants
amélioration et déploiement à de nouveaux clients des services d’egma
création d’un trader blotter
création d’un sales blotter
cacib - orchestrade
enjeux
résultatsle département cmi est en charge du système d’information pour les activités de taux, de change, de
crédit, de structurés de crédit, et de la titrisation. il conçoit et met à disposition des lignes métiers
«division global markets » et des fonctions supports back office et risques les systèmes informatiques
nécessaires à l’exercice de leurs missions. il est également en charge du bon fonctionnement et du support
opérationnel de ces systèmes.  
missions : accompagnement de l’équipe fo rates paris qui est en charge de l’intégration de l'application
orchestrade au sein du système d'information cacib: interfaces pre-trade et post-trade, lien avec les
systèmes référentiels et transverses  
contributionsréalisation des tâches de développements
dans le respect des spécifications
fonctionnelles. 
mise en œuvre les tests unitaires. 
rédaction de la documentation technique.  
rédaction de la documentation
d'exploitation.
 participation et animation des daily meeting . 
prise en charge des analyses techniques en
cas d'incident et résolution de problèmes.  périmètre
environnement fonctionnel :  
eird, rates, linéaires et non linéaires.  
environnement technique :
orchestrade, c#, .net, sql server, xml  
année
2014
durée
3 ans
équipe
2 consultants
participation au projet de migration de summit fo et infinity vers orchestrade via des missions de : 
maitrise d’ouvrage, expertise fonctionnelle, pmo  
développements et architecture
support technico-fonctionnel bo et mam/risques  
sg - commando liquidite
enjeux
résultatsmarket : activités de marché et de trésorerie 
banking : banque de détail, banque de grande clientèle  
group : consolidation des métriques de liquiditéadfin/emr a entamé un processus de transformation en 2018 afin de répondre à la fois aux exigences
réglementaires et à la demande accrue des partenaires de la direction financière (pilotage financier et
stratégique, trésorerie, alm et risque) ainsi que des business units de la sg (notamment les activités de
marchés). 
au sein de dfin/emr/met, il y a trois équipes en charge des métriques réglementaires et de pilotage,
réparties par type d’activité : 
contributionsaméliorer et optimiser les outils existants
pour des livrables finaux adaptés aux
besoins des utilisateurs.
réduire le temps de réalisation des
tâches répétitives et chronophages.
faire preuve d’innovation et participer à
l’amélioration continue des outils existants
par la veille technologie.
périmètre
environnement fonctionnel :  
alm / risques
environnement technique :
vba, .net, sql server, alteryx, power bi,
python
année
2012
durée
2 ans
équipe
1 consultant
mise en place et consolidation des ratios : 
liquidity coverage ratio (lcr): c72, 73, 74, 75, 76 
net stable funding ratio (nsfr): c60, 61 
contractual maturity lader (cml): c66 
impasses de liquidité statiques &amp; stressés 
analyse et intégration de la solution alteryx
natixis - scenarisk moa
enjeux
résultatsau sein de la dsi risk pnl &amp; alm (rpa) en charge de la conception, de l'évolution et de l'implémentation
des outils à destination de la direction des risques et du service des résultats de natixis, l'entité
"calculator &amp; monitoring" est à la fois en charge de la gestion des économétries et de la maintenance et
évolution des moteurs de calculs d'indicateurs de risques de marchés et de contreparties mais aussi du
helpdesk de la dsi-rpa sur le périmètre risques.
mission: l'équipe a la responsabilité d'améliorer en continu la qualité des calculs : var, var stressée et
var sur cva, irc.... cela inclut non seulement le suivi de la production quotidienne, la correction des
anomalies mais aussi les évolutions liées aux demandes métiers ou aux évolutions des systèmes
d'informations de natixis.
contributionsrédaction d'une note d'étude préliminaire
analysant les solutions possibles pour
arbitrag.
rédaction des user stories à destination de
l'équipe de développement (et le
développement d’une maquette si
nécessaire).
rédaction de notes d'impact décrivant les
solutions retenues ainsi que les résultats
attendus en termes qualitatifs et quantitatifs.
rédaction d’une documentation de
référence.
périmètre
environnement fonctionnel :  
calcul des sensibilités et de la var
paramétrique et monte-carlo, notions de
pricing
environnement technique :
java, big data
année
2020
durée
3 ans
équipe
1 consultants
maintenance évolutive et corrective de l’existant :
prise en charge des évolutions apportées au moteur de calcul de var et e var stressée (scenarisk):
ajouts d’axes de risques, 
mise en place de nouveaux pricers, 
adaptation des flux d’alimentation…
analyse de l’existant, rédaction de spécifications, tests
suivi des itérations/sprints
suivi de la mise en production des évolutions,
animation d’ateliers
bnp gm it fo – csf – sd primary 
enjeux
résultatsgm it fo client and sales facing maintient et développe smart derivatives, la plateforme web eqd,
permettant aux clients et opérateurs de marché de structurer, valoriser et booker une gamme de produits
riche allant du dérivé flow au structuré cross-assets. un vaste plan d’industrialisation et de refonte de
l’écosystème de csf a été lancé depuis quelques années.
missions : au sein de csf, l’équipe iprice (sd primary) est en charge des applications dédiées au pricing
des produits structurés, flow et delta one sur le marché primaire. l’application legacy basée sur une
architecture 3-tier classique continue d’évoluer en parallèle du développement de la nouvelle version sdpp
dotée d’une architecture microservices. 
contributionsflexibilité et modularité de sdpp.
amélioration de la qualité de code.
industrialisation des tests.
optimisation du temps des requêtes
clients (quotation, pricing…).périmètre
environnement fonctionnel :  
equities, commodities, rates, credit and
hybrides, flow &amp; delta one
environnement technique :
java 8/11, spring core/boot, rest, kafka,
angularjs, jquery, ms sql, microservices,
cqrs, event sourcing
année
2018
durée
5 ans
équipe
1 consultant
cycles de développement 1 mois
développement d’ihm
développement de microservices pour intégration de nouveaux produits
implémentation de nouveaux workflows
code review
tests unitaires
support n3</f>
        <v>0</v>
      </c>
      <c r="K27" t="s">
        <v>1168</v>
      </c>
      <c r="L27" t="s">
        <v>1181</v>
      </c>
      <c r="M27" t="s">
        <v>1275</v>
      </c>
      <c r="N27" t="s">
        <v>1268</v>
      </c>
    </row>
    <row r="28" spans="1:14">
      <c r="A28" t="s">
        <v>41</v>
      </c>
      <c r="B28" t="s">
        <v>231</v>
      </c>
      <c r="C28" t="s">
        <v>328</v>
      </c>
      <c r="D28" t="s">
        <v>426</v>
      </c>
      <c r="E28">
        <f>?UTF-8?Q?Invitation_=C3=A0_la_participation_au_Forum_de_stage_d=27?=
	=?UTF-8?Q?=C3=A9t=C3=A9_par_JCI_Carthage?=</f>
        <v>0</v>
      </c>
      <c r="F28" t="s">
        <v>654</v>
      </c>
      <c r="I28">
        <f>?UTF-8?Q?Invitation_=C3=A0_la_participation_au_Forum_de_stage_d=27?=
	=?UTF-8?Q?=C3=A9t=C3=A9_par_JCI_Carthage?=
Bonjour à tous, j'espère que vous allez bien.
Je me présente, je suis Siwar Jouini, présidente de l'organisation JCI (La
Jeune Chambre Économique Internationale) de Carthage.
Je me permets de vous contacter afin de vous proposer de participer à notre
forum des stages d'été, que nous organisons au mois de mai prochain. Cet
événement, dédié aux étudiants en quête d'un stage dans les domaines de
l'informatique, de l'économie et de la gestion, se présente sous forme
d'une journée porte ouverte.
Nous serions honorés de vous accueillir à notre événement et de vous
fournir une table pour présenter votre entreprise et discuter avec les
étudiants intéressés. Le forum des stages d'été est également une occasion
pour passer vos *entretiens sur place avec les candidats présélectionnés.*
Si vous êtes intéressé par cette invitation, veuillez nous contacter en
répondant à cet email ou en remplissant ce formulaire avant le 14 avril:
https://docs.google.com/forms/d/e/1FAIpQLScEeBWtKSql4OGlJK5jd8p3dyGQycyX_cQUDxIkG8LQi5XIwA/viewform?usp=pp_url
&lt;https://docs.google.com/forms/d/e/1FAIpQLScEeBWtKSql4OGlJK5jd8p3dyGQycyX_cQUDxIkG8LQi5XIwA/viewform?usp=pp_url&gt;
Nous espérons vous voir bientôt à notre événement.
*__*
Cordialement,
*Siwar Jouini*
*Présidente JCI Carthage 2023*
*Contact : **(+216) 52 435 675*
Junior Chamber International
Visit www.jci.cc to learn how young people are working to create positive
change</f>
        <v>0</v>
      </c>
      <c r="J28">
        <f>?utf-8?q?invitation_=c3=a0_la_participation_au_forum_de_stage_d=27?=
	=?utf-8?q?=c3=a9t=c3=a9_par_jci_carthage?=
bonjour à tous, j'espère que vous allez bien.
je me présente, je suis siwar jouini, présidente de l'organisation jci (la
jeune chambre économique internationale) de carthage.
je me permets de vous contacter afin de vous proposer de participer à notre
forum des stages d'été, que nous organisons au mois de mai prochain. cet
événement, dédié aux étudiants en quête d'un stage dans les domaines de
l'informatique, de l'économie et de la gestion, se présente sous forme
d'une journée porte ouverte.
nous serions honorés de vous accueillir à notre événement et de vous
fournir une table pour présenter votre entreprise et discuter avec les
étudiants intéressés. le forum des stages d'été est également une occasion
pour passer vos *entretiens sur place avec les candidats présélectionnés.*
si vous êtes intéressé par cette invitation, veuillez nous contacter en
répondant à cet email ou en remplissant ce formulaire avant le 14 avril:
https://docs.google.com/forms/d/e/1faipqlsceebwtksql4ogljk5jd8p3dygqycyx_cqudxikg8lqi5xiwa/viewform?usp=pp_url
&lt;https://docs.google.com/forms/d/e/1faipqlsceebwtksql4ogljk5jd8p3dygqycyx_cqudxikg8lqi5xiwa/viewform?usp=pp_url&gt;
nous espérons vous voir bientôt à notre événement.
*__*
cordialement,
*siwar jouini*
*présidente jci carthage 2023*
*contact : **(+216) 52 435 675*
junior chamber international
visit www.jci.cc to learn how young people are working to create positive
change</f>
        <v>0</v>
      </c>
      <c r="K28" t="s">
        <v>1168</v>
      </c>
      <c r="M28" t="s">
        <v>1276</v>
      </c>
      <c r="N28" t="s">
        <v>1383</v>
      </c>
    </row>
    <row r="29" spans="1:14">
      <c r="A29" t="s">
        <v>42</v>
      </c>
      <c r="B29">
        <f>?UTF-8?Q?Mobilit=C3=A9_Internationale?=</f>
        <v>0</v>
      </c>
      <c r="C29" t="s">
        <v>319</v>
      </c>
      <c r="D29" t="s">
        <v>427</v>
      </c>
      <c r="E29">
        <f>?UTF-8?Q?Opportunit=C3=A9_de_mobilit=C3=A9=2DEPF=2DSeptembre_2023?=</f>
        <v>0</v>
      </c>
      <c r="F29" t="s">
        <v>655</v>
      </c>
      <c r="G29" t="s">
        <v>842</v>
      </c>
      <c r="I29">
        <f>?UTF-8?Q?Opportunit=C3=A9_de_mobilit=C3=A9=2DEPF=2DSeptembre_2023?=
Bonjour
Dans le cadre de notre partenariat avec l'EPF (https://www.epf.fr/) cette
école offre quelques opportunités de mobilité non financée d'un semestre
(S9: le 1er semestre de la 5ème année) qui commence en septembre 2023 comme
détaillé dans leur message (voir ci-dessous + fichiers joints) :
   - Étudiants concernés: Actuellement en 4ème TIC (info et télécom), GC &amp;
   EM.
   - L'étudiant(e) sélectionné(e):
      - Validera les modules qu'il/elle va étudier avec son responsable
      d'option.
      - Payera uniquement les frais d'inscription à Esprit(5ème année).
Merci de consulter tous les liens afin de déposer votre candidature.
La date limite de dépôt des candidatures: *lundi 10 avril 2023 à midi,
délai de rigueur.*
Une première sélection sera faite au niveau d'ESPRIT.
Lien du formulaire de candidature à utiliser *obligatoirement*: lien
&lt;https://docs.google.com/forms/d/e/1FAIpQLScYrfmSgV_mGf5CU1AWB1ZbyCF_AWrR-deHqz83ycysY50evA/viewform&gt;
Bon courage.
---------- Forwarded message ---------
Dear partner,
Greetings from Paris!
Our recruitment campaign for the Fall semester 2023 is starting and we are
ready to receive your nominations. Once we have them, we will contact the
nominated students and will send them the link to complete our online form.
The deadline to apply for the fall semester is *May 1st * (the form will be
closed after this date), thus it would be fine if you could nominate your
students at least *before Mid-April*.
If you think you will have difficulties nominating students by this time,
or if you have last minute applicants, do not hesitate to contact me.
Our 5th year programme starts *beginning of September 2023 until end of
January 2024* and it is required that the students arrive at least one week
before. Please note that we won’t be able to accept students after the
beginning of the semester.
Your students can also apply for our 3rd year programme, which is entirely
taught in English on our Troyes Campus.
I’m enclosing the list of courses offered during the Fall semester; it’s
important to note that we have increased our number of programmes taught in
English.
Before applying, students have to check the Campus where they will study
(as we have 3 campuses open to exchanges): Cachan is close to Paris, Troyes
is in Champagne region (1 h ½ from Paris) and Montpellier is South East of
France (close to the Mediterranean sea).
Selected students need to have a minimum level in English (if they take
courses in English) or in French (if they selected courses taught in
French). We request them to *provide official test results; *as we had bad
surprises in the past, we do not accept certificates issued by professors
anymore. Please note that students who do not meet these requirements
cannot be admitted.
I’m forwarding you the additional documents as well as the explanations
concerning the application process. As usual, the programme of courses
might be subject to changes but shouldn’t change a lot.
Do not hesitate to contact me if you have further questions and please keep
us informed in case your student decides to withdraw (or is not allowed to
go).
Looking forward to receiving your students!
Best regards,
-- 
Cordialement / Best Regards
***********************************
Direction des relations extérieures
Office B 111
Mobile: +216 94 597 894
Fax     : +216 70 685 454
Adress : Z.I. Chotrana II - B.P. 160 - 2083 Pôle Technologique - El
Ghazala, Tunis, Tunisia</f>
        <v>0</v>
      </c>
      <c r="J29">
        <f>?utf-8?q?opportunit=c3=a9_de_mobilit=c3=a9=2depf=2dseptembre_2023?=
bonjour
dans le cadre de notre partenariat avec l'epf (https://www.epf.fr/) cette
école offre quelques opportunités de mobilité non financée d'un semestre
(s9: le 1er semestre de la 5ème année) qui commence en septembre 2023 comme
détaillé dans leur message (voir ci-dessous + fichiers joints) :
   - étudiants concernés: actuellement en 4ème tic (info et télécom), gc &amp;
   em.
   - l'étudiant(e) sélectionné(e):
      - validera les modules qu'il/elle va étudier avec son responsable
      d'option.
      - payera uniquement les frais d'inscription à esprit(5ème année).
merci de consulter tous les liens afin de déposer votre candidature.
la date limite de dépôt des candidatures: *lundi 10 avril 2023 à midi,
délai de rigueur.*
une première sélection sera faite au niveau d'esprit.
lien du formulaire de candidature à utiliser *obligatoirement*: lien
&lt;https://docs.google.com/forms/d/e/1faipqlscyrfmsgv_mgf5cu1awb1zbycf_awrr-dehqz83ycysy50eva/viewform&gt;
bon courage.
---------- forwarded message ---------
dear partner,
greetings from paris!
our recruitment campaign for the fall semester 2023 is starting and we are
ready to receive your nominations. once we have them, we will contact the
nominated students and will send them the link to complete our online form.
the deadline to apply for the fall semester is *may 1st * (the form will be
closed after this date), thus it would be fine if you could nominate your
students at least *before mid-april*.
if you think you will have difficulties nominating students by this time,
or if you have last minute applicants, do not hesitate to contact me.
our 5th year programme starts *beginning of september 2023 until end of
january 2024* and it is required that the students arrive at least one week
before. please note that we won’t be able to accept students after the
beginning of the semester.
your students can also apply for our 3rd year programme, which is entirely
taught in english on our troyes campus.
i’m enclosing the list of courses offered during the fall semester; it’s
important to note that we have increased our number of programmes taught in
english.
before applying, students have to check the campus where they will study
(as we have 3 campuses open to exchanges): cachan is close to paris, troyes
is in champagne region (1 h ½ from paris) and montpellier is south east of
france (close to the mediterranean sea).
selected students need to have a minimum level in english (if they take
courses in english) or in french (if they selected courses taught in
french). we request them to *provide official test results; *as we had bad
surprises in the past, we do not accept certificates issued by professors
anymore. please note that students who do not meet these requirements
cannot be admitted.
i’m forwarding you the additional documents as well as the explanations
concerning the application process. as usual, the programme of courses
might be subject to changes but shouldn’t change a lot.
do not hesitate to contact me if you have further questions and please keep
us informed in case your student decides to withdraw (or is not allowed to
go).
looking forward to receiving your students!
best regards,
-- 
cordialement / best regards
***********************************
direction des relations extérieures
office b 111
mobile: +216 94 597 894
fax     : +216 70 685 454
adress : z.i. chotrana ii - b.p. 160 - 2083 pôle technologique - el
ghazala, tunis, tunisia</f>
        <v>0</v>
      </c>
      <c r="K29" t="s">
        <v>1169</v>
      </c>
      <c r="M29" t="s">
        <v>1277</v>
      </c>
      <c r="N29" t="s">
        <v>1377</v>
      </c>
    </row>
    <row r="30" spans="1:14">
      <c r="A30" t="s">
        <v>43</v>
      </c>
      <c r="B30" t="s">
        <v>232</v>
      </c>
      <c r="C30" t="s">
        <v>329</v>
      </c>
      <c r="D30" t="s">
        <v>428</v>
      </c>
      <c r="E30" t="s">
        <v>526</v>
      </c>
      <c r="F30" t="s">
        <v>656</v>
      </c>
      <c r="I30" t="s">
        <v>914</v>
      </c>
      <c r="J30" t="s">
        <v>1049</v>
      </c>
      <c r="K30" t="s">
        <v>1168</v>
      </c>
      <c r="M30" t="s">
        <v>1278</v>
      </c>
      <c r="N30" t="s">
        <v>1268</v>
      </c>
    </row>
    <row r="31" spans="1:14">
      <c r="A31" t="s">
        <v>44</v>
      </c>
      <c r="B31" t="s">
        <v>233</v>
      </c>
      <c r="C31" t="s">
        <v>330</v>
      </c>
      <c r="D31" t="s">
        <v>429</v>
      </c>
      <c r="E31" t="s">
        <v>527</v>
      </c>
      <c r="F31" t="s">
        <v>657</v>
      </c>
      <c r="I31" t="s">
        <v>915</v>
      </c>
      <c r="J31" t="s">
        <v>1050</v>
      </c>
      <c r="K31" t="s">
        <v>1168</v>
      </c>
      <c r="M31" t="s">
        <v>1279</v>
      </c>
      <c r="N31" t="s">
        <v>1268</v>
      </c>
    </row>
    <row r="32" spans="1:14">
      <c r="A32" t="s">
        <v>45</v>
      </c>
      <c r="B32">
        <f>?UTF-8?Q?Mobilit=C3=A9_Internationale?=</f>
        <v>0</v>
      </c>
      <c r="C32" t="s">
        <v>319</v>
      </c>
      <c r="D32" t="s">
        <v>417</v>
      </c>
      <c r="E32">
        <f>?UTF-8?Q?Opportunit=C3=A9s_de_mobilit=C3=A9=2DFacult=C3=A9_de_g=C3=A9nie=2DUniver?=
	=?UTF-8?Q?sit=C3=A9_de_Sherbrooke=2DS=C3=A9jours_possibles_2023=2D2024=2DEsprit?=</f>
        <v>0</v>
      </c>
      <c r="F32" t="s">
        <v>658</v>
      </c>
      <c r="G32" t="s">
        <v>843</v>
      </c>
      <c r="I32">
        <f>?UTF-8?Q?Opportunit=C3=A9s_de_mobilit=C3=A9=2DFacult=C3=A9_de_g=C3=A9nie=2DUniver?=
	=?UTF-8?Q?sit=C3=A9_de_Sherbrooke=2DS=C3=A9jours_possibles_2023=2D2024=2DEsprit?=
Bonjour,
J'espère que vous allez bien.
Veuillez trouver ci-dessous (+fichier attaché) les opportunités de mobilité
à l'Université de Sherbrooke).
Malheureusement, les bourses et les exonérations ne sont plus possibles
(sauf pour les stages de recherche), donc le/la candidat(e) prendra tout en
charge.
Si vous êtes intéressé, merci de remplir ce formulaire: lien
&lt;https://docs.google.com/forms/d/e/1FAIpQLSege8KE131Zr4Ft_oNVxsd_Cp2H-353UBGPYXgkOgHssayhWA/viewform&gt;
avant
le *Mardi 11 Avril 2023 à midi, délai de rigueur.*
Bien cordialement.
---------- Forwarded message ---------
Bonjour,
Suivant l’adoption de son nouveau Plan stratégique, ainsi que l’évolution
des besoins des étudiantes et étudiants ainsi que des personnes
professeures à l’Université de Sherbrooke depuis 2016, la Direction de la
Faculté de génie a décidé de mettre fin au programme Impulsion dans sa
forme initiale, et de le remplacer par d’autres options que nous croyons
tout aussi porteuses. Conséquemment, l’entente signée prévoyant l’accueil
de vos personnes étudiantes dans le programme passerelle ne sera pas
renouvelée, et sera remplacée par les ententes requises selon les mobilités
de vos étudiantes et étudiants à l’Université de Sherbrooke.
C’est donc avec plaisir que nous vous communiquons les nouvelles
possibilités de séjours pour vos personnes étudiantes à la Faculté de génie
de l’Université de Sherbrooke.   *Vous trouverez un résumé de ces
possibilités dans le fichier joint.  *
Plusieurs étudiantes et étudiants accueillis ayant démontré au cours des
années un intérêt pour un programme de maîtrise, nous offrons la
possibilité à vos personnes étudiantes de suivre une maîtrise complète en
remplacement de leur M2 (parcours 1, 2 et 3 du tableau).  Ces programmes
permettent d’accéder à un stage ou projet de fin d’études en entreprise ou
dans un laboratoire de recherche.  Si ce n’est déjà fait, une entente
pourra être signée avec votre école pour officialiser cette option, décrite
comme une entente d’accueil diplomant permettant à vos étudiantes et
étudiants d’obtenir deux diplômes.
Il est aussi possible de compléter un séjour de 4 ou 8 mois à la Faculté de
génie (parcours 4 et 5) ou un stage de recherche dans un de nos
laboratoires (parcours 6).
À noter que les parcours 1, 2, et 6 permettent aux étudiantes et étudiants
intéressés de passer directement au doctorat, alors qu’il est aussi
possible d’y accéder directement après avoir diplômé dans votre
établissement (parcours 7), et d’ainsi profiter dans tous les cas d’une
exemption complète des frais majorés pendant le doctorat.
Ces options sont valides pour l’année 2023-2024, soit une entrée à
l’automne 2023 à l’Université de Sherbrooke. Nous espérons qu’elles
permettront de bien répondre aux besoins de mobilité de vos étudiants.
Une présentation par Teams des différentes possibilités pourra être
organisée au moment qui vous conviendra.
*Nominations*
Nous vous demandons de bien vouloir nominer les étudiantes et étudiants qui
candidatent pour un séjour à la Faculté de génie en remplissant le tableau
suivant.
Les personnes candidates doivent déposer leur candidature en suivant la
procédure correspondant au programme visé.  Cette procédure est présentée
sur le site web :
https://www.usherbrooke.ca/genie/international/etudier-a-udes/programmes-en-mobilite
&lt;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
Nom, Prénom
Adresse courriel
Programme visé (ex.maîtrise en génie civil de type cours)
Trimestre de début (ex. automne 2023)
Années complétées avant le séjour
(ex. bac+4)
N’hésitez pas à communiquer avec nous si vous avez des questions.
Cordialement,
 *Faculté de génie*
*Université de Sherbrooke*
*819-821-8000 poste 62190*
https://www.usherbrooke.ca/genie/international
*Local C1-3005-3*
*2500, boulevard de l'Université*
*Sherbrooke (Québec) *
*J1K 2R1*
-- 
-- 
-- 
Cordialement / Best Regards
***********************************
Direction des relations extérieures
Office B 111
Mobile: +216 94 597 894
Fax     : +216 70 685 454
Adress : Z.I. Chotrana II - B.P. 160 - 2083 Pôle Technologique - El
Ghazala, Tunis, Tunisia</f>
        <v>0</v>
      </c>
      <c r="J32">
        <f>?utf-8?q?opportunit=c3=a9s_de_mobilit=c3=a9=2dfacult=c3=a9_de_g=c3=a9nie=2duniver?=
	=?utf-8?q?sit=c3=a9_de_sherbrooke=2ds=c3=a9jours_possibles_2023=2d2024=2desprit?=
bonjour,
j'espère que vous allez bien.
veuillez trouver ci-dessous (+fichier attaché) les opportunités de mobilité
à l'université de sherbrooke).
malheureusement, les bourses et les exonérations ne sont plus possibles
(sauf pour les stages de recherche), donc le/la candidat(e) prendra tout en
charge.
si vous êtes intéressé, merci de remplir ce formulaire: lien
&lt;https://docs.google.com/forms/d/e/1faipqlsege8ke131zr4ft_onvxsd_cp2h-353ubgpyxgkoghssayhwa/viewform&gt;
avant
le *mardi 11 avril 2023 à midi, délai de rigueur.*
bien cordialement.
---------- forwarded message ---------
bonjour,
suivant l’adoption de son nouveau plan stratégique, ainsi que l’évolution
des besoins des étudiantes et étudiants ainsi que des personnes
professeures à l’université de sherbrooke depuis 2016, la direction de la
faculté de génie a décidé de mettre fin au programme impulsion dans sa
forme initiale, et de le remplacer par d’autres options que nous croyons
tout aussi porteuses. conséquemment, l’entente signée prévoyant l’accueil
de vos personnes étudiantes dans le programme passerelle ne sera pas
renouvelée, et sera remplacée par les ententes requises selon les mobilités
de vos étudiantes et étudiants à l’université de sherbrooke.
c’est donc avec plaisir que nous vous communiquons les nouvelles
possibilités de séjours pour vos personnes étudiantes à la faculté de génie
de l’université de sherbrooke.   *vous trouverez un résumé de ces
possibilités dans le fichier joint.  *
plusieurs étudiantes et étudiants accueillis ayant démontré au cours des
années un intérêt pour un programme de maîtrise, nous offrons la
possibilité à vos personnes étudiantes de suivre une maîtrise complète en
remplacement de leur m2 (parcours 1, 2 et 3 du tableau).  ces programmes
permettent d’accéder à un stage ou projet de fin d’études en entreprise ou
dans un laboratoire de recherche.  si ce n’est déjà fait, une entente
pourra être signée avec votre école pour officialiser cette option, décrite
comme une entente d’accueil diplomant permettant à vos étudiantes et
étudiants d’obtenir deux diplômes.
il est aussi possible de compléter un séjour de 4 ou 8 mois à la faculté de
génie (parcours 4 et 5) ou un stage de recherche dans un de nos
laboratoires (parcours 6).
à noter que les parcours 1, 2, et 6 permettent aux étudiantes et étudiants
intéressés de passer directement au doctorat, alors qu’il est aussi
possible d’y accéder directement après avoir diplômé dans votre
établissement (parcours 7), et d’ainsi profiter dans tous les cas d’une
exemption complète des frais majorés pendant le doctorat.
ces options sont valides pour l’année 2023-2024, soit une entrée à
l’automne 2023 à l’université de sherbrooke. nous espérons qu’elles
permettront de bien répondre aux besoins de mobilité de vos étudiants.
une présentation par teams des différentes possibilités pourra être
organisée au moment qui vous conviendra.
*nominations*
nous vous demandons de bien vouloir nominer les étudiantes et étudiants qui
candidatent pour un séjour à la faculté de génie en remplissant le tableau
suivant.
les personnes candidates doivent déposer leur candidature en suivant la
procédure correspondant au programme visé.  cette procédure est présentée
sur le site web :
https://www.usherbrooke.ca/genie/international/etudier-a-udes/programmes-en-mobilite
&lt;https://can01.safelinks.protection.outlook.com/?url=https%3a%2f%2fwww.usherbrooke.ca%2fgenie%2finternational%2fetudier-a-udes%2fprogrammes-en-mobilite&amp;data=05%7c01%7cmartin.toussaint%40usherbrooke.ca%7c06507bf67ec944a8b38608dabda1f78e%7c3a5a8744593545f99423b32c3a5de082%7c0%7c0%7c638030800725898935%7cunknown%7ctwfpbgzsb3d8eyjwijoimc4wljawmdailcjqijoiv2lumziilcjbtii6ik1hawwilcjxvci6mn0%3d%7c3000%7c%7c%7c&amp;sdata=3hy63shubxjgjt8n%2ff0tqrk33mqklxctof795sngzoi%3d&amp;reserved=0&gt;
nom, prénom
adresse courriel
programme visé (ex.maîtrise en génie civil de type cours)
trimestre de début (ex. automne 2023)
années complétées avant le séjour
(ex. bac+4)
n’hésitez pas à communiquer avec nous si vous avez des questions.
cordialement,
 *faculté de génie*
*université de sherbrooke*
*819-821-8000 poste 62190*
https://www.usherbrooke.ca/genie/international
*local c1-3005-3*
*2500, boulevard de l'université*
*sherbrooke (québec) *
*j1k 2r1*
-- 
-- 
-- 
cordialement / best regards
***********************************
direction des relations extérieures
office b 111
mobile: +216 94 597 894
fax     : +216 70 685 454
adress : z.i. chotrana ii - b.p. 160 - 2083 pôle technologique - el
ghazala, tunis, tunisia</f>
        <v>0</v>
      </c>
      <c r="K32" t="s">
        <v>1168</v>
      </c>
      <c r="M32" t="s">
        <v>1280</v>
      </c>
      <c r="N32" t="s">
        <v>1377</v>
      </c>
    </row>
    <row r="33" spans="1:14">
      <c r="A33" t="s">
        <v>46</v>
      </c>
      <c r="B33" t="s">
        <v>228</v>
      </c>
      <c r="C33" t="s">
        <v>325</v>
      </c>
      <c r="D33" t="s">
        <v>430</v>
      </c>
      <c r="E33">
        <f>?UTF-8?Q?Create_your_account_now_and_Get_your_internship_abro?=
	=?UTF-8?Q?ad_=F0=9F=97=BA=E2=9C=88=EF=B8=8F?=</f>
        <v>0</v>
      </c>
      <c r="F33" t="s">
        <v>659</v>
      </c>
      <c r="I33">
        <f>?UTF-8?Q?Create_your_account_now_and_Get_your_internship_abro?=
	=?UTF-8?Q?ad_=F0=9F=97=BA=E2=9C=88=EF=B8=8F?=
AIESEC &lt;http://www.aiesec.org/&gt; AIESEC in Tunisia
&lt;https://www.facebook.com/AIESEC.Tunisia&gt; AIESEC in Bardo
&lt;https://www.facebook.com/AIESECinTunisia1&gt;
*Hello from AIESEC Bardo*
[image: Person Taking Water Sample Photo]
Did you hear about AIESEC before?
AIESEC is a global platform for young people to develop their leadership
potential through practical experiences of many kinds, including
internships, volunteering opportunities, and more.
Founded in 1948, AIESEC is a non-governmental and not-for-profit
organization entirely run by youth for youth.
But why are we contacting you?
- AIESEC in Tunisia is one of the leading entities in the world, and that
of course, includes AIESEC Bardo.
- Our focus is developing young leaders, as mentioned previously through
different experiences. And we believe that YOU can be part of this.
How ?
Through our exchange programs that vary from Professional, Volunteering and
Teaching experiences. These opportunities are in different countries for a
variety of backgrounds and skills.
Through our exchange programs that vary from Professional, Volunteering and
Teaching experiences. These opportunities are in different countries for a
variety of backgrounds and skills.
Through our exchange programs that vary from Professional, Volunteering and
Teaching experiences.
These opportunities are in different countries for a variety of backgrounds
and skills.
*                         THIS YOUR CHANGE SIGN UP NOW ON aiesec.org
&lt;http://aiesec.org&gt;*
*Booklet : how to sign up*
&lt;https://drive.google.com/file/d/1Axq8UHWSXIP6OhNqWt4eIRwY3RyVpsxy/view?usp=share_link&gt;
*After signing up, someone from our team will contact you in the next 48
hours*
[image: Your Logo]
*Leadership is for every young person.*
[image: Facebook] &lt;https://www.facebook.com/AIESECinTunisia1&gt; [image:
Linkedin] &lt;https://tn.linkedin.com/company/aiesec-tunisia&gt; [image:
Instagram] &lt;https://www.instagram.com/aiesecintunisia/&gt;</f>
        <v>0</v>
      </c>
      <c r="J33">
        <f>?utf-8?q?create_your_account_now_and_get_your_internship_abro?=
	=?utf-8?q?ad_=f0=9f=97=ba=e2=9c=88=ef=b8=8f?=
aiesec &lt;http://www.aiesec.org/&gt; aiesec in tunisia
&lt;https://www.facebook.com/aiesec.tunisia&gt; aiesec in bardo
&lt;https://www.facebook.com/aiesecintunisia1&gt;
*hello from aiesec bardo*
[image: person taking water sample photo]
did you hear about aiesec before?
aiesec is a global platform for young people to develop their leadership
potential through practical experiences of many kinds, including
internships, volunteering opportunities, and more.
founded in 1948, aiesec is a non-governmental and not-for-profit
organization entirely run by youth for youth.
but why are we contacting you?
- aiesec in tunisia is one of the leading entities in the world, and that
of course, includes aiesec bardo.
- our focus is developing young leaders, as mentioned previously through
different experiences. and we believe that you can be part of this.
how ?
through our exchange programs that vary from professional, volunteering and
teaching experiences. these opportunities are in different countries for a
variety of backgrounds and skills.
through our exchange programs that vary from professional, volunteering and
teaching experiences. these opportunities are in different countries for a
variety of backgrounds and skills.
through our exchange programs that vary from professional, volunteering and
teaching experiences.
these opportunities are in different countries for a variety of backgrounds
and skills.
*                         this your change sign up now on aiesec.org
&lt;http://aiesec.org&gt;*
*booklet : how to sign up*
&lt;https://drive.google.com/file/d/1axq8uhwsxip6ohnqwt4eirwy3ryvpsxy/view?usp=share_link&gt;
*after signing up, someone from our team will contact you in the next 48
hours*
[image: your logo]
*leadership is for every young person.*
[image: facebook] &lt;https://www.facebook.com/aiesecintunisia1&gt; [image:
linkedin] &lt;https://tn.linkedin.com/company/aiesec-tunisia&gt; [image:
instagram] &lt;https://www.instagram.com/aiesecintunisia/&gt;</f>
        <v>0</v>
      </c>
      <c r="K33" t="s">
        <v>1169</v>
      </c>
      <c r="M33" t="s">
        <v>1281</v>
      </c>
      <c r="N33" t="s">
        <v>1268</v>
      </c>
    </row>
    <row r="34" spans="1:14">
      <c r="A34" t="s">
        <v>47</v>
      </c>
      <c r="B34">
        <f>?UTF-8?Q?Mobilit=C3=A9_Internationale?=</f>
        <v>0</v>
      </c>
      <c r="C34" t="s">
        <v>319</v>
      </c>
      <c r="D34" t="s">
        <v>431</v>
      </c>
      <c r="E34">
        <f>?UTF-8?B?T3Bwb3J0dW5pdMOpIGRlIG1vYmlsaXTDqSBiaS1kaXBsw7RtYW50ZSDDoCBUw6lsw6ljbw==?=
	=?UTF-8?B?bSBFY29sZSBkZSBNYW5hZ2VtZW50IChURU0pLTIwMjM=?=</f>
        <v>0</v>
      </c>
      <c r="F34" t="s">
        <v>660</v>
      </c>
      <c r="G34" t="s">
        <v>844</v>
      </c>
      <c r="H34" t="s">
        <v>879</v>
      </c>
      <c r="I34">
        <f>?UTF-8?B?T3Bwb3J0dW5pdMOpIGRlIG1vYmlsaXTDqSBiaS1kaXBsw7RtYW50ZSDDoCBUw6lsw6ljbw==?=
	=?UTF-8?B?bSBFY29sZSBkZSBNYW5hZ2VtZW50IChURU0pLTIwMjM=?=
Bonjour,
Dans le cadre de notre partenariat avec TEM (Télécom Ecole de Management,
https://www.imt-bs.eu/, voir présentations en fichier attaché), nos
étudiants actuellement en 4ème année Informatique, Télécom et EM
pourraient postuler pour mobilité bi-diplômante. La date limite de dépôt
des candidatures: *Samedi 18 Mars 2023 à midi, délai de rigueur.*
   - Lien du formulaire de candidature à utiliser *obligatoirement*: lien
   &lt;https://docs.google.com/forms/d/e/1FAIpQLSfUXK2T1tNTuKKH_t7PqXUObtWeklKGT2m3HXICjMSmqn3Fqg/viewform&gt;
   - Frais de scolarité/an: voir fichier joint.
   - Ceux qui seront sélectionnés payeront les frais d'inscription à Esprit
   (5ème année).
https://www.virtual-tour-360.online/visite-virtuelle/imt-bs/
https://www.youtube.com/watch?v=OGAq40gm7Ns&amp;t=4s
Bon courage.
--
-- 
-- 
Cordialement / Best Regards
***********************************
Direction des relations extérieures
Office B 111
Mobile: +216 94 597 894
Fax     : +216 70 685 454
Adress : Z.I. Chotrana II - B.P. 160 - 2083 Pôle Technologique - El
Ghazala, Tunis, Tunisia
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f>
        <v>0</v>
      </c>
      <c r="J34">
        <f>?utf-8?b?t3bwb3j0dw5pdmopigrlig1vymlsaxtdqsbias1kaxbsw7rtyw50zsddocbuw6lsw6ljbw==?=
	=?utf-8?b?bsbfy29szsbkzsbnyw5hz2vtzw50ichuru0pltiwmjm=?=
bonjour,
dans le cadre de notre partenariat avec tem (télécom ecole de management,
https://www.imt-bs.eu/, voir présentations en fichier attaché), nos
étudiants actuellement en 4ème année informatique, télécom et em
pourraient postuler pour mobilité bi-diplômante. la date limite de dépôt
des candidatures: *samedi 18 mars 2023 à midi, délai de rigueur.*
   - lien du formulaire de candidature à utiliser *obligatoirement*: lien
   &lt;https://docs.google.com/forms/d/e/1faipqlsfuxk2t1tntukkh_t7pqxuobtweklkgt2m3hxicjmsmqn3fqg/viewform&gt;
   - frais de scolarité/an: voir fichier joint.
   - ceux qui seront sélectionnés payeront les frais d'inscription à esprit
   (5ème année).
https://www.virtual-tour-360.online/visite-virtuelle/imt-bs/
https://www.youtube.com/watch?v=ogaq40gm7ns&amp;t=4s
bon courage.
--
-- 
-- 
cordialement / best regards
***********************************
direction des relations extérieures
office b 111
mobile: +216 94 597 894
fax     : +216 70 685 454
adress : z.i. chotrana ii - b.p. 160 - 2083 pôle technologique - el
ghazala, tunis, tunisia
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f>
        <v>0</v>
      </c>
      <c r="K34" t="s">
        <v>1169</v>
      </c>
      <c r="L34" t="s">
        <v>1182</v>
      </c>
      <c r="M34" t="s">
        <v>1282</v>
      </c>
      <c r="N34" t="s">
        <v>1377</v>
      </c>
    </row>
    <row r="35" spans="1:14">
      <c r="A35" t="s">
        <v>48</v>
      </c>
      <c r="B35" t="s">
        <v>234</v>
      </c>
      <c r="C35" t="s">
        <v>331</v>
      </c>
      <c r="D35" t="s">
        <v>432</v>
      </c>
      <c r="E35" t="s">
        <v>528</v>
      </c>
      <c r="F35" t="s">
        <v>661</v>
      </c>
      <c r="I35" t="s">
        <v>916</v>
      </c>
      <c r="J35" t="s">
        <v>1051</v>
      </c>
      <c r="K35" t="s">
        <v>1168</v>
      </c>
      <c r="M35" t="s">
        <v>1283</v>
      </c>
      <c r="N35" t="s">
        <v>1268</v>
      </c>
    </row>
    <row r="36" spans="1:14">
      <c r="A36" t="s">
        <v>49</v>
      </c>
      <c r="B36">
        <f>?UTF-8?Q?Mobilit=C3=A9_Internationale?=</f>
        <v>0</v>
      </c>
      <c r="C36" t="s">
        <v>319</v>
      </c>
      <c r="D36" t="s">
        <v>431</v>
      </c>
      <c r="E36">
        <f>?UTF-8?B?UHLDqXNlbnRhdGlvbi1PcHBvcnR1bml0w6lzIGRlIG1vYmlsaXTDqSDDoCBsJ0lNVCBCUw==?=</f>
        <v>0</v>
      </c>
      <c r="F36" t="s">
        <v>662</v>
      </c>
      <c r="G36" t="s">
        <v>844</v>
      </c>
      <c r="H36" t="s">
        <v>879</v>
      </c>
      <c r="I36">
        <f>?UTF-8?B?UHLDqXNlbnRhdGlvbi1PcHBvcnR1bml0w6lzIGRlIG1vYmlsaXTDqSDDoCBsJ0lNVCBCUw==?=
Bonne réception (liens + fichiers joints).
https://www.virtual-tour-360.online/visite-virtuelle/imt-bs/
https://www.youtube.com/watch?v=OGAq40gm7Ns&amp;t=4s
-- 
-- 
Cordialement / Best Regards
***********************************
Direction des relations extérieures
Office B 111
Mobile: +216 94 597 894
Fax     : +216 70 685 454
Adress : Z.I. Chotrana II - B.P. 160 - 2083 Pôle Technologique - El
Ghazala, Tunis, Tunisia
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f>
        <v>0</v>
      </c>
      <c r="J36">
        <f>?utf-8?b?uhldqxnlbnrhdglvbi1pchbvcnr1bml0w6lzigrlig1vymlsaxtdqsddocbsj0lnvcbcuw==?=
bonne réception (liens + fichiers joints).
https://www.virtual-tour-360.online/visite-virtuelle/imt-bs/
https://www.youtube.com/watch?v=ogaq40gm7ns&amp;t=4s
-- 
-- 
cordialement / best regards
***********************************
direction des relations extérieures
office b 111
mobile: +216 94 597 894
fax     : +216 70 685 454
adress : z.i. chotrana ii - b.p. 160 - 2083 pôle technologique - el
ghazala, tunis, tunisia
and after
my double degree?
salaries and conditions 
of employment
€41,623
average gross annual salary 
with bonuses
93 %  
found long-term contracts
jobs
29.4%
study, consulting,  
expertise
11.9 %
business engineering,  
sales
10 .6%  audit99.5 % 
found a job within 6 months                              
0.57 months  
average job search time
the two years i spent at imt-bs familiarized me with 
the different aspects of a company’s development 
strategy: managing, choosing investments, targeting 
prospects, and discovering all the different professions 
in an organization (hr, accounting, legal, etc.). 
institut mines-telecom business school gave me an 
international experience that was not offered by my 
engineering school. the knowledge acquired during my
double degree in engineering and management allows 
me to be more relevant in carrying out my missions
and more involved in the company management as 
well as in complex projects.
i was able to evolve and to very quickly obtain more 
responsibilities. 
charlotte cheffer
account executive at elastic
graduated in 2017 from telecom nancy and from imt-bs 
(specialization in international business engineering)
i have just started my own company to guide organizations 
in their ecological and low-carbon transition, in particular 
through awareness-raising workshops and the follow-up 
of transition projects. for this purpose, i have to combine 
both technical skills (it environment) and competencies in 
project management, business plan creation, and strategy 
formalization. the double degree in engineering and 
management provides me with more expertise, adaptability, a 
better understanding of the issues and the ability to synthesize 
information. thanks to this program, i am able to combine the 
it/technical approach with a coherent business approach.» 
landry may
graduated in 2017 from école des mines de saint-étienne
and imt-bs (with a specialization in strategic management)
source: 1st job survey carried out among young graduates of the imt-bs  
integrated master in management program in 2022
institut mines-télécom business school
9, rue charles fourier - 91011 évry-courcouronnes
+33 (0)1 60 76 40 40 - www.imt-bs.eulouise wolffer
incoming-exchange@imt-bs.eucontact : double degree
eng ineering and  
mana gement
download the 
brochure
admission  
requirements
admission to the management double degree 
program at institut mines-telecom business 
school is based on an application.
documents to be provided
 &gt;cv
 &gt;motivation letter
 &gt;transcripts of records for the last 2 years
 &gt;english language certificate : toeic, 
toefl, ielts, cambridge or english test at 
imt-bs
 &gt;approval of the home institution
admission remains subject to the validation of the 
current study year if applicable.why choose  
a double degree in
engineering and management  
at imt-bs?
tuition fees
tuition fees: between €5.000 and €7.750 
per year* + cvec (student contribution to 
campus life)
 &gt;50% on the m2 for the 18-month program.
 &gt;total exemption for scholarship holders upon 
presentation of the final crous allocation 
certificate for the current year (no scholarship 
applications will be reviewed by imt-bs).
 &gt;no apprenticeship possible during your m1 for 
the 18-month program.admission calendar
april 9, 2023deadline to apply to imt-bs 
with required documents
april 16, 2023deadline for the payment of 
the €80 registration fee
from april 24 to 
may 7, 2023 motivation interview via 
icims
may 11, 2023deadline for payment of 
tuition fee
may 31, 2023deadline for submitting 
the english test score and 
confirmation of admission 
by paying the €800 deposit 
(part of tuition fee)what sets us apart
as the business school of the imt group, imt-bs offers 
the most technology-oriented integrated master in 
management (grande ecole) program, with a focus on 
innovation, management and digital transformation.
our assets include a campus shared with the engineering 
school telecom sudparis, the 4th largest incubator in 
france specializing in digital technology for the past 20 
years, and a number of mixed engineering-management 
classes.
all of this makes institut mines-telecom business school 
the ideal school for your professional project.
choosing our double degree program  
means:
 &gt;studying in the fields of innovation management,  
responsible digital transformation and 
entrepreneurship,
 &gt;finding a job quickly:  99.5% of active graduates find 
a job in less than 6 months,
 &gt;joining a business school that adapts to each  
individual thanks to the modularity of the courses: our 
school offers 12 different specializations,
 &gt;benefiting from the imt  network, with more than 
80,000 active alumni around the world,
 &gt;living a rich (more than 60 engineer-manager 
associations)  and multicultural  student experience 
on an american-style campus: 21% of students come 
from other countries (45 countries represented).the school
in rankings
1st 
for added value: 
salary level per cost of 
education
(source financial times 2022)16th 
in the sigem ranking 
2022
8th 
for salaries (upon 
graduation and after 3 
years)
(l’etudiant ranking 2022) 1st 
in the impact ranking 
2022 
 &gt;follow an 18 or 24-month program 
(depending on school agreements)
 &gt;follow courses in french or in english
 &gt;acquire skills in marketing, business 
development, finance, it, innovative project 
management, strategic management, digital 
entrepreneurship and more!
 &gt;complete a 6-month internship
 &gt;possibility of gaining international experience 
thanks to our partners’ network</f>
        <v>0</v>
      </c>
      <c r="K36" t="s">
        <v>1169</v>
      </c>
      <c r="L36" t="s">
        <v>1182</v>
      </c>
      <c r="M36" t="s">
        <v>1284</v>
      </c>
      <c r="N36" t="s">
        <v>1377</v>
      </c>
    </row>
    <row r="37" spans="1:14">
      <c r="A37" t="s">
        <v>50</v>
      </c>
      <c r="B37" t="s">
        <v>235</v>
      </c>
      <c r="C37" t="s">
        <v>332</v>
      </c>
      <c r="D37" t="s">
        <v>433</v>
      </c>
      <c r="E37">
        <f>?UTF-8?B?WW914oCZcmU=?= invited: How to unlock revenue and customer
 engagement ft. Vacasa</f>
        <v>0</v>
      </c>
      <c r="F37" t="s">
        <v>663</v>
      </c>
      <c r="I37">
        <f>?UTF-8?B?WW914oCZcmU=?= invited: How to unlock revenue and customer
 engagement ft. Vacasa
Businesses today are under increased pressure to drive efficient growth. So unlocking data-first customer insights to reach them at the right time, through the right channels is more important than ever before.
With Twilio Engage and Twilio Segment’s Customer Data Platform, Vacasa, a leading vacation rental management platform, achieved 3x guest bookings by providing data-first, personalized emails.
During this webinar &l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we’ll show you how Vacasa unlocked their ability to understand their customers at every stage of the customer lifecycle and power engaging experiences that grow lifetime value.
Join us on March 1st &lt;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and learn how to: 
- Quickly craft multi-step, multi-channel customer journeys based on real-time customer behavior 	
- Deliver unified, personalized experiences on native channels, like email and SMS 	
- Unlock the power of your first-party customer data with Twilio Segment’s leading CDP
SAVE YOUR SEAT&lt;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
P.S. Even if you can’t join live, register &lt;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and we will send you the recording.
This email was sent to khalil.trabelsi@esprit.tn.
Don't want to receive emails from Twilio? Change your email preferences &lt;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
If you have any questions or concerns, please contact us at &lt;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
If you're having trouble reading this email, try the web version &lt;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
Twilio 101 Spear Street, San Francisco, CA 94105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f>
        <v>0</v>
      </c>
      <c r="J37">
        <f>?utf-8?b?ww914oczcmu=?= invited: how to unlock revenue and customer
 engagement ft. vacasa
businesses today are under increased pressure to drive efficient growth. so unlocking data-first customer insights to reach them at the right time, through the right channels is more important than ever before.
with twilio engage and twilio segment’s customer data platform, vacasa, a leading vacation rental management platform, achieved 3x guest bookings by providing data-first, personalized emails.
during this webinar &lt;https://u3528416.ct.sendgrid.net/ls/click?upn=ohv4-2fqktpbii8pj9zljukgvaabq0eckgjn5wvh8zdzf9l2e5lzgufaj8k-2b2vpbamf-2f2knuj-2fmqnsmradby-2bwcpsxd0ej5bqfl68istlmsbpydizwe-2b5k63uq7wviubwuzxu9t6z4arc1zubemwcjqimx-2fiutsdzdijrgey2vdfk-3d9zot_fst3hmzutfyua2cpjz82cjz826ale7b6e9l8on9yqvtzfidxzp-2f4xpp7kxvefrvjn1g8sfr4i5jftph6-2fo-2ffoclziprm0vl2mjthtoc3mr0dvbdidxzqxdnfqcafd7mvjmjc0vf6ossqytkyrps7svfrvss3gtcmslsk70n9rueordcd0aai2pps9wjci4xvixl-2btyylru8lebulmubkqipeu9tnubebkmy9fggtv-2fm-3d&gt;, we’ll show you how vacasa unlocked their ability to understand their customers at every stage of the customer lifecycle and power engaging experiences that grow lifetime value.
join us on march 1st &lt;https://u3528416.ct.sendgrid.net/ls/click?upn=ohv4-2fqktpbii8pj9zljukgvaabq0eckgjn5wvh8zdzf9l2e5lzgufaj8k-2b2vpbamf-2f2knuj-2fmqnsmradby-2bwcpsxd0ej5bqfl68istlmsbpydizwe-2b5k63uq7wviubwuzxu9t6z4arc1zubemwcjqimx-2fiutsdzdijrgey2vdfk-3da5kt_fst3hmzutfyua2cpjz82cjz826ale7b6e9l8on9yqvtzfidxzp-2f4xpp7kxvefrvjn1g8sfr4i5jftph6-2fo-2ffoei4kkbi2d5f4wvcukiy2r9a-2bmphfjs7qgcfmxzrvgk-2frxagooftgxjndoot6y3e1ffxvwmliswri964oeyffe5p2yn9zqa9vn1xqmad5vdkbwcdlse8lsig1gbxyqnavx-2btdloodpxlfexiienoxtk-3d&gt; and learn how to: 
- quickly craft multi-step, multi-channel customer journeys based on real-time customer behavior 	
- deliver unified, personalized experiences on native channels, like email and sms 	
- unlock the power of your first-party customer data with twilio segment’s leading cdp
save your seat&lt;https://u3528416.ct.sendgrid.net/ls/click?upn=ohv4-2fqktpbii8pj9zljukgvaabq0eckgjn5wvh8zdzf9l2e5lzgufaj8k-2b2vpbamf-2f2knuj-2fmqnsmradby-2bwcpsxd0ej5bqfl68istlmsbpydizwe-2b5k63uq7wviubwuzxu9t6z4arc1zubemwcjqimx-2fiutsdzdijrgey2vdfk-3dcaed_fst3hmzutfyua2cpjz82cjz826ale7b6e9l8on9yqvtzfidxzp-2f4xpp7kxvefrvjn1g8sfr4i5jftph6-2fo-2ffovfevanl0xgogn9tge32z3lcd4c1ihviotkdjpmrxelairrcxnmyfbqc2-2bzeoy-2frft3h-2fzobo7mf8ohnlq-2bh0pvab4pc-2btcberwngzb5ojfb4njwzd85tta36xv0abzbrl32imcknjpypxe45y37e44-3d&gt;
p.s. even if you can’t join live, register &lt;https://u3528416.ct.sendgrid.net/ls/click?upn=ohv4-2fqktpbii8pj9zljukgvaabq0eckgjn5wvh8zdzf9l2e5lzgufaj8k-2b2vpbamfbapcpb7flolrym7cqibkopt9jyjde9dwqytyr-2bgzyt5nitunjx1m2of9eogscabxtqxfuohpfnnjeqi0cbi5ikusener-2bc6wnkyb74w2zw-3dvwy8_fst3hmzutfyua2cpjz82cjz826ale7b6e9l8on9yqvtzfidxzp-2f4xpp7kxvefrvjn1g8sfr4i5jftph6-2fo-2ffoyf6atle1y-2bxuprbc9n9hjmyfgubb0rkwggcnzikzqzi7tnnq98pszicu9cvud6uplxj5j8iig1ccrbn5yieqbruzaomnwiu2lyvizqelmg8x0nd2pbttbztrhatpm17hgngi1lv5ealn70wwdiyfto-3d&gt; and we will send you the recording.
this email was sent to khalil.trabelsi@esprit.tn.
don't want to receive emails from twilio? change your email preferences &lt;https://u3528416.ct.sendgrid.net/ls/click?upn=ohv4-2fqktpbii8pj9zljukgvaabq0eckgjn5wvh8zdzf9l2e5lzgufaj8k-2b2vpbampdrbzaao5txpcy2ld1hxkb0lx9tbfj9bxpo0yuntjvhil-2f2ler3addnedit4g36x9qumlxljqfhrgycx-2b0lvrib4lyqx3qc8j-2fnopyxuf1y-3dnde7_fst3hmzutfyua2cpjz82cjz826ale7b6e9l8on9yqvtzfidxzp-2f4xpp7kxvefrvjn1g8sfr4i5jftph6-2fo-2ffowilrvrx4k4frtng-2badicmjnvy3ipf00yhgo9vzumibenu0qbuyakxkwwektjky-2bzhnf6qyqdlghphuzoi8f4tvpg6xrsxphwgsliakdn4tpp4okb7sbxd1porejgxh1bxwdguq-2f6pm8czients-2fmri-3d&gt;.
if you have any questions or concerns, please contact us at &lt;https://u3528416.ct.sendgrid.net/ls/click?upn=ohv4-2fqktpbii8pj9zljukgvaabq0eckgjn5wvh8zdzf9l2e5lzgufaj8k-2b2vpbam60rmcuxh29xr7amkp075fftx5mhhbrubrw2hugfa2oswfeidxbqbsebksk4clfl5rvooifckcapmurn3i9dzcgfglaq2pyzdlqvb-2biaybbu-3dtr9l_fst3hmzutfyua2cpjz82cjz826ale7b6e9l8on9yqvtzfidxzp-2f4xpp7kxvefrvjn1g8sfr4i5jftph6-2fo-2ffoeirxbhtn7zi0ci1btlefuukl-2b-2ffa-2by4f0eimr0h3sckzlxojy3tedkoexvjv9ejiyylbk4czcuib63wflydu78cm7n5axc2peozt-2fm7rdmb-2fawidcwta5kzkaqepcqeadk6x8vhg6qx47z4d44ss44-3d&gt;.
if you're having trouble reading this email, try the web version &lt;https://u3528416.ct.sendgrid.net/ls/click?upn=ohv4-2fqktpbii8pj9zljukljity90zl4gj-2brbbhpmompmv2zlagy2tk-2bgxlk8e-2bkty4xlls9stbx3fbclv6rkp5nbalfdi9jzoao1wj45glwlq9dyz7w40lqzyoejeocj-2bnbj9qmat5bldwsdvxa7rr5ihrkc-2f49krwc2jdzsvd7koargwdbdjak772zhfj4scfyjqok1pmz5tye6whj1jqjohz5odqgsgp6hrn-2b8v3ugtol0ccmb5qggh8svrsc9unno4pci81eim01moh7cdochjj9auaiqimscryt3bee-3d3joj_fst3hmzutfyua2cpjz82cjz826ale7b6e9l8on9yqvtzfidxzp-2f4xpp7kxvefrvjn1g8sfr4i5jftph6-2fo-2ffoz-2fgllqgvgv-2b0ttxzs88vb9a-2fw1nncxgbdey45orny4vvawxslp96m5wlvf-2bar5z7-2foee0vgkodqklqc4zhfqutnm1sjg0hfsjuf-2b0vs4tac5xubgbe0zpsudzhwm6havqnqd1-2btlxvx2p9cfrftgiw-3d&gt;.
twilio 101 spear street, san francisco, ca 94105
this email was sent to khalil.trabelsi@esprit.tn. if you no longer wish to receive these emails you may unsubscribe or update your preferences here: https://u3528416.ct.sendgrid.net/ls/click?upn=ohv4-2fqktpbii8pj9zljukknr39panyfqvtcszdf64zkc6-2bu1m8humidvi2iadh0qlb-2bvipg2jighkei7hidp9ic8-2ftjnmnosafcztrxf6pk-3dqzvv_fst3hmzutfyua2cpjz82cjz826ale7b6e9l8on9yqvtzfidxzp-2f4xpp7kxvefrvjn1g8sfr4i5jftph6-2fo-2ffowuslwxp64zfo29sgkejo9odhwqotglah0qy-2fkfhlspvd4rm9u3-2fr12nme-2f36y-2fjmermifmefgto0wxu77cqnn5bmqm2gxez7nzepurl8pdujrpfwzgukeu4jn9qlsdca9-2bjbg0ugpejprdix0er8h4-3d</f>
        <v>0</v>
      </c>
      <c r="K37" t="s">
        <v>1169</v>
      </c>
      <c r="L37" t="s">
        <v>433</v>
      </c>
      <c r="M37" t="s">
        <v>1285</v>
      </c>
      <c r="N37" t="s">
        <v>1268</v>
      </c>
    </row>
    <row r="38" spans="1:14">
      <c r="A38" t="s">
        <v>51</v>
      </c>
      <c r="B38" t="s">
        <v>236</v>
      </c>
      <c r="C38" t="s">
        <v>333</v>
      </c>
      <c r="D38" t="s">
        <v>434</v>
      </c>
      <c r="E38" t="s">
        <v>529</v>
      </c>
      <c r="F38" t="s">
        <v>664</v>
      </c>
      <c r="I38" t="s">
        <v>917</v>
      </c>
      <c r="J38" t="s">
        <v>1052</v>
      </c>
      <c r="K38" t="s">
        <v>1168</v>
      </c>
      <c r="L38" t="s">
        <v>1183</v>
      </c>
      <c r="M38" t="s">
        <v>1268</v>
      </c>
      <c r="N38" t="s">
        <v>1268</v>
      </c>
    </row>
    <row r="39" spans="1:14">
      <c r="A39" t="s">
        <v>52</v>
      </c>
      <c r="B39" t="s">
        <v>235</v>
      </c>
      <c r="C39" t="s">
        <v>332</v>
      </c>
      <c r="D39" t="s">
        <v>433</v>
      </c>
      <c r="E39" t="s">
        <v>530</v>
      </c>
      <c r="F39" t="s">
        <v>665</v>
      </c>
      <c r="I39" t="s">
        <v>918</v>
      </c>
      <c r="J39" t="s">
        <v>1053</v>
      </c>
      <c r="K39" t="s">
        <v>1169</v>
      </c>
      <c r="L39" t="s">
        <v>433</v>
      </c>
      <c r="M39" t="s">
        <v>1286</v>
      </c>
      <c r="N39" t="s">
        <v>1268</v>
      </c>
    </row>
    <row r="40" spans="1:14">
      <c r="A40" t="s">
        <v>53</v>
      </c>
      <c r="B40">
        <f>?UTF-8?Q?Mobilit=C3=A9_Internationale?=</f>
        <v>0</v>
      </c>
      <c r="C40" t="s">
        <v>319</v>
      </c>
      <c r="D40" t="s">
        <v>435</v>
      </c>
      <c r="E40">
        <f>?UTF-8?Q?=5BOpportunit=C3=A9_de_mobilit=C3=A9=2DMaster_2=2DSyst=C3=A8mes_Intell?=
	=?UTF-8?Q?igents_et_Applications_=28SIA=29=2DUniversit=C3=A9_Gustave_Eiffel=2D2022?=
	=?UTF-8?Q?=5D?=</f>
        <v>0</v>
      </c>
      <c r="F40" t="s">
        <v>666</v>
      </c>
      <c r="G40" t="s">
        <v>845</v>
      </c>
      <c r="I40">
        <f>?UTF-8?Q?=5BOpportunit=C3=A9_de_mobilit=C3=A9=2DMaster_2=2DSyst=C3=A8mes_Intell?=
	=?UTF-8?Q?igents_et_Applications_=28SIA=29=2DUniversit=C3=A9_Gustave_Eiffel=2D2022?=
	=?UTF-8?Q?=5D?=
Bonjour,
Dans le cadre de notre partenariat avec l'Université Gustave Eiffel (
https://www.univ-gustave-eiffel.fr/), nos étudiants actuellement en 4ème
(DS) pourraient postuler pour une mobilité non financée (double diplôme:
mastère-ingénieur):
   - Master 2-Systèmes Intelligents et Applications (SIA), voir fichiers
   joints.
Merci de consulter tous les documents et liens afin de déposer votre
candidature. La date limite de dépôt des candidatures: *Vendredi 10 Février
2023 à midi, délai de rigueur.*
   - Coûts: voir extrait de la convention ci-dessous, plus d'informations
   seront données par le responsable de ce mastère qui fera les entretiens en
   ligne (ou en présentiel) le mercredi 15/02/2023.
   - la page Internet du Master : lien
   &lt;https://formations.univ-gustave-eiffel.fr/index.php?id=1941&amp;tx_agof_brochure%5Bbrochure%5D=823&amp;tx_agof_brochure%5Bcontroller%5D=Brochure&amp;tx_agof_brochure%5Baction%5D=show&amp;cHash=3a1b21d9ba6bb525fea74b096005fa0e&gt;,
   la formation est à 100% en anglais.
   - Lien du formulaire de candidature à utiliser *obligatoirement*: lien
   &lt;https://docs.google.com/forms/d/e/1FAIpQLSdz2B1wadDi0hxSRToGepSR9n7m82jlUnQEm6LgkL_rvfnY2w/viewform&gt;
   - Ceux qui seront sélectionnés payeront les frais d'inscription à Esprit
   (5ème année).
   - Une pré-sélection se fera au niveau d'Esprit.
   - Il y aura un 'quota' pour les étudiants de la 4DS9 puisqu'ils sont
   concernés par un autre programme de double-diplôme. Ceux parmi eux qui
   seront admis au Mans, auront un délai 'court' pour confirmer ou se désister.
Bon courage.
*******************************************************
*Frais d’inscription et frais afférents au séjour *
Chaque année académique, les étudiants payent à l’UPEM leurs droits
d’inscription. Conformément aux dispositions prévues par l’arrêté du 19
avril 2019 relatif aux droits d’inscriptions dans les établissements
publics d'enseignement supérieur relevant du ministre chargé de
l'enseignement supérieur, en vigueur au moment de la signature de la
présente convention spécifique, les étudiants recrutés à l’UPEM dans le
cadre de la présente convention bénéficient d'une exonération partielle des
droits d'inscription différenciés s’appliquant aux étudiants
extracommunautaires. Le montant des droits d'inscription dont ils
s'acquittent correspond au montant applicable aux étudiants communautaires.
Les étudiants doivent également s'acquitter de la Contribution Vie
Étudiante et de Campus (CVEC). Les étudiants ont à leur charge toutes
dépenses liées à leur séjour, y compris l'hébergement, les repas, les frais
de transports, les frais de visa, les frais de couverture sociale et tout
autre frais associé.
--
-- 
-- 
Cordialement / Best Regards
***********************************
Direction des relations extérieures
Office B 111
Mobile: +216 94 597 894
Fax     : +216 70 685 454
Adress : Z.I. Chotrana II - B.P. 160 - 2083 Pôle Technologique - El
Ghazala, Tunis, Tunisia</f>
        <v>0</v>
      </c>
      <c r="J40">
        <f>?utf-8?q?=5bopportunit=c3=a9_de_mobilit=c3=a9=2dmaster_2=2dsyst=c3=a8mes_intell?=
	=?utf-8?q?igents_et_applications_=28sia=29=2duniversit=c3=a9_gustave_eiffel=2d2022?=
	=?utf-8?q?=5d?=
bonjour,
dans le cadre de notre partenariat avec l'université gustave eiffel (
https://www.univ-gustave-eiffel.fr/), nos étudiants actuellement en 4ème
(ds) pourraient postuler pour une mobilité non financée (double diplôme:
mastère-ingénieur):
   - master 2-systèmes intelligents et applications (sia), voir fichiers
   joints.
merci de consulter tous les documents et liens afin de déposer votre
candidature. la date limite de dépôt des candidatures: *vendredi 10 février
2023 à midi, délai de rigueur.*
   - coûts: voir extrait de la convention ci-dessous, plus d'informations
   seront données par le responsable de ce mastère qui fera les entretiens en
   ligne (ou en présentiel) le mercredi 15/02/2023.
   - la page internet du master : lien
   &lt;https://formations.univ-gustave-eiffel.fr/index.php?id=1941&amp;tx_agof_brochure%5bbrochure%5d=823&amp;tx_agof_brochure%5bcontroller%5d=brochure&amp;tx_agof_brochure%5baction%5d=show&amp;chash=3a1b21d9ba6bb525fea74b096005fa0e&gt;,
   la formation est à 100% en anglais.
   - lien du formulaire de candidature à utiliser *obligatoirement*: lien
   &lt;https://docs.google.com/forms/d/e/1faipqlsdz2b1waddi0hxsrtogepsr9n7m82jlunqem6lgkl_rvfny2w/viewform&gt;
   - ceux qui seront sélectionnés payeront les frais d'inscription à esprit
   (5ème année).
   - une pré-sélection se fera au niveau d'esprit.
   - il y aura un 'quota' pour les étudiants de la 4ds9 puisqu'ils sont
   concernés par un autre programme de double-diplôme. ceux parmi eux qui
   seront admis au mans, auront un délai 'court' pour confirmer ou se désister.
bon courage.
*******************************************************
*frais d’inscription et frais afférents au séjour *
chaque année académique, les étudiants payent à l’upem leurs droits
d’inscription. conformément aux dispositions prévues par l’arrêté du 19
avril 2019 relatif aux droits d’inscriptions dans les établissements
publics d'enseignement supérieur relevant du ministre chargé de
l'enseignement supérieur, en vigueur au moment de la signature de la
présente convention spécifique, les étudiants recrutés à l’upem dans le
cadre de la présente convention bénéficient d'une exonération partielle des
droits d'inscription différenciés s’appliquant aux étudiants
extracommunautaires. le montant des droits d'inscription dont ils
s'acquittent correspond au montant applicable aux étudiants communautaires.
les étudiants doivent également s'acquitter de la contribution vie
étudiante et de campus (cvec). les étudiants ont à leur charge toutes
dépenses liées à leur séjour, y compris l'hébergement, les repas, les frais
de transports, les frais de visa, les frais de couverture sociale et tout
autre frais associé.
--
-- 
-- 
cordialement / best regards
***********************************
direction des relations extérieures
office b 111
mobile: +216 94 597 894
fax     : +216 70 685 454
adress : z.i. chotrana ii - b.p. 160 - 2083 pôle technologique - el
ghazala, tunis, tunisia</f>
        <v>0</v>
      </c>
      <c r="K40" t="s">
        <v>1168</v>
      </c>
      <c r="M40" t="s">
        <v>1287</v>
      </c>
      <c r="N40" t="s">
        <v>1377</v>
      </c>
    </row>
    <row r="41" spans="1:14">
      <c r="A41" t="s">
        <v>54</v>
      </c>
      <c r="B41" t="s">
        <v>223</v>
      </c>
      <c r="C41" t="s">
        <v>318</v>
      </c>
      <c r="D41" t="s">
        <v>417</v>
      </c>
      <c r="E41" t="s">
        <v>531</v>
      </c>
      <c r="F41" t="s">
        <v>667</v>
      </c>
      <c r="I41" t="s">
        <v>919</v>
      </c>
      <c r="J41" t="s">
        <v>1054</v>
      </c>
      <c r="K41" t="s">
        <v>1168</v>
      </c>
      <c r="L41" t="s">
        <v>1184</v>
      </c>
      <c r="M41" t="s">
        <v>1268</v>
      </c>
      <c r="N41" t="s">
        <v>1268</v>
      </c>
    </row>
    <row r="42" spans="1:14">
      <c r="A42" t="s">
        <v>55</v>
      </c>
      <c r="B42" t="s">
        <v>237</v>
      </c>
      <c r="C42" t="s">
        <v>334</v>
      </c>
      <c r="D42" t="s">
        <v>432</v>
      </c>
      <c r="E42" t="s">
        <v>532</v>
      </c>
      <c r="F42" t="s">
        <v>668</v>
      </c>
      <c r="I42" t="s">
        <v>920</v>
      </c>
      <c r="J42" t="s">
        <v>1055</v>
      </c>
      <c r="K42" t="s">
        <v>1168</v>
      </c>
      <c r="L42" t="s">
        <v>1185</v>
      </c>
      <c r="M42" t="s">
        <v>1268</v>
      </c>
      <c r="N42" t="s">
        <v>1268</v>
      </c>
    </row>
    <row r="43" spans="1:14">
      <c r="A43" t="s">
        <v>56</v>
      </c>
      <c r="B43" t="s">
        <v>238</v>
      </c>
      <c r="C43" t="s">
        <v>335</v>
      </c>
      <c r="D43" t="s">
        <v>436</v>
      </c>
      <c r="E43" t="s">
        <v>529</v>
      </c>
      <c r="F43" t="s">
        <v>669</v>
      </c>
      <c r="I43" t="s">
        <v>921</v>
      </c>
      <c r="J43" t="s">
        <v>1056</v>
      </c>
      <c r="K43" t="s">
        <v>1168</v>
      </c>
      <c r="L43" t="s">
        <v>1186</v>
      </c>
      <c r="M43" t="s">
        <v>1268</v>
      </c>
      <c r="N43" t="s">
        <v>1268</v>
      </c>
    </row>
    <row r="44" spans="1:14">
      <c r="A44" t="s">
        <v>57</v>
      </c>
      <c r="B44" t="s">
        <v>234</v>
      </c>
      <c r="C44" t="s">
        <v>331</v>
      </c>
      <c r="D44" t="s">
        <v>437</v>
      </c>
      <c r="E44" t="s">
        <v>533</v>
      </c>
      <c r="F44" t="s">
        <v>670</v>
      </c>
      <c r="I44" t="s">
        <v>922</v>
      </c>
      <c r="J44" t="s">
        <v>1057</v>
      </c>
      <c r="K44" t="s">
        <v>1168</v>
      </c>
      <c r="L44" t="s">
        <v>331</v>
      </c>
      <c r="M44" t="s">
        <v>1288</v>
      </c>
      <c r="N44" t="s">
        <v>1268</v>
      </c>
    </row>
    <row r="45" spans="1:14">
      <c r="A45" t="s">
        <v>58</v>
      </c>
      <c r="B45" t="s">
        <v>239</v>
      </c>
      <c r="C45" t="s">
        <v>336</v>
      </c>
      <c r="D45" t="s">
        <v>434</v>
      </c>
      <c r="E45" t="s">
        <v>534</v>
      </c>
      <c r="F45" t="s">
        <v>671</v>
      </c>
      <c r="I45" t="s">
        <v>923</v>
      </c>
      <c r="J45" t="s">
        <v>1058</v>
      </c>
      <c r="K45" t="s">
        <v>1168</v>
      </c>
      <c r="L45" t="s">
        <v>1187</v>
      </c>
      <c r="M45" t="s">
        <v>1289</v>
      </c>
      <c r="N45" t="s">
        <v>1268</v>
      </c>
    </row>
    <row r="46" spans="1:14">
      <c r="A46" t="s">
        <v>59</v>
      </c>
      <c r="B46">
        <f>?UTF-8?Q?P=C3=B4le_employabilit=C3=A9=2D_Groupe_Esprit?=</f>
        <v>0</v>
      </c>
      <c r="C46" t="s">
        <v>323</v>
      </c>
      <c r="D46" t="s">
        <v>417</v>
      </c>
      <c r="E46" t="s">
        <v>535</v>
      </c>
      <c r="F46" t="s">
        <v>672</v>
      </c>
      <c r="I46" t="s">
        <v>924</v>
      </c>
      <c r="J46" t="s">
        <v>1059</v>
      </c>
      <c r="K46" t="s">
        <v>1168</v>
      </c>
      <c r="L46" t="s">
        <v>1188</v>
      </c>
      <c r="M46" t="s">
        <v>1290</v>
      </c>
      <c r="N46" t="s">
        <v>1268</v>
      </c>
    </row>
    <row r="47" spans="1:14">
      <c r="A47" t="s">
        <v>60</v>
      </c>
      <c r="B47" t="s">
        <v>240</v>
      </c>
      <c r="C47" t="s">
        <v>337</v>
      </c>
      <c r="D47" t="s">
        <v>438</v>
      </c>
      <c r="E47" t="s">
        <v>536</v>
      </c>
      <c r="F47" t="s">
        <v>673</v>
      </c>
      <c r="G47" t="s">
        <v>846</v>
      </c>
      <c r="H47" t="s">
        <v>880</v>
      </c>
      <c r="I47" t="s">
        <v>925</v>
      </c>
      <c r="J47" t="s">
        <v>1060</v>
      </c>
      <c r="K47" t="s">
        <v>1168</v>
      </c>
      <c r="L47" t="s">
        <v>1189</v>
      </c>
      <c r="M47" t="s">
        <v>1268</v>
      </c>
      <c r="N47" t="s">
        <v>1268</v>
      </c>
    </row>
    <row r="48" spans="1:14">
      <c r="A48" t="s">
        <v>61</v>
      </c>
      <c r="B48">
        <f>?UTF-8?Q?P=C3=B4le_employabilit=C3=A9=2D_Groupe_Esprit?=</f>
        <v>0</v>
      </c>
      <c r="C48" t="s">
        <v>323</v>
      </c>
      <c r="D48" t="s">
        <v>439</v>
      </c>
      <c r="E48">
        <f>?UTF-8?Q?Opportunit=C3=A9s_de_stage_=26_d=27emploi=2DGroupe_AfricInvest?=
	=?UTF-8?Q?=2D_Zone_=28Afrique_de_l=E2=80=99Ouest_et_Afrique_de_l=E2=80=99Est=29?=</f>
        <v>0</v>
      </c>
      <c r="F48" t="s">
        <v>674</v>
      </c>
      <c r="I48">
        <f>?UTF-8?Q?Opportunit=C3=A9s_de_stage_=26_d=27emploi=2DGroupe_AfricInvest?=
	=?UTF-8?Q?=2D_Zone_=28Afrique_de_l=E2=80=99Ouest_et_Afrique_de_l=E2=80=99Est=29?=
Bonjour,
Veuillez postuler *uniquement* via ce lien
&lt;https://docs.google.com/forms/d/e/1FAIpQLScPgdqCcJpztuXnIWTNX5exgeNxp5EFvAkuBWASBCOwOuR5ww/viewform&gt;,
voir ci-dessous.
N'oubliez pas de vous inscrire sur https://espritconnect.com/ pour avoir
toutes les offres (webinars, emplois, stages d'été, PFE, ...).
Cordialement.
*******************************************************
J’espère que vous allez bien,
Notre groupe, AfricInvest (www.africinvest.com), est à la recherche de
jeunes subsahariens ayant un diplôme d’ingénieur de Esprit pour leur
proposer des opportunités de stage dans nos bureaux en Afrique (Afrique de
l’Ouest et Afrique de l’Est),
Je serai donc preneur des profils que vous voudriez bien partager avec nous,
En vous remerciant d’avance pour votre aide précieuse,
Bien à vous,
Anis
 *Pôle Employabilité ESPRIT*
 Z. I. Chotrana II, B.P. : 160
2083 Pôle Technologique El Ghazala – TUNISIE
&lt;https://espritconnect.com/&gt;</f>
        <v>0</v>
      </c>
      <c r="J48">
        <f>?utf-8?q?opportunit=c3=a9s_de_stage_=26_d=27emploi=2dgroupe_africinvest?=
	=?utf-8?q?=2d_zone_=28afrique_de_l=e2=80=99ouest_et_afrique_de_l=e2=80=99est=29?=
bonjour,
veuillez postuler *uniquement* via ce lien
&lt;https://docs.google.com/forms/d/e/1faipqlscpgdqccjpztuxniwtnx5exgenxp5efvakubwasbcowour5ww/viewform&gt;,
voir ci-dessous.
n'oubliez pas de vous inscrire sur https://espritconnect.com/ pour avoir
toutes les offres (webinars, emplois, stages d'été, pfe, ...).
cordialement.
*******************************************************
j’espère que vous allez bien,
notre groupe, africinvest (www.africinvest.com), est à la recherche de
jeunes subsahariens ayant un diplôme d’ingénieur de esprit pour leur
proposer des opportunités de stage dans nos bureaux en afrique (afrique de
l’ouest et afrique de l’est),
je serai donc preneur des profils que vous voudriez bien partager avec nous,
en vous remerciant d’avance pour votre aide précieuse,
bien à vous,
anis
 *pôle employabilité esprit*
 z. i. chotrana ii, b.p. : 160
2083 pôle technologique el ghazala – tunisie
&lt;https://espritconnect.com/&gt;</f>
        <v>0</v>
      </c>
      <c r="K48" t="s">
        <v>1168</v>
      </c>
      <c r="M48" t="s">
        <v>1291</v>
      </c>
      <c r="N48" t="s">
        <v>1268</v>
      </c>
    </row>
    <row r="49" spans="1:14">
      <c r="A49" t="s">
        <v>62</v>
      </c>
      <c r="B49" t="s">
        <v>223</v>
      </c>
      <c r="C49" t="s">
        <v>318</v>
      </c>
      <c r="D49" t="s">
        <v>417</v>
      </c>
      <c r="E49" t="s">
        <v>537</v>
      </c>
      <c r="F49" t="s">
        <v>675</v>
      </c>
      <c r="I49" t="s">
        <v>926</v>
      </c>
      <c r="J49" t="s">
        <v>1061</v>
      </c>
      <c r="K49" t="s">
        <v>1169</v>
      </c>
      <c r="M49" t="s">
        <v>1292</v>
      </c>
      <c r="N49" t="s">
        <v>1378</v>
      </c>
    </row>
    <row r="50" spans="1:14">
      <c r="A50" t="s">
        <v>63</v>
      </c>
      <c r="B50">
        <f>?UTF-8?Q?P=C3=B4le_employabilit=C3=A9=2D_Groupe_Esprit?=</f>
        <v>0</v>
      </c>
      <c r="C50" t="s">
        <v>323</v>
      </c>
      <c r="D50" t="s">
        <v>417</v>
      </c>
      <c r="E50" t="s">
        <v>538</v>
      </c>
      <c r="F50" t="s">
        <v>676</v>
      </c>
      <c r="G50" t="s">
        <v>847</v>
      </c>
      <c r="H50" t="s">
        <v>881</v>
      </c>
      <c r="I50" t="s">
        <v>927</v>
      </c>
      <c r="J50" t="s">
        <v>1062</v>
      </c>
      <c r="K50" t="s">
        <v>1168</v>
      </c>
      <c r="L50" t="s">
        <v>1190</v>
      </c>
      <c r="M50" t="s">
        <v>1293</v>
      </c>
      <c r="N50" t="s">
        <v>1268</v>
      </c>
    </row>
    <row r="51" spans="1:14">
      <c r="A51" t="s">
        <v>64</v>
      </c>
      <c r="B51">
        <f>?UTF-8?Q?Mobilit=C3=A9_Internationale?=</f>
        <v>0</v>
      </c>
      <c r="C51" t="s">
        <v>319</v>
      </c>
      <c r="D51" t="s">
        <v>436</v>
      </c>
      <c r="E51">
        <f>?UTF-8?Q?Document=2DPr=C3=A9sentation_des_diff=C3=A9rentes_proc=C3=A9dures_?=
	=?UTF-8?Q?=C3=A0_Campus_France?=</f>
        <v>0</v>
      </c>
      <c r="F51" t="s">
        <v>677</v>
      </c>
      <c r="G51" t="s">
        <v>848</v>
      </c>
      <c r="I51">
        <f>?UTF-8?Q?Document=2DPr=C3=A9sentation_des_diff=C3=A9rentes_proc=C3=A9dures_?=
	=?UTF-8?Q?=C3=A0_Campus_France?=
Bonne réception.
On Sat, Dec 3, 2022 at 11:58 AM Mobilité Internationale &lt;
mobilite-internationale@esprit.tn&gt; wrote:
&gt; Bonjour,
&gt; J'espère que vous allez bien.
&gt; M. Edouard Toison, Conseiller Orientation et Communication, Campus France
&gt; Tunisie sera parmi nous afin de présenter les différentes procédures:
&gt;
&gt;    - Date et heure: le mercredi 07 décembre 2022 de 14h-15h.
&gt;
&gt; Si vous êtes intéressés, merci de notifier votre intérêt via ce lien
&gt; &lt;https://docs.google.com/forms/d/e/1FAIpQLScX_8Xz04mHcDtQsvWGvLuKHIIyh5Mezf_eSFxIVo0HCxRGsQ/viewform&gt;.
&gt; La présentation se fera en présentiel (Esprit Ghazela), et le lieu vous
&gt; sera communiqué ultérieurement (nombre de places limité).
&gt; Bien à vous.
&gt;
&gt; --
&gt; --
&gt; --
&gt; Cordialement / Best Regards
&gt; ***********************************
&gt; Direction des relations extérieures
&gt; Office B 111
&gt; Mobile: +216 94 597 894
&gt; Fax     : +216 70 685 454
&gt; Adress : Z.I. Chotrana II - B.P. 160 - 2083 Pôle Technologique - El
&gt; Ghazala, Tunis, Tunisia
&gt;
&gt;
-- 
-- 
-- 
Cordialement / Best Regards
***********************************
Direction des relations extérieures
Office B 111
Mobile: +216 94 597 894
Fax     : +216 70 685 454
Adress : Z.I. Chotrana II - B.P. 160 - 2083 Pôle Technologique - El
Ghazala, Tunis, Tunisia</f>
        <v>0</v>
      </c>
      <c r="J51">
        <f>?utf-8?q?document=2dpr=c3=a9sentation_des_diff=c3=a9rentes_proc=c3=a9dures_?=
	=?utf-8?q?=c3=a0_campus_france?=
bonne réception.
on sat, dec 3, 2022 at 11:58 am mobilité internationale &lt;
mobilite-internationale@esprit.tn&gt; wrote:
&gt; bonjour,
&gt; j'espère que vous allez bien.
&gt; m. edouard toison, conseiller orientation et communication, campus france
&gt; tunisie sera parmi nous afin de présenter les différentes procédures:
&gt;
&gt;    - date et heure: le mercredi 07 décembre 2022 de 14h-15h.
&gt;
&gt; si vous êtes intéressés, merci de notifier votre intérêt via ce lien
&gt; &lt;https://docs.google.com/forms/d/e/1faipqlscx_8xz04mhcdtqsvwgvlukhiiyh5mezf_esfxivo0hcxrgsq/viewform&gt;.
&gt; la présentation se fera en présentiel (esprit ghazela), et le lieu vous
&gt; sera communiqué ultérieurement (nombre de places limité).
&gt; bien à vous.
&gt;
&gt; --
&gt; --
&gt; --
&gt; cordialement / best regards
&gt; ***********************************
&gt; direction des relations extérieures
&gt; office b 111
&gt; mobile: +216 94 597 894
&gt; fax     : +216 70 685 454
&gt; adress : z.i. chotrana ii - b.p. 160 - 2083 pôle technologique - el
&gt; ghazala, tunis, tunisia
&gt;
&gt;
-- 
-- 
-- 
cordialement / best regards
***********************************
direction des relations extérieures
office b 111
mobile: +216 94 597 894
fax     : +216 70 685 454
adress : z.i. chotrana ii - b.p. 160 - 2083 pôle technologique - el
ghazala, tunis, tunisia</f>
        <v>0</v>
      </c>
      <c r="K51" t="s">
        <v>1168</v>
      </c>
      <c r="L51" t="s">
        <v>319</v>
      </c>
      <c r="M51" t="s">
        <v>1294</v>
      </c>
      <c r="N51" t="s">
        <v>1376</v>
      </c>
    </row>
    <row r="52" spans="1:14">
      <c r="A52" t="s">
        <v>65</v>
      </c>
      <c r="B52" t="s">
        <v>241</v>
      </c>
      <c r="C52" t="s">
        <v>338</v>
      </c>
      <c r="D52" t="s">
        <v>440</v>
      </c>
      <c r="E52" t="s">
        <v>539</v>
      </c>
      <c r="F52" t="s">
        <v>678</v>
      </c>
      <c r="G52" t="s">
        <v>849</v>
      </c>
      <c r="H52" t="s">
        <v>882</v>
      </c>
      <c r="I52" t="s">
        <v>928</v>
      </c>
      <c r="J52" t="s">
        <v>1063</v>
      </c>
      <c r="K52" t="s">
        <v>1169</v>
      </c>
      <c r="L52" t="s">
        <v>1176</v>
      </c>
      <c r="M52" t="s">
        <v>1268</v>
      </c>
      <c r="N52" t="s">
        <v>1268</v>
      </c>
    </row>
    <row r="53" spans="1:14">
      <c r="A53" t="s">
        <v>66</v>
      </c>
      <c r="B53" t="s">
        <v>242</v>
      </c>
      <c r="C53" t="s">
        <v>339</v>
      </c>
      <c r="D53" t="s">
        <v>441</v>
      </c>
      <c r="E53" t="s">
        <v>540</v>
      </c>
      <c r="F53" t="s">
        <v>679</v>
      </c>
      <c r="I53" t="s">
        <v>929</v>
      </c>
      <c r="J53" t="s">
        <v>1064</v>
      </c>
      <c r="K53" t="s">
        <v>1169</v>
      </c>
      <c r="L53" t="s">
        <v>1191</v>
      </c>
      <c r="M53" t="s">
        <v>1268</v>
      </c>
      <c r="N53" t="s">
        <v>1268</v>
      </c>
    </row>
    <row r="54" spans="1:14">
      <c r="A54" t="s">
        <v>67</v>
      </c>
      <c r="B54" t="s">
        <v>243</v>
      </c>
      <c r="C54" t="s">
        <v>340</v>
      </c>
      <c r="D54" t="s">
        <v>442</v>
      </c>
      <c r="E54">
        <f>?UTF-8?Q?Re=3A_Attestation_pour_l=27obtention_de_Nationalit=C3=A9_e_?=
	=?UTF-8?Q?=C3=A9trang=C3=A8re?=</f>
        <v>0</v>
      </c>
      <c r="F54" t="s">
        <v>680</v>
      </c>
      <c r="G54" t="s">
        <v>850</v>
      </c>
      <c r="I54">
        <f>?UTF-8?Q?Re=3A_Attestation_pour_l=27obtention_de_Nationalit=C3=A9_e_?=
	=?UTF-8?Q?=C3=A9trang=C3=A8re?=
Bonjour Saloua,
Veillez trouver les documents demandés.
Cordialement.
Hichem
Le ven. 18 nov. 2022, 12:26, Salma Benaoun &lt;salma.benaoun@esprit.tn&gt; a
écrit :
&gt;
&gt;
&gt; ---------- Forwarded message ---------
&gt; De : Salma Benaoun &lt;salma.benaoun@esprit.tn&gt;
&gt; Date: dim. 13 nov. 2022 à 11:50
&gt; Subject: Attestation pour l'obtention de Nationalité e étrangère
&gt; To: Walid DOUAGI &lt;walid.douagi@esprit.tn&gt;, Ghazi KHODJET EL KHIL &lt;
&gt; ghazi.khodjetelkhil@esprit.tn&gt;, Direction des Etudes &lt;
&gt; direction.etudes@esprit.tn&gt;, Amel Ayari &lt;amel.ayari@esprit.tn&gt;, Darine
&gt; Znagui &lt;darine.znagui@esprit.tn&gt;
&gt;
&gt;
&gt; Bonjour madame monsieur,
&gt; Pour des raisons administratives en France liées à ma Naturalisation j'ai
&gt; urgemment besoin d'une attestation justifiant que mon diplôme de Génie
&gt; logiciel délivré par votre établissement est équivalent à un diplôme Bac +
&gt; 5 (ingénieur informatique ) dans les plus brefs délais.
&gt; N'hésitez pas à m'ecrire si vous avez besoin d' informations
&gt; complémentaires
&gt; Cordialement,
&gt; Salma BEN AOUN
&gt;</f>
        <v>0</v>
      </c>
      <c r="J54">
        <f>?utf-8?q?re=3a_attestation_pour_l=27obtention_de_nationalit=c3=a9_e_?=
	=?utf-8?q?=c3=a9trang=c3=a8re?=
bonjour saloua,
veillez trouver les documents demandés.
cordialement.
hichem
le ven. 18 nov. 2022, 12:26, salma benaoun &lt;salma.benaoun@esprit.tn&gt; a
écrit :
&gt;
&gt;
&gt; ---------- forwarded message ---------
&gt; de : salma benaoun &lt;salma.benaoun@esprit.tn&gt;
&gt; date: dim. 13 nov. 2022 à 11:50
&gt; subject: attestation pour l'obtention de nationalité e étrangère
&gt; to: walid douagi &lt;walid.douagi@esprit.tn&gt;, ghazi khodjet el khil &lt;
&gt; ghazi.khodjetelkhil@esprit.tn&gt;, direction des etudes &lt;
&gt; direction.etudes@esprit.tn&gt;, amel ayari &lt;amel.ayari@esprit.tn&gt;, darine
&gt; znagui &lt;darine.znagui@esprit.tn&gt;
&gt;
&gt;
&gt; bonjour madame monsieur,
&gt; pour des raisons administratives en france liées à ma naturalisation j'ai
&gt; urgemment besoin d'une attestation justifiant que mon diplôme de génie
&gt; logiciel délivré par votre établissement est équivalent à un diplôme bac +
&gt; 5 (ingénieur informatique ) dans les plus brefs délais.
&gt; n'hésitez pas à m'ecrire si vous avez besoin d' informations
&gt; complémentaires
&gt; cordialement,
&gt; salma ben aoun
&gt;</f>
        <v>0</v>
      </c>
      <c r="K54" t="s">
        <v>1168</v>
      </c>
      <c r="L54" t="s">
        <v>1192</v>
      </c>
      <c r="M54" t="s">
        <v>1268</v>
      </c>
      <c r="N54" t="s">
        <v>1268</v>
      </c>
    </row>
    <row r="55" spans="1:14">
      <c r="A55" t="s">
        <v>68</v>
      </c>
      <c r="B55" t="s">
        <v>229</v>
      </c>
      <c r="C55" t="s">
        <v>326</v>
      </c>
      <c r="D55" t="s">
        <v>443</v>
      </c>
      <c r="E55" t="s">
        <v>541</v>
      </c>
      <c r="F55" t="s">
        <v>681</v>
      </c>
      <c r="I55" t="s">
        <v>930</v>
      </c>
      <c r="J55" t="s">
        <v>1065</v>
      </c>
      <c r="K55" t="s">
        <v>1168</v>
      </c>
      <c r="M55" t="s">
        <v>1268</v>
      </c>
      <c r="N55" t="s">
        <v>1268</v>
      </c>
    </row>
    <row r="56" spans="1:14">
      <c r="A56" t="s">
        <v>69</v>
      </c>
      <c r="B56" t="s">
        <v>229</v>
      </c>
      <c r="C56" t="s">
        <v>326</v>
      </c>
      <c r="D56" t="s">
        <v>444</v>
      </c>
      <c r="E56">
        <f>?UTF-8?Q?Re=3A_Examens_corrig=C3=A9s?=</f>
        <v>0</v>
      </c>
      <c r="F56" t="s">
        <v>682</v>
      </c>
      <c r="G56" t="s">
        <v>851</v>
      </c>
      <c r="H56" t="s">
        <v>883</v>
      </c>
      <c r="I56">
        <f>?UTF-8?Q?Re=3A_Examens_corrig=C3=A9s?=
Bon Courage.
On Sat, Oct 29, 2022 at 3:40 PM yosr belaam &lt;yosr.belaam@esprit.tn&gt; wrote:
&gt; Bonjour Monsieur,
&gt; Est ce que vous pouvez nous envoyer des examens corrigés ou bien des
&gt; series d’exercices corrigés ainsi que la correction du devoir maison.
&gt; Merci beaucoup
&gt; Bonne soirée
&gt;
-- 
Best Regards
Majdi Gharbi
Head of internship department
[image: Esprit Group – Honoris United Universities]</f>
        <v>0</v>
      </c>
      <c r="J56">
        <f>?utf-8?q?re=3a_examens_corrig=c3=a9s?=
bon courage.
on sat, oct 29, 2022 at 3:40 pm yosr belaam &lt;yosr.belaam@esprit.tn&gt; wrote:
&gt; bonjour monsieur,
&gt; est ce que vous pouvez nous envoyer des examens corrigés ou bien des
&gt; series d’exercices corrigés ainsi que la correction du devoir maison.
&gt; merci beaucoup
&gt; bonne soirée
&gt;
-- 
best regards
majdi gharbi
head of internship department
[image: esprit group – honoris united universities]</f>
        <v>0</v>
      </c>
      <c r="K56" t="s">
        <v>1168</v>
      </c>
      <c r="L56" t="s">
        <v>1193</v>
      </c>
      <c r="M56" t="s">
        <v>1268</v>
      </c>
      <c r="N56" t="s">
        <v>1268</v>
      </c>
    </row>
    <row r="57" spans="1:14">
      <c r="A57" t="s">
        <v>70</v>
      </c>
      <c r="B57">
        <f>?UTF-8?Q?P=C3=B4le_employabilit=C3=A9=2D_Groupe_Esprit?=</f>
        <v>0</v>
      </c>
      <c r="C57" t="s">
        <v>323</v>
      </c>
      <c r="D57" t="s">
        <v>417</v>
      </c>
      <c r="E57" t="s">
        <v>542</v>
      </c>
      <c r="F57" t="s">
        <v>683</v>
      </c>
      <c r="G57" t="s">
        <v>852</v>
      </c>
      <c r="H57" t="s">
        <v>884</v>
      </c>
      <c r="I57" t="s">
        <v>931</v>
      </c>
      <c r="J57" t="s">
        <v>1066</v>
      </c>
      <c r="K57" t="s">
        <v>1168</v>
      </c>
      <c r="M57" t="s">
        <v>1295</v>
      </c>
      <c r="N57" t="s">
        <v>1268</v>
      </c>
    </row>
    <row r="58" spans="1:14">
      <c r="A58" t="s">
        <v>71</v>
      </c>
      <c r="B58">
        <f>?UTF-8?Q?Mobilit=C3=A9_Internationale?=</f>
        <v>0</v>
      </c>
      <c r="C58" t="s">
        <v>319</v>
      </c>
      <c r="D58" t="s">
        <v>417</v>
      </c>
      <c r="E58">
        <f>?UTF-8?Q?Programme_de_Bourses_Thomas_Jefferson_Pour_L=27Ann=C3=A9e_?=
	=?UTF-8?Q?Acad=C3=A9mique_2023=2D2024?=</f>
        <v>0</v>
      </c>
      <c r="F58" t="s">
        <v>684</v>
      </c>
      <c r="G58" t="s">
        <v>853</v>
      </c>
      <c r="H58" t="s">
        <v>885</v>
      </c>
      <c r="I58">
        <f>?UTF-8?Q?Programme_de_Bourses_Thomas_Jefferson_Pour_L=27Ann=C3=A9e_?=
	=?UTF-8?Q?Acad=C3=A9mique_2023=2D2024?=
Pour information.
Cher Monsieur, Chère Madame,
IREX a le plaisir de vous annoncer l'ouverture de l'appel à candidature au
programme de bourses d'études Thomas Jefferson 2023-2024. Le programme de
bourses Thomas Jefferson est rendu possible grâce au généreux soutien du
peuple Américain à travers le Département d'État des États-Unis et mis en
œuvre par IREX.
La date limite de la réception des candidatures en ligne pour la
bourse d’études
Thomas Jefferson pour l’année académique 2023-2024 est le 30 Novembre 2022 à
 17h.
Le programme de bourses Thomas Jefferson offre la possibilité aux étudiants
du premier cycle universitaire inscrits dans des universités / instituts
Tunisiens de suivre une année d'études non diplômantes dans des universités
américaines accréditées. Les participants suivent des cours dans leurs
domaines d'études ainsi que des cours de culture Américaine. Un large
éventail de disciplines universitaires sont éligibles aux participants. Par
ailleurs, les étudiants acquièrent une expérience pratique grâce à des
projets de service communautaire et de stages professionnels.
Les formulaires de candidature et plus d’informations sont disponibles à
partir de site web IREX
https://www.irex.org/program/apply-thomas-jefferson-scholarship-program
Les participants seront sélectionnés dans le cadre d'un concours ouvert
fondé sur le mérite. Le programme de bourse Thomas Jefferson ne discrimine
pas les candidats selon leur race, couleur, religion, sexe, âge, origine
nationale, handicap ou toute autre caractéristique protégée et établie par
la loi américaine.
Nous vous prions de diffuser l’information chez les étudiants de votre
établissement
et partager cette lettre avec le centre 4C.
Si vous êtes intéressé(e), nous pouvons organiser une session d'information
avec vos étudiants pour mieux connaitre le programme et savoir comment
postuler.
Veuillez trouver ci-dessous le lien de la publication Facebook à
communiquer aux étudiants:
https://www.facebook.com/photo/?fbid=543285627800831&amp;set=a.523824469746947
Si vous avez d’autres questions, merci de nous contacter sur l’adresse email
 suivante : thomasjeffersonscholars@irex.org ou nous appeler sur le 20 664
367.
Cordialement,
L’équipe IREX
--
-- 
-- 
Cordialement / Best Regards
***********************************
Direction des relations extérieures
Office B 111
Mobile: +216 94 597 894
Fax     : +216 70 685 454
Adress : Z.I. Chotrana II - B.P. 160 - 2083 Pôle Technologique - El
Ghazala, Tunis, Tunisia
 ﻣرﯾﻛﯾﺔاﻷﻣرﯾﻛﻲ ﻣن ﺧﻼل وزارة اﻟﺧﺎرﺟﯾﺔ اﻷ  أﺻﺑﺢ ﺑرﻧﺎﻣﺞ ﺗوﻣﺎس ﺟﯾﻔرﺳون ﻟﻠﻣﻧﺢ اﻟدراﺳﯾﺔ ﻣﻣﻛﻧًﺎ ﺑﻔﺿل اﻟدﻋم اﻟﺳﺧﻲ ﻟﻠﺷﻌب 
وﺗﻧﻔﯾذه ﻣن ﻗﺑل  IREX . 
( ﻣﺳﺎءً )ﺑﺗوﻗﯾت ﺗوﻧس 5:00  اﻟﺳﺎﻋﺔ 2022  ﻧوﻓﻣﺑر 30 اﻟﻣوﻋد اﻟﻧﮭﺎﺋﻲ: اﻷرﺑﻌﺎء  
 ﻣﮭﺎرات وﺧﺑرات ﺟدﯾدة أﺛﻧﺎء اﻟدراﺳﺔ ﻓﻲ إﻛﺗﺳب  
 اﻟﻣﺗﺣدة اﻟوﻻﯾﺎت  
اﻟدراﺳﯾﺔ  اﻟﻣﻧﺢ ﺑرﻧﺎﻣﺞ  ﺗوﻣﺎس ﺟﯾﻔرﺳون 2024-2023  
أﻧﺷطﺔ اﻟﺑرﻧﺎﻣﺞ  
ﻣن  اﻟﻣﺷﺎرﻛﯾن  ﺟﻣﯾﻊ  ﯾﺳﺗﻔﯾد  وﺳوف:   
 ﺑدوام اﻟدراﺳﯾﺔ اﻟﻔﺻول ﺣﺿور 
 واﺣد دراﺳﻲ ﻋﺎم ﻟﻣدة ﻛﺎﻣل 
 ﻋن ﯾﻘل ﻻ ﻣﺎ أداء 20  ﻣن ﺳﺎﻋﺔ
 اﻟﻔﺻل ﺧﻼل اﻟﻣﺟﺗﻣﻊ ﺧدﻣﺔ 
 اﻷول اﻟدراﺳﻲ
 ﺟزﺋﻲ ﺑدوام ﻣﮭﻧﻲ ﺗدرﯾب إﻛﻣﺎل
 اﻟﺛﺎﻧﻲ اﻟدراﺳﻲ اﻟﻔﺻل ﺧﻼل 
اﻷھﻠﯾﺔ 
ﯾﺟب ﻋﻠﻰ اﻟﻣﺗﻘدﻣﯾن اﻟﻣؤھﻠﯾن: 
 • أن ﯾﻛون ﻣواطﻧًﺎ ﺗوﻧﺳﯾًﺎ ﻣﻘﯾﻣًﺎ ﻓﻲ ﺗوﻧس 
• أﻻ ﯾﻘل ﻋﻣرك ﻋن 18  ﻋﺎﻣًﺎ ﺑﺣﻠول 1  ﺟوﯾﻠﯾﺔ2023 
 • أن ﺗﻛون طﺎﻟﺑًﺎ ﺟﺎﻣﻌﯾًﺎ ﺑدوام ﻛﺎﻣل ، وﻣن اﻟﻣﻘرر أن ﺗﺗﺧرج ﻓﻲ ﺻﯾف 2024  أو ﺑﻌد ذﻟك
 • إﺗﻣﺎم اﻟﻌﺎم اﻟدراﺳﻲ اﻟﺳﺎﺑﻖ ﻟﻠدراﺳﺔ ﻓﻲ اﻟوﻻﯾﺎت اﻟﻣﺗﺣدة ﻓﻲ وﺿﻊ ﺟﯾد
• ﺗﺣﻘﯾﻖ 500  درﺟﺔ ﻓﻲ اﺧﺗﺑﺎر TOEFL  ﻋﻠﻰ اﻷﻗل
 • اﻻﻟﺗزام ﺑﺎﻟﻌودة إﻟﻰ ﺗوﻧس ﺑﻌد اﻻﻧﺗﮭﺎء ﻣن اﻟﺑرﻧﺎﻣﺞ
 ! 
ﯾوﻓر ﺑرﻧﺎﻣﺞ ﺗوﻣﺎس ﺟﯾﻔرﺳون ﻟﻠﻣﻧﺢ اﻟدراﺳﯾﺔ ﻓرﺻًﺎ  
 و ﺟﺎﻣﻌﺎتاﻟ  ﻓﻲ اﻟﻣﺳﺟﻠﯾن ﺗوﻧس ﻣن اﻟﺟﺎﻣﻌﯾﯾن ﻟﻠطﻼب 
 ﺑدون اﻟدراﺳﺔ ﻣن واﺣد ﻋﺎم ﻟﺣﺿور ﺗوﻧﺳﯾﺔاﻟ ﻣﻌﺎھداﻟ 
  ﺑرﻧﺎﻣﺞاﻟ ﺳﺎﻋدﯾ.اﻷﻣرﯾﻛﯾﺔ واﻟﻛﻠﯾﺎت اﻟﺟﺎﻣﻌﺎت ﻓﻲ درﺟﺔ 
 ﻋن ﻓﺿﻼً  اﻟﻣﺿﯾﻔﺔ، ﻣﺟﺗﻣﻌﺎﺗﮭم ﻓﻲ اﻻﻧﺧراط ﻋﻠﻰ اﻟطﻼب 
 ﻟﻣﺳﺎﻋدﺗﮭم ﻋﻠﻰ اﻟﻣﺳﺎھﻣﺔ ﻋدﯾدة وﺧﺑرات ﻣﮭﺎرات اﻛﺗﺳﺎب 
  .ﻓﻲ اﻟﻧﻣو اﻻﻗﺗﺻﺎدي واﻟدﯾﻣﻘراطﻲ ﻓﻲ ﺗوﻧس 
اﻟﺗﻣوﯾل واﻻﺧﺗﯾﺎر وﻣﻌﻠوﻣﺎت إﺿﺎﻓﯾﺔ 
ھذه ﻣﻧﺣﺔ دراﺳﯾﺔ ﻣﻣوﻟﺔ ﺑﺎﻟﻛﺎﻣل .أﺻﺑﺢ ﺑرﻧﺎﻣﺞ ﺗوﻣﺎس ﺟﯾﻔرﺳون ﻟﻠﻣﻧﺢ اﻟدراﺳﯾﺔ ﻣﻣﻛﻧًﺎ ﺑﻔﺿل اﻟدﻋم اﻟﺳﺧﻲ ﻟﻠﺷﻌب  
ﻷﻣرﯾﻛﻲ ﻣن ﺧﻼل وزارة اﻟﺧﺎرﺟﯾﺔ اﻷﻣرﯾﻛﯾﺔ وﺗﻧﻔﯾذه ﻣن ﻗﺑل  IREX .    
 اﻟﺟدارة.  ﻋﻠﻰ  ﻗﺎﺋﻣﺔ ﻣﻔﺗوﺣﺔ  ﻣﺳﺎﺑﻘﺔ  ﺧﻼل ﻣن  اﻟﻣﺷﺎرﻛﯾن  اﺧﺗﯾﺎر ﯾﺗم 
  زﯾﺎرة  إﺿﺎﻓﯾﺔ، ﯾرﺟﻰ وﻣﻌﻠوﻣﺎت ﻟﻠﺗرﺷﺢ اﻻﺧﺗﯾﺎر وﻣﻌﺎﯾﯾر اﻷھﻠﯾﺔ  وﻣﺗطﻠﺑﺎت  اﻟﺗﻔﺎﺻﯾل ﻣن ﻣزﯾد ﻋﻠﻰ  ﻟﻠﺣﺻول اﻟطﻠب  اﻧظر 
https://www.irex.org/project/tjsp  : ب اﻻﺗﺻﺎل أو 
 IREX/Tunisia  
Email: thomasjeffersonscholars@irex.org  
Tel: (+216) 28 984 150  
This program is made possible by the generous support of the American people through the United States Department of 
State and implemented by IREX.  
Eligibility  
 Eligible applicants must : 
•Be a c itizen  of Tunisia, residing in Tunisi a
•Be at least 18 years old by July 1, 2023
•Be a f ull-time, undergraduate, university/institute  student , scheduled to graduate in summer  2024 or later 
•Complete the academic year prior to study in the United States in good standing
•Achieve a TOEFL score of at least 500
•Be committed to returning to Tunisia after completing the program
Funding, selection, and additional information  
This is  a fully funded scholarship. The Thomas Jefferson Scholarship Program is made possible by the 
generous support of the American people through the United States Department of State and implemented by 
IREX. Participants are selected through an open, merit -based competition. 
See application  instructions  for further  details,  eligibility requirements and selection criteria. For application and 
additional information, please visit  https://www.irex.org/project/tjsp  or contact:  
IREX/Tunisia  
Email: thomasjeffersonscholars@irex.org  
Tel: (+216) 28 984 150  
Acquire new skills and expertise 
while studying in the United 
States!
The Thomas Jefferson Program provides opportunities 
for full -time undergraduate university/institute students 
from Tunisia to spend one academic year of non -
degree study at a U.S. university or college. The 
program will provide students a deeper understand ing 
of the United States, as well as new skills, knowledge, 
and leadership development to help them contribute to 
Tunisia’s economic  development . 2023-2024 Thomas Jefferson Scholarship  Program  
Program Activities  
All participants  will: 
Attend classes full -time for one 
academic year  
Perform at least  20 hours of 
community service in their host 
community during their first 
semester   
Complete a part -time practical  
internship during their second 
semester  Deadline: Wednesday, November 30, 2022 at 5:00 PM ( Tunisia Time)</f>
        <v>0</v>
      </c>
      <c r="J58">
        <f>?utf-8?q?programme_de_bourses_thomas_jefferson_pour_l=27ann=c3=a9e_?=
	=?utf-8?q?acad=c3=a9mique_2023=2d2024?=
pour information.
cher monsieur, chère madame,
irex a le plaisir de vous annoncer l'ouverture de l'appel à candidature au
programme de bourses d'études thomas jefferson 2023-2024. le programme de
bourses thomas jefferson est rendu possible grâce au généreux soutien du
peuple américain à travers le département d'état des états-unis et mis en
œuvre par irex.
la date limite de la réception des candidatures en ligne pour la
bourse d’études
thomas jefferson pour l’année académique 2023-2024 est le 30 novembre 2022 à
 17h.
le programme de bourses thomas jefferson offre la possibilité aux étudiants
du premier cycle universitaire inscrits dans des universités / instituts
tunisiens de suivre une année d'études non diplômantes dans des universités
américaines accréditées. les participants suivent des cours dans leurs
domaines d'études ainsi que des cours de culture américaine. un large
éventail de disciplines universitaires sont éligibles aux participants. par
ailleurs, les étudiants acquièrent une expérience pratique grâce à des
projets de service communautaire et de stages professionnels.
les formulaires de candidature et plus d’informations sont disponibles à
partir de site web irex
https://www.irex.org/program/apply-thomas-jefferson-scholarship-program
les participants seront sélectionnés dans le cadre d'un concours ouvert
fondé sur le mérite. le programme de bourse thomas jefferson ne discrimine
pas les candidats selon leur race, couleur, religion, sexe, âge, origine
nationale, handicap ou toute autre caractéristique protégée et établie par
la loi américaine.
nous vous prions de diffuser l’information chez les étudiants de votre
établissement
et partager cette lettre avec le centre 4c.
si vous êtes intéressé(e), nous pouvons organiser une session d'information
avec vos étudiants pour mieux connaitre le programme et savoir comment
postuler.
veuillez trouver ci-dessous le lien de la publication facebook à
communiquer aux étudiants:
https://www.facebook.com/photo/?fbid=543285627800831&amp;set=a.523824469746947
si vous avez d’autres questions, merci de nous contacter sur l’adresse email
 suivante : thomasjeffersonscholars@irex.org ou nous appeler sur le 20 664
367.
cordialement,
l’équipe irex
--
-- 
-- 
cordialement / best regards
***********************************
direction des relations extérieures
office b 111
mobile: +216 94 597 894
fax     : +216 70 685 454
adress : z.i. chotrana ii - b.p. 160 - 2083 pôle technologique - el
ghazala, tunis, tunisia
 رار ن ل وزارة ار ا  أ ر وس رون  ادرا ً ل ادم ا ب 
وذه ن ل  irex . 
( ءً )وت وس 5:00  ا 2022  ور 30 اود ا: ارء  
 رات ورات ددة أء ادرا  إب  
 ادة اوت  
ادرا  ا ر  وس رون 2024-2023  
أط ار  
ن  ارن    د  ووف:   
 دوام ادرا اول ور 
 واد درا م دة ل 
 ن ل   أداء 20  ن 
 ال ل ا د 
 اول ادرا
 ز دوام  درب إل
 ا ادرا ال ل 
اھ 
ب  ادن اؤھن: 
 • أن ون واطً وً ً  وس 
• أ ل رك ن 18  ً ول 1  و2023 
 • أن ون طً ً دوام ل ، ون ارر أن رج  ف 2024  أو د ذك
 • إم ام ادرا ا درا  اوت ادة  و د
•  500  در  ار toefl   ال
 • ازام ودة إ وس د اء ن ار
 ! 
ور ر وس رون  ادرا رً  
 و تا   ان وس ن ان طب 
 دون ادرا ن واد م ور وا ھدا 
  را د.ار وات ات  در 
 ن ً  ا، م  اراط  اطب 
 دم  اھ ددة ورات رات اب 
  . او ادي وادراط  وس 
اول وار ووت إ 
ھذه  درا و ل .أ ر وس رون  ادرا ً ل ادم ا ب  
ر ن ل وزارة ار ار وذه ن ل  irex .    
 ادارة.     و    ل ن  ارن  ار م 
  زرة  إ، ر ووت ر ار ور اھ  وطت  ال ن زد   ول اطب  اظر 
https://www.irex.org/project/tjsp  : ب ال أو 
 irex/tunisia  
email: thomasjeffersonscholars@irex.org  
tel: (+216) 28 984 150  
this program is made possible by the generous support of the american people through the united states department of 
state and implemented by irex.  
eligibility  
 eligible applicants must : 
•be a c itizen  of tunisia, residing in tunisi a
•be at least 18 years old by july 1, 2023
•be a f ull-time, undergraduate, university/institute  student , scheduled to graduate in summer  2024 or later 
•complete the academic year prior to study in the united states in good standing
•achieve a toefl score of at least 500
•be committed to returning to tunisia after completing the program
funding, selection, and additional information  
this is  a fully funded scholarship. the thomas jefferson scholarship program is made possible by the 
generous support of the american people through the united states department of state and implemented by 
irex. participants are selected through an open, merit -based competition. 
see application  instructions  for further  details,  eligibility requirements and selection criteria. for application and 
additional information, please visit  https://www.irex.org/project/tjsp  or contact:  
irex/tunisia  
email: thomasjeffersonscholars@irex.org  
tel: (+216) 28 984 150  
acquire new skills and expertise 
while studying in the united 
states!
the thomas jefferson program provides opportunities 
for full -time undergraduate university/institute students 
from tunisia to spend one academic year of non -
degree study at a u.s. university or college. the 
program will provide students a deeper understand ing 
of the united states, as well as new skills, knowledge, 
and leadership development to help them contribute to 
tunisia’s economic  development . 2023-2024 thomas jefferson scholarship  program  
program activities  
all participants  will: 
attend classes full -time for one 
academic year  
perform at least  20 hours of 
community service in their host 
community during their first 
semester   
complete a part -time practical  
internship during their second 
semester  deadline: wednesday, november 30, 2022 at 5:00 pm ( tunisia time)</f>
        <v>0</v>
      </c>
      <c r="K58" t="s">
        <v>1168</v>
      </c>
      <c r="L58" t="s">
        <v>1194</v>
      </c>
      <c r="M58" t="s">
        <v>1296</v>
      </c>
      <c r="N58" t="s">
        <v>1384</v>
      </c>
    </row>
    <row r="59" spans="1:14">
      <c r="A59" t="s">
        <v>72</v>
      </c>
      <c r="B59" t="s">
        <v>229</v>
      </c>
      <c r="C59" t="s">
        <v>326</v>
      </c>
      <c r="D59" t="s">
        <v>417</v>
      </c>
      <c r="E59" t="s">
        <v>543</v>
      </c>
      <c r="F59" t="s">
        <v>685</v>
      </c>
      <c r="I59" t="s">
        <v>932</v>
      </c>
      <c r="J59" t="s">
        <v>1067</v>
      </c>
      <c r="K59" t="s">
        <v>1168</v>
      </c>
      <c r="M59" t="s">
        <v>1268</v>
      </c>
      <c r="N59" t="s">
        <v>1268</v>
      </c>
    </row>
    <row r="60" spans="1:14">
      <c r="A60" t="s">
        <v>73</v>
      </c>
      <c r="B60">
        <f>?UTF-8?Q?Google=C2=A0Forms?=</f>
        <v>0</v>
      </c>
      <c r="C60" t="s">
        <v>341</v>
      </c>
      <c r="D60" t="s">
        <v>433</v>
      </c>
      <c r="E60">
        <f>?UTF-8?Q?D=C3=A9p=C3=B4t_Stage_d=27Immersion_En_Entreprise_?=</f>
        <v>0</v>
      </c>
      <c r="F60" t="s">
        <v>686</v>
      </c>
      <c r="I60">
        <f>?UTF-8?Q?D=C3=A9p=C3=B4t_Stage_d=27Immersion_En_Entreprise_?=
Google Forms
Merci d'avoir rempli le formulaire Dépôt Stage d'Immersion En Entreprise
Voici ce qui a été reçu.
Dépôt Stage d'Immersion En Entreprise
Votre adresse e-mail (khalil.trabelsi@esprit.tn) a été enregistrée lorsque  
vous avez envoyé ce formulaire.
Nom : *
trabelsi
Prénom :
*
khalil
Identifiant: *
191JMT4074
Spécialité : *
EM
Indiquer votre option : *
4DS
Nom de la société *
sama-consulting
Date de début de stage : *
JJ
04
/
MM
07
/
YYYY
2022
Date de fin de stage : *
JJ
31
/
MM
08
/
YYYY
2022
Attestation de Stage ( Format PDF) : *
Fichiers envoyés
PDF attestation 001 (1) - Khalil TRABELSI.pdf
Journal de Stage ( Format Word ou PDF) avec Signature et cachet OBLIGATOIRE  
sur la page d'évaluation : *
Fichiers envoyés
Word journal - Khalil TRABELSI.docx
Rapport de Stage ( Format PDF) : *
Fichiers envoyés
PDF Rapport de Stage d'immersion en entreprise - Khalil TRABELSI.pdf
Section sans titre
Vous avez terminé le dépôt de vos documents.
Créer votre propre formulaire Google
Signaler un cas d'utilisation abusive</f>
        <v>0</v>
      </c>
      <c r="J60">
        <f>?utf-8?q?d=c3=a9p=c3=b4t_stage_d=27immersion_en_entreprise_?=
google forms
merci d'avoir rempli le formulaire dépôt stage d'immersion en entreprise
voici ce qui a été reçu.
dépôt stage d'immersion en entreprise
votre adresse e-mail (khalil.trabelsi@esprit.tn) a été enregistrée lorsque  
vous avez envoyé ce formulaire.
nom : *
trabelsi
prénom :
*
khalil
identifiant: *
191jmt4074
spécialité : *
em
indiquer votre option : *
4ds
nom de la société *
sama-consulting
date de début de stage : *
jj
04
/
mm
07
/
yyyy
2022
date de fin de stage : *
jj
31
/
mm
08
/
yyyy
2022
attestation de stage ( format pdf) : *
fichiers envoyés
pdf attestation 001 (1) - khalil trabelsi.pdf
journal de stage ( format word ou pdf) avec signature et cachet obligatoire  
sur la page d'évaluation : *
fichiers envoyés
word journal - khalil trabelsi.docx
rapport de stage ( format pdf) : *
fichiers envoyés
pdf rapport de stage d'immersion en entreprise - khalil trabelsi.pdf
section sans titre
vous avez terminé le dépôt de vos documents.
créer votre propre formulaire google
signaler un cas d'utilisation abusive</f>
        <v>0</v>
      </c>
      <c r="K60" t="s">
        <v>1168</v>
      </c>
      <c r="L60" t="s">
        <v>433</v>
      </c>
      <c r="M60" t="s">
        <v>1268</v>
      </c>
      <c r="N60" t="s">
        <v>1268</v>
      </c>
    </row>
    <row r="61" spans="1:14">
      <c r="A61" t="s">
        <v>74</v>
      </c>
      <c r="B61" t="s">
        <v>244</v>
      </c>
      <c r="C61" t="s">
        <v>342</v>
      </c>
      <c r="D61" t="s">
        <v>445</v>
      </c>
      <c r="F61" t="s">
        <v>687</v>
      </c>
      <c r="G61" t="s">
        <v>854</v>
      </c>
      <c r="H61" t="s">
        <v>886</v>
      </c>
      <c r="I61" t="s">
        <v>933</v>
      </c>
      <c r="J61" t="s">
        <v>1068</v>
      </c>
      <c r="K61" t="s">
        <v>1168</v>
      </c>
      <c r="M61" t="s">
        <v>1268</v>
      </c>
      <c r="N61" t="s">
        <v>1268</v>
      </c>
    </row>
    <row r="62" spans="1:14">
      <c r="A62" t="s">
        <v>75</v>
      </c>
      <c r="C62" t="s">
        <v>343</v>
      </c>
      <c r="D62" t="s">
        <v>446</v>
      </c>
      <c r="E62">
        <f>?UTF-8?Q?D=C3=A9p=C3=B4t_Stage_d=27Immersion_En_Entreprise_?=</f>
        <v>0</v>
      </c>
      <c r="F62" t="s">
        <v>688</v>
      </c>
      <c r="I62">
        <f>?UTF-8?Q?D=C3=A9p=C3=B4t_Stage_d=27Immersion_En_Entreprise_?=
Je vous ai invité à remplir le formulaire suivant :
Dépôt Stage d&amp;#39;Immersion En Entreprise
Pour remplir ce formulaire, consultez :
https://docs.google.com/forms/d/e/1FAIpQLSf1tu2euqHaQMVpOB-QMYZiPiaOZFleFHlqncq9PNckFXcxmg/viewform?vc=0&amp;amp;c=0&amp;amp;w=1&amp;amp;flr=0&amp;amp;usp=mail_form_link
Je vous ai invité à remplir un formulaire :
Google Forms vous permet de créer des enquêtes et d'en analyser les  
résultats.</f>
        <v>0</v>
      </c>
      <c r="J62">
        <f>?utf-8?q?d=c3=a9p=c3=b4t_stage_d=27immersion_en_entreprise_?=
je vous ai invité à remplir le formulaire suivant :
dépôt stage d&amp;#39;immersion en entreprise
pour remplir ce formulaire, consultez :
https://docs.google.com/forms/d/e/1faipqlsf1tu2euqhaqmvpob-qmyzipiaozflefhlqncq9pnckfxcxmg/viewform?vc=0&amp;amp;c=0&amp;amp;w=1&amp;amp;flr=0&amp;amp;usp=mail_form_link
je vous ai invité à remplir un formulaire :
google forms vous permet de créer des enquêtes et d'en analyser les  
résultats.</f>
        <v>0</v>
      </c>
      <c r="K62" t="s">
        <v>1168</v>
      </c>
      <c r="M62" t="s">
        <v>1297</v>
      </c>
      <c r="N62" t="s">
        <v>1268</v>
      </c>
    </row>
    <row r="63" spans="1:14">
      <c r="A63" t="s">
        <v>76</v>
      </c>
      <c r="B63" t="s">
        <v>245</v>
      </c>
      <c r="C63" t="s">
        <v>344</v>
      </c>
      <c r="D63" t="s">
        <v>447</v>
      </c>
      <c r="E63" t="s">
        <v>544</v>
      </c>
      <c r="F63" t="s">
        <v>689</v>
      </c>
      <c r="G63" t="s">
        <v>855</v>
      </c>
      <c r="H63" t="s">
        <v>887</v>
      </c>
      <c r="I63" t="s">
        <v>934</v>
      </c>
      <c r="J63" t="s">
        <v>1069</v>
      </c>
      <c r="K63" t="s">
        <v>1169</v>
      </c>
      <c r="L63" t="s">
        <v>1195</v>
      </c>
      <c r="M63" t="s">
        <v>1298</v>
      </c>
      <c r="N63" t="s">
        <v>1385</v>
      </c>
    </row>
    <row r="64" spans="1:14">
      <c r="A64" t="s">
        <v>77</v>
      </c>
      <c r="B64" t="s">
        <v>223</v>
      </c>
      <c r="C64" t="s">
        <v>318</v>
      </c>
      <c r="D64" t="s">
        <v>417</v>
      </c>
      <c r="E64" t="s">
        <v>545</v>
      </c>
      <c r="F64" t="s">
        <v>690</v>
      </c>
      <c r="I64" t="s">
        <v>935</v>
      </c>
      <c r="J64" t="s">
        <v>1070</v>
      </c>
      <c r="K64" t="s">
        <v>1169</v>
      </c>
      <c r="L64" t="s">
        <v>1196</v>
      </c>
      <c r="M64" t="s">
        <v>1299</v>
      </c>
      <c r="N64" t="s">
        <v>1378</v>
      </c>
    </row>
    <row r="65" spans="1:14">
      <c r="A65" t="s">
        <v>78</v>
      </c>
      <c r="C65" t="s">
        <v>343</v>
      </c>
      <c r="D65" t="s">
        <v>446</v>
      </c>
      <c r="E65">
        <f>?UTF-8?Q?D=C3=A9p=C3=B4t_Stage_d=27Immersion_En_Entreprise_?=</f>
        <v>0</v>
      </c>
      <c r="F65" t="s">
        <v>688</v>
      </c>
      <c r="I65">
        <f>?UTF-8?Q?D=C3=A9p=C3=B4t_Stage_d=27Immersion_En_Entreprise_?=
Je vous ai invité à remplir le formulaire suivant :
Dépôt Stage d&amp;#39;Immersion En Entreprise
Pour remplir ce formulaire, consultez :
https://docs.google.com/forms/d/e/1FAIpQLSf1tu2euqHaQMVpOB-QMYZiPiaOZFleFHlqncq9PNckFXcxmg/viewform?vc=0&amp;amp;c=0&amp;amp;w=1&amp;amp;flr=0&amp;amp;usp=mail_form_link
Je vous ai invité à remplir un formulaire :
Google Forms vous permet de créer des enquêtes et d'en analyser les  
résultats.</f>
        <v>0</v>
      </c>
      <c r="J65">
        <f>?utf-8?q?d=c3=a9p=c3=b4t_stage_d=27immersion_en_entreprise_?=
je vous ai invité à remplir le formulaire suivant :
dépôt stage d&amp;#39;immersion en entreprise
pour remplir ce formulaire, consultez :
https://docs.google.com/forms/d/e/1faipqlsf1tu2euqhaqmvpob-qmyzipiaozflefhlqncq9pnckfxcxmg/viewform?vc=0&amp;amp;c=0&amp;amp;w=1&amp;amp;flr=0&amp;amp;usp=mail_form_link
je vous ai invité à remplir un formulaire :
google forms vous permet de créer des enquêtes et d'en analyser les  
résultats.</f>
        <v>0</v>
      </c>
      <c r="K65" t="s">
        <v>1168</v>
      </c>
      <c r="M65" t="s">
        <v>1297</v>
      </c>
      <c r="N65" t="s">
        <v>1268</v>
      </c>
    </row>
    <row r="66" spans="1:14">
      <c r="A66" t="s">
        <v>79</v>
      </c>
      <c r="B66" t="s">
        <v>230</v>
      </c>
      <c r="C66" t="s">
        <v>327</v>
      </c>
      <c r="D66" t="s">
        <v>417</v>
      </c>
      <c r="E66" t="s">
        <v>546</v>
      </c>
      <c r="F66" t="s">
        <v>691</v>
      </c>
      <c r="I66" t="s">
        <v>936</v>
      </c>
      <c r="J66" t="s">
        <v>1071</v>
      </c>
      <c r="K66" t="s">
        <v>1168</v>
      </c>
      <c r="M66" t="s">
        <v>1300</v>
      </c>
      <c r="N66" t="s">
        <v>1268</v>
      </c>
    </row>
    <row r="67" spans="1:14">
      <c r="A67" t="s">
        <v>80</v>
      </c>
      <c r="B67" t="s">
        <v>246</v>
      </c>
      <c r="C67" t="s">
        <v>345</v>
      </c>
      <c r="D67" t="s">
        <v>434</v>
      </c>
      <c r="E67" t="s">
        <v>547</v>
      </c>
      <c r="F67" t="s">
        <v>692</v>
      </c>
      <c r="I67" t="s">
        <v>937</v>
      </c>
      <c r="J67" t="s">
        <v>1072</v>
      </c>
      <c r="K67" t="s">
        <v>1168</v>
      </c>
      <c r="L67" t="s">
        <v>432</v>
      </c>
      <c r="M67" t="s">
        <v>1268</v>
      </c>
      <c r="N67" t="s">
        <v>1268</v>
      </c>
    </row>
    <row r="68" spans="1:14">
      <c r="A68" t="s">
        <v>81</v>
      </c>
      <c r="B68" t="s">
        <v>247</v>
      </c>
      <c r="C68" t="s">
        <v>346</v>
      </c>
      <c r="D68" t="s">
        <v>445</v>
      </c>
      <c r="F68" t="s">
        <v>687</v>
      </c>
      <c r="G68" t="s">
        <v>856</v>
      </c>
      <c r="H68" t="s">
        <v>888</v>
      </c>
      <c r="I68" t="s">
        <v>888</v>
      </c>
      <c r="J68" t="s">
        <v>1073</v>
      </c>
      <c r="K68" t="s">
        <v>1171</v>
      </c>
      <c r="M68" t="s">
        <v>1268</v>
      </c>
      <c r="N68" t="s">
        <v>1268</v>
      </c>
    </row>
    <row r="69" spans="1:14">
      <c r="A69" t="s">
        <v>82</v>
      </c>
      <c r="B69" t="s">
        <v>248</v>
      </c>
      <c r="C69" t="s">
        <v>347</v>
      </c>
      <c r="D69" t="s">
        <v>438</v>
      </c>
      <c r="E69" t="s">
        <v>548</v>
      </c>
      <c r="F69" t="s">
        <v>693</v>
      </c>
      <c r="I69" t="s">
        <v>938</v>
      </c>
      <c r="J69" t="s">
        <v>1074</v>
      </c>
      <c r="K69" t="s">
        <v>1169</v>
      </c>
      <c r="L69" t="s">
        <v>1197</v>
      </c>
      <c r="M69" t="s">
        <v>1268</v>
      </c>
      <c r="N69" t="s">
        <v>1268</v>
      </c>
    </row>
    <row r="70" spans="1:14">
      <c r="A70" t="s">
        <v>83</v>
      </c>
      <c r="B70" t="s">
        <v>240</v>
      </c>
      <c r="C70" t="s">
        <v>337</v>
      </c>
      <c r="D70" t="s">
        <v>438</v>
      </c>
      <c r="E70">
        <f>?UTF-8?B?RndkOiBPZmZyZSBkZSBzdGFnZSBkJ8OpdMOp?=</f>
        <v>0</v>
      </c>
      <c r="F70" t="s">
        <v>694</v>
      </c>
      <c r="I70">
        <f>?UTF-8?B?RndkOiBPZmZyZSBkZSBzdGFnZSBkJ8OpdMOp?=
---------- Forwarded message ---------
De : Ste TechnoGM &lt;technogm.tn@gmail.com&gt;
Date: ven. 1 juil. 2022 à 16:53
Subject: Offre de stage d'été
To: Youssef RAKROUKI &lt;Youssef.rakrouki@esprit.tn&gt;
Bonjour,
Nous vous remercions pour votre intérêt a passer votre stage au sein de
notre société.
Nous sommes la Société TechnoGM, Startup Labellisé innovante implantée à
Tunis, spécialisée dans le développement web &amp; mobile.
Nous cherchons actuellement 2 stagiaires pour assister les équipes dans 2
projet e-commerce, 70% en FrontEnd, 30% en BackEnd, dans ces technologies :
1- MERN
2- Angular (.Net)
*Si vous avez des compétences basique ou intermédiaire merci d'envoyer
votre CV à ce mail : **tech2i.rh@gmail.com &lt;tech2i.rh@gmail.com&gt;*
Stage en Remote de durée entre 6 et 8 semaine.
Bien Cordialement.
*---------------*
*Ghada Cherif*
*Chargée RH *
*Startup TechnoGM*</f>
        <v>0</v>
      </c>
      <c r="J70">
        <f>?utf-8?b?rndkoibpzmzyzsbkzsbzdgfnzsbkj8opdmop?=
---------- forwarded message ---------
de : ste technogm &lt;technogm.tn@gmail.com&gt;
date: ven. 1 juil. 2022 à 16:53
subject: offre de stage d'été
to: youssef rakrouki &lt;youssef.rakrouki@esprit.tn&gt;
bonjour,
nous vous remercions pour votre intérêt a passer votre stage au sein de
notre société.
nous sommes la société technogm, startup labellisé innovante implantée à
tunis, spécialisée dans le développement web &amp; mobile.
nous cherchons actuellement 2 stagiaires pour assister les équipes dans 2
projet e-commerce, 70% en frontend, 30% en backend, dans ces technologies :
1- mern
2- angular (.net)
*si vous avez des compétences basique ou intermédiaire merci d'envoyer
votre cv à ce mail : **tech2i.rh@gmail.com &lt;tech2i.rh@gmail.com&gt;*
stage en remote de durée entre 6 et 8 semaine.
bien cordialement.
*---------------*
*ghada cherif*
*chargée rh *
*startup technogm*</f>
        <v>0</v>
      </c>
      <c r="K70" t="s">
        <v>1168</v>
      </c>
      <c r="L70" t="s">
        <v>1189</v>
      </c>
      <c r="M70" t="s">
        <v>1268</v>
      </c>
      <c r="N70" t="s">
        <v>1268</v>
      </c>
    </row>
    <row r="71" spans="1:14">
      <c r="A71" t="s">
        <v>84</v>
      </c>
      <c r="B71">
        <f>?UTF-8?Q?P=C3=B4le_employabilit=C3=A9=2D_Groupe_Esprit?=</f>
        <v>0</v>
      </c>
      <c r="C71" t="s">
        <v>323</v>
      </c>
      <c r="D71" t="s">
        <v>448</v>
      </c>
      <c r="E71">
        <f>?UTF-8?Q?Recrutement_Stage_d=27=C3=A9t=C3=A9_=3A_48h_Chrono_Job_XP=E2=80=99_les?=
	=?UTF-8?Q?_20_et_21_juin?=</f>
        <v>0</v>
      </c>
      <c r="F71" t="s">
        <v>695</v>
      </c>
      <c r="I71">
        <f>?UTF-8?Q?Recrutement_Stage_d=27=C3=A9t=C3=A9_=3A_48h_Chrono_Job_XP=E2=80=99_les?=
	=?UTF-8?Q?_20_et_21_juin?=
Bonjour,
Inetum organise le 48h Chrono Job XP’ les 20 et 21 juin dans un hôtel à
Tunis. L’évènement 48H Chrono Job XP’ est l’occasion pour vous de nous
rencontrer et recevoir une offre d’embauche sous 48H. Inetum, leader
européen des services et de solutions digitales, prévoit le recrutement de
7000 collaborateurs dans le monde sur l'année 2022, comprenant l'ouverture
de 100 postes en Tunisie.
Veuillez postuler *uniquement* via ce lien
&lt;https://docs.google.com/forms/d/e/1FAIpQLSePd2WxkhP_EvQrCx0J48FRQTE7EVAgFisOHDEbl_mgBXo8og/viewform&gt;
 *Pôle Employabilité ESPRIT*
 Z. I. Chotrana II, B.P. : 160
2083 Pôle Technologique El Ghazala – TUNISIE
&lt;https://espritconnect.com/&gt;</f>
        <v>0</v>
      </c>
      <c r="J71">
        <f>?utf-8?q?recrutement_stage_d=27=c3=a9t=c3=a9_=3a_48h_chrono_job_xp=e2=80=99_les?=
	=?utf-8?q?_20_et_21_juin?=
bonjour,
inetum organise le 48h chrono job xp’ les 20 et 21 juin dans un hôtel à
tunis. l’évènement 48h chrono job xp’ est l’occasion pour vous de nous
rencontrer et recevoir une offre d’embauche sous 48h. inetum, leader
européen des services et de solutions digitales, prévoit le recrutement de
7000 collaborateurs dans le monde sur l'année 2022, comprenant l'ouverture
de 100 postes en tunisie.
veuillez postuler *uniquement* via ce lien
&lt;https://docs.google.com/forms/d/e/1faipqlsepd2wxkhp_evqrcx0j48frqte7evagfisohdebl_mgbxo8og/viewform&gt;
 *pôle employabilité esprit*
 z. i. chotrana ii, b.p. : 160
2083 pôle technologique el ghazala – tunisie
&lt;https://espritconnect.com/&gt;</f>
        <v>0</v>
      </c>
      <c r="K71" t="s">
        <v>1168</v>
      </c>
      <c r="M71" t="s">
        <v>1301</v>
      </c>
      <c r="N71" t="s">
        <v>1268</v>
      </c>
    </row>
    <row r="72" spans="1:14">
      <c r="A72" t="s">
        <v>85</v>
      </c>
      <c r="B72">
        <f>?UTF-8?Q?P=C3=B4le_employabilit=C3=A9=2D_Groupe_Esprit?=</f>
        <v>0</v>
      </c>
      <c r="C72" t="s">
        <v>323</v>
      </c>
      <c r="D72" t="s">
        <v>417</v>
      </c>
      <c r="E72">
        <f>?UTF-8?B?Q2F0YWxvZ3VlIHN0YWdlIMOpdMOpIEFUUy0yMDIy?=</f>
        <v>0</v>
      </c>
      <c r="F72" t="s">
        <v>696</v>
      </c>
      <c r="G72" t="s">
        <v>857</v>
      </c>
      <c r="I72">
        <f>?UTF-8?B?Q2F0YWxvZ3VlIHN0YWdlIMOpdMOpIEFUUy0yMDIy?=
PI
 *Pôle Employabilité ESPRIT*
 Z. I. Chotrana II, B.P. : 160
2083 Pôle Technologique El Ghazala – TUNISIE
&lt;https://espritconnect.com/&gt;
Bonjour,
Comme discuté, voici le catalogue des stages d'été 2022.
Le catalogue de stage PO est destiné pour les premières années MDSI.
Merci et bonne journée.
Cordialement,</f>
        <v>0</v>
      </c>
      <c r="J72">
        <f>?utf-8?b?q2f0ywxvz3vlihn0ywdlimopdmopiefuuy0ymdiy?=
pi
 *pôle employabilité esprit*
 z. i. chotrana ii, b.p. : 160
2083 pôle technologique el ghazala – tunisie
&lt;https://espritconnect.com/&gt;
bonjour,
comme discuté, voici le catalogue des stages d'été 2022.
le catalogue de stage po est destiné pour les premières années mdsi.
merci et bonne journée.
cordialement,</f>
        <v>0</v>
      </c>
      <c r="K72" t="s">
        <v>1168</v>
      </c>
      <c r="M72" t="s">
        <v>1302</v>
      </c>
      <c r="N72" t="s">
        <v>1268</v>
      </c>
    </row>
    <row r="73" spans="1:14">
      <c r="A73" t="s">
        <v>86</v>
      </c>
      <c r="B73" t="s">
        <v>223</v>
      </c>
      <c r="C73" t="s">
        <v>318</v>
      </c>
      <c r="D73" t="s">
        <v>417</v>
      </c>
      <c r="E73" t="s">
        <v>549</v>
      </c>
      <c r="F73" t="s">
        <v>697</v>
      </c>
      <c r="I73" t="s">
        <v>939</v>
      </c>
      <c r="J73" t="s">
        <v>1075</v>
      </c>
      <c r="K73" t="s">
        <v>1169</v>
      </c>
      <c r="M73" t="s">
        <v>1303</v>
      </c>
      <c r="N73" t="s">
        <v>1378</v>
      </c>
    </row>
    <row r="74" spans="1:14">
      <c r="A74" t="s">
        <v>87</v>
      </c>
      <c r="B74" t="s">
        <v>249</v>
      </c>
      <c r="C74" t="s">
        <v>348</v>
      </c>
      <c r="D74" t="s">
        <v>449</v>
      </c>
      <c r="E74" t="s">
        <v>550</v>
      </c>
      <c r="F74" t="s">
        <v>698</v>
      </c>
      <c r="I74" t="s">
        <v>940</v>
      </c>
      <c r="J74" t="s">
        <v>1076</v>
      </c>
      <c r="K74" t="s">
        <v>1168</v>
      </c>
      <c r="L74" t="s">
        <v>349</v>
      </c>
      <c r="M74" t="s">
        <v>1304</v>
      </c>
      <c r="N74" t="s">
        <v>1386</v>
      </c>
    </row>
    <row r="75" spans="1:14">
      <c r="A75" t="s">
        <v>88</v>
      </c>
      <c r="B75" t="s">
        <v>250</v>
      </c>
      <c r="C75" t="s">
        <v>349</v>
      </c>
      <c r="D75" t="s">
        <v>450</v>
      </c>
      <c r="E75" t="s">
        <v>550</v>
      </c>
      <c r="F75" t="s">
        <v>699</v>
      </c>
      <c r="I75" t="s">
        <v>941</v>
      </c>
      <c r="J75" t="s">
        <v>1077</v>
      </c>
      <c r="K75" t="s">
        <v>1168</v>
      </c>
      <c r="L75" t="s">
        <v>350</v>
      </c>
      <c r="M75" t="s">
        <v>1268</v>
      </c>
      <c r="N75" t="s">
        <v>1268</v>
      </c>
    </row>
    <row r="76" spans="1:14">
      <c r="A76" t="s">
        <v>89</v>
      </c>
      <c r="B76" t="s">
        <v>251</v>
      </c>
      <c r="C76" t="s">
        <v>350</v>
      </c>
      <c r="D76" t="s">
        <v>451</v>
      </c>
      <c r="E76" t="s">
        <v>551</v>
      </c>
      <c r="F76" t="s">
        <v>700</v>
      </c>
      <c r="I76" t="s">
        <v>942</v>
      </c>
      <c r="J76" t="s">
        <v>1078</v>
      </c>
      <c r="K76" t="s">
        <v>1168</v>
      </c>
      <c r="M76" t="s">
        <v>1268</v>
      </c>
      <c r="N76" t="s">
        <v>1268</v>
      </c>
    </row>
    <row r="77" spans="1:14">
      <c r="A77" t="s">
        <v>90</v>
      </c>
      <c r="B77" t="s">
        <v>252</v>
      </c>
      <c r="C77" t="s">
        <v>343</v>
      </c>
      <c r="D77" t="s">
        <v>452</v>
      </c>
      <c r="E77" t="s">
        <v>552</v>
      </c>
      <c r="F77" t="s">
        <v>701</v>
      </c>
      <c r="I77" t="s">
        <v>943</v>
      </c>
      <c r="J77" t="s">
        <v>1079</v>
      </c>
      <c r="K77" t="s">
        <v>1168</v>
      </c>
      <c r="M77" t="s">
        <v>1305</v>
      </c>
      <c r="N77" t="s">
        <v>1387</v>
      </c>
    </row>
    <row r="78" spans="1:14">
      <c r="A78" t="s">
        <v>91</v>
      </c>
      <c r="B78" t="s">
        <v>253</v>
      </c>
      <c r="C78" t="s">
        <v>351</v>
      </c>
      <c r="D78" t="s">
        <v>453</v>
      </c>
      <c r="E78" t="s">
        <v>553</v>
      </c>
      <c r="F78" t="s">
        <v>702</v>
      </c>
      <c r="I78" t="s">
        <v>944</v>
      </c>
      <c r="J78" t="s">
        <v>1080</v>
      </c>
      <c r="K78" t="s">
        <v>1168</v>
      </c>
      <c r="L78" t="s">
        <v>352</v>
      </c>
      <c r="M78" t="s">
        <v>1268</v>
      </c>
      <c r="N78" t="s">
        <v>1268</v>
      </c>
    </row>
    <row r="79" spans="1:14">
      <c r="A79" t="s">
        <v>92</v>
      </c>
      <c r="B79" t="s">
        <v>254</v>
      </c>
      <c r="C79" t="s">
        <v>352</v>
      </c>
      <c r="D79" t="s">
        <v>454</v>
      </c>
      <c r="E79" t="s">
        <v>553</v>
      </c>
      <c r="F79" t="s">
        <v>703</v>
      </c>
      <c r="I79" t="s">
        <v>945</v>
      </c>
      <c r="J79" t="s">
        <v>1081</v>
      </c>
      <c r="K79" t="s">
        <v>1168</v>
      </c>
      <c r="L79" t="s">
        <v>1198</v>
      </c>
      <c r="M79" t="s">
        <v>1268</v>
      </c>
      <c r="N79" t="s">
        <v>1268</v>
      </c>
    </row>
    <row r="80" spans="1:14">
      <c r="A80" t="s">
        <v>93</v>
      </c>
      <c r="B80">
        <f>?UTF-8?Q?P=C3=B4le_employabilit=C3=A9=2D_Groupe_Esprit?=</f>
        <v>0</v>
      </c>
      <c r="C80" t="s">
        <v>323</v>
      </c>
      <c r="E80" t="s">
        <v>554</v>
      </c>
      <c r="F80" t="s">
        <v>704</v>
      </c>
      <c r="I80" t="s">
        <v>946</v>
      </c>
      <c r="J80" t="s">
        <v>1082</v>
      </c>
      <c r="K80" t="s">
        <v>1168</v>
      </c>
      <c r="M80" t="s">
        <v>1306</v>
      </c>
      <c r="N80" t="s">
        <v>1268</v>
      </c>
    </row>
    <row r="81" spans="1:14">
      <c r="A81" t="s">
        <v>94</v>
      </c>
      <c r="B81">
        <f>?UTF-8?Q?P=C3=B4le_employabilit=C3=A9=2D_Groupe_Esprit?=</f>
        <v>0</v>
      </c>
      <c r="C81" t="s">
        <v>323</v>
      </c>
      <c r="D81" t="s">
        <v>438</v>
      </c>
      <c r="E81">
        <f>?UTF-8?B?T2ZmcmVzIGRlIFN0YWdlIGQnw6l0w6ktUXJhbWVy?=</f>
        <v>0</v>
      </c>
      <c r="F81" t="s">
        <v>705</v>
      </c>
      <c r="G81" t="s">
        <v>858</v>
      </c>
      <c r="H81" t="s">
        <v>889</v>
      </c>
      <c r="I81">
        <f>?UTF-8?B?T2ZmcmVzIGRlIFN0YWdlIGQnw6l0w6ktUXJhbWVy?=
PI
 *Pôle Employabilité ESPRIT*
 Z. I. Chotrana II, B.P. : 160
2083 Pôle Technologique El Ghazala – TUNISIE
&lt;https://espritconnect.com/&gt;
---------- Forwarded message ---------
De : Pôle employabilité- Groupe Esprit &lt;pole-employabilite-esprit@esprit.tn&gt;
Date: lun. 23 mai 2022 à 12:09
Subject: Offre de Stage d'été-Qramer
To:
Bonjour,
Veuillez postuler *uniquement* via ce lien
&lt;https://docs.google.com/forms/d/e/1FAIpQLSeAlebgRom-FuHA2E8bRsD3JVGjm8eOpTmCnu31iJNKUhMd6Q/viewform&gt;
.
N'oubliez pas de vous inscrire sur https://espritconnect.com/ pour avoir
toutes les offres (webinars, emplois, stages d'été, PFE, ...).
Cordialement
 *Pôle Employabilité ESPRIT*
 Z. I. Chotrana II, B.P. : 160
2083 Pôle Technologique El Ghazala – TUNISIE
&lt;https://espritconnect.com/&gt;
Bonjour,
S'il vous plaît, pouvez-vous diffuser cette opportunité auprès de vos
étudiants.
Clt
Q r a m e r
Technopole Manouba
Summer Internship 
(2022)
June 01-15, 2022
Product Ov erview
Let’s take a look at some of the precursors.  The closest thing that comes close to our startup is
a MOOC, from a social standpoint the social platforms today are the nearest. Helping
students/teachers improve their academic, ﬁnancial, and career outcomes is the goal of the
Qramer platform. We are looking for graphic designers and software developers.
Software developer intern
developers are responsible for designing computer
or mobile applications. The nature of their work is
largely focused on developing web/mobile
applications. This involves understanding user
needs, developing software solutions, monitoring
performance and modifying programs as needed.
Stack
Backend: node js , typescript , javascript , expressJs,
mongodb
Frontend : nextJs , reactJs,React Native,  typescript,
javascript, html, css.
Graphic designer intern
Graphic designers create visual concepts to communicate information from UX to UI. They will
create everything from posters and billboards to packaging and icons, choosing colors and
developing logos and marketing materials. They will also  use elements such as color,
typography, images and more to convey ideas to an audience.
They must have a strong knowledge of using certain tools such as Adobe Photoshop, Adobe
Illustrator or ﬁgma…etc. (previous experience will be helpful)
Details
We want to attract the attention of future developers (software engineering students) or graphic
designers. We are looking for interns for periods ranging from two months to three months.
We have a great dedicated development team that gets things done and delivers digital products
regarding the requirements,We also adopt the scrum methodology.. We offer Professional
Certiﬁcate Programs on all the above mentioned technologies that can help interns clarify their
path.
interns can work remotely and we will support and guide them during their internships from
report to presentation.
Please note that this is not a paid internship.
Contact
Interested applicants should send their resumes to Gaidi Lamjed ( lamjed.gaidi@digicross.fr ).
Or you can reach him on linkedin https://www.linkedin.com/in/lamjed-gaidi-31672318b/</f>
        <v>0</v>
      </c>
      <c r="J81">
        <f>?utf-8?b?t2zmcmvzigrlifn0ywdligqnw6l0w6ktuxjhbwvy?=
pi
 *pôle employabilité esprit*
 z. i. chotrana ii, b.p. : 160
2083 pôle technologique el ghazala – tunisie
&lt;https://espritconnect.com/&gt;
---------- forwarded message ---------
de : pôle employabilité- groupe esprit &lt;pole-employabilite-esprit@esprit.tn&gt;
date: lun. 23 mai 2022 à 12:09
subject: offre de stage d'été-qramer
to:
bonjour,
veuillez postuler *uniquement* via ce lien
&lt;https://docs.google.com/forms/d/e/1faipqlsealebgrom-fuha2e8brsd3jvgjm8eoptmcnu31ijnkuhmd6q/viewform&gt;
.
n'oubliez pas de vous inscrire sur https://espritconnect.com/ pour avoir
toutes les offres (webinars, emplois, stages d'été, pfe, ...).
cordialement
 *pôle employabilité esprit*
 z. i. chotrana ii, b.p. : 160
2083 pôle technologique el ghazala – tunisie
&lt;https://espritconnect.com/&gt;
bonjour,
s'il vous plaît, pouvez-vous diffuser cette opportunité auprès de vos
étudiants.
clt
q r a m e r
technopole manouba
summer internship 
(2022)
june 01-15, 2022
product ov erview
let’s take a look at some of the precursors.  the closest thing that comes close to our startup is
a mooc, from a social standpoint the social platforms today are the nearest. helping
students/teachers improve their academic, nancial, and career outcomes is the goal of the
qramer platform. we are looking for graphic designers and software developers.
software developer intern
developers are responsible for designing computer
or mobile applications. the nature of their work is
largely focused on developing web/mobile
applications. this involves understanding user
needs, developing software solutions, monitoring
performance and modifying programs as needed.
stack
backend: node js , typescript , javascript , expressjs,
mongodb
frontend : nextjs , reactjs,react native,  typescript,
javascript, html, css.
graphic designer intern
graphic designers create visual concepts to communicate information from ux to ui. they will
create everything from posters and billboards to packaging and icons, choosing colors and
developing logos and marketing materials. they will also  use elements such as color,
typography, images and more to convey ideas to an audience.
they must have a strong knowledge of using certain tools such as adobe photoshop, adobe
illustrator or gma…etc. (previous experience will be helpful)
details
we want to attract the attention of future developers (software engineering students) or graphic
designers. we are looking for interns for periods ranging from two months to three months.
we have a great dedicated development team that gets things done and delivers digital products
regarding the requirements,we also adopt the scrum methodology.. we offer professional
certicate programs on all the above mentioned technologies that can help interns clarify their
path.
interns can work remotely and we will support and guide them during their internships from
report to presentation.
please note that this is not a paid internship.
contact
interested applicants should send their resumes to gaidi lamjed ( lamjed.gaidi@digicross.fr ).
or you can reach him on linkedin https://www.linkedin.com/in/lamjed-gaidi-31672318b/</f>
        <v>0</v>
      </c>
      <c r="K81" t="s">
        <v>1169</v>
      </c>
      <c r="L81" t="s">
        <v>323</v>
      </c>
      <c r="M81" t="s">
        <v>1307</v>
      </c>
      <c r="N81" t="s">
        <v>1268</v>
      </c>
    </row>
    <row r="82" spans="1:14">
      <c r="A82" t="s">
        <v>95</v>
      </c>
      <c r="B82" t="s">
        <v>223</v>
      </c>
      <c r="C82" t="s">
        <v>318</v>
      </c>
      <c r="D82" t="s">
        <v>417</v>
      </c>
      <c r="E82" t="s">
        <v>555</v>
      </c>
      <c r="F82" t="s">
        <v>706</v>
      </c>
      <c r="I82" t="s">
        <v>947</v>
      </c>
      <c r="J82" t="s">
        <v>1083</v>
      </c>
      <c r="K82" t="s">
        <v>1168</v>
      </c>
      <c r="M82" t="s">
        <v>1303</v>
      </c>
      <c r="N82" t="s">
        <v>1378</v>
      </c>
    </row>
    <row r="83" spans="1:14">
      <c r="A83" t="s">
        <v>96</v>
      </c>
      <c r="B83">
        <f>?UTF-8?Q?P=C3=B4le_employabilit=C3=A9=2D_Groupe_Esprit?=</f>
        <v>0</v>
      </c>
      <c r="C83" t="s">
        <v>323</v>
      </c>
      <c r="D83" t="s">
        <v>455</v>
      </c>
      <c r="E83" t="s">
        <v>556</v>
      </c>
      <c r="F83" t="s">
        <v>707</v>
      </c>
      <c r="I83" t="s">
        <v>948</v>
      </c>
      <c r="J83" t="s">
        <v>1084</v>
      </c>
      <c r="K83" t="s">
        <v>1168</v>
      </c>
      <c r="M83" t="s">
        <v>1308</v>
      </c>
      <c r="N83" t="s">
        <v>1268</v>
      </c>
    </row>
    <row r="84" spans="1:14">
      <c r="A84" t="s">
        <v>97</v>
      </c>
      <c r="B84" t="s">
        <v>223</v>
      </c>
      <c r="C84" t="s">
        <v>318</v>
      </c>
      <c r="D84" t="s">
        <v>417</v>
      </c>
      <c r="E84" t="s">
        <v>557</v>
      </c>
      <c r="F84" t="s">
        <v>708</v>
      </c>
      <c r="I84" t="s">
        <v>949</v>
      </c>
      <c r="J84" t="s">
        <v>1085</v>
      </c>
      <c r="K84" t="s">
        <v>1168</v>
      </c>
      <c r="M84" t="s">
        <v>1309</v>
      </c>
      <c r="N84" t="s">
        <v>1378</v>
      </c>
    </row>
    <row r="85" spans="1:14">
      <c r="A85" t="s">
        <v>98</v>
      </c>
      <c r="B85" t="s">
        <v>223</v>
      </c>
      <c r="C85" t="s">
        <v>318</v>
      </c>
      <c r="D85" t="s">
        <v>417</v>
      </c>
      <c r="E85">
        <f>?UTF-8?Q?Lantern_Studios_=2D_stages_d=27=C3=A9t=C3=A9_2022?=</f>
        <v>0</v>
      </c>
      <c r="F85" t="s">
        <v>709</v>
      </c>
      <c r="I85">
        <f>?UTF-8?Q?Lantern_Studios_=2D_stages_d=27=C3=A9t=C3=A9_2022?=
Étudiant(e) à la recherche d'un stage d'été ?
Voici une sélection de catalogues de stages d'été de plusieurs
entreprise : Dossier
Partagé
&lt;https://www.linkedin.com/posts/amira-bedhiafi_summer-internships-2022-google-drive-activity-6929721794887090176-wwdq?utm_source=linkedin_share&amp;utm_medium=member_desktop_web&gt;
Bonne chance à tous.
*Amira Bedhiafi | Business Intelligence Consultant - ESPRIT Alumna*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&lt;https://mailtrack.io?utm_source=gmail&amp;utm_medium=signature&amp;utm_campaign=signaturevirality11&amp;&gt;
Sender
notified by
Mailtrack
&lt;https://mailtrack.io?utm_source=gmail&amp;utm_medium=signature&amp;utm_campaign=signaturevirality11&amp;&gt;
05/19/22,
06:40:48 PM</f>
        <v>0</v>
      </c>
      <c r="J85">
        <f>?utf-8?q?lantern_studios_=2d_stages_d=27=c3=a9t=c3=a9_2022?=
étudiant(e) à la recherche d'un stage d'été ?
voici une sélection de catalogues de stages d'été de plusieurs
entreprise : dossier
partagé
&lt;https://www.linkedin.com/posts/amira-bedhiafi_summer-internships-2022-google-drive-activity-6929721794887090176-wwdq?utm_source=linkedin_share&amp;utm_medium=member_desktop_web&gt;
bonne chance à tous.
*amira bedhiafi | business intelligence consultant - esprit alumna*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&lt;https://mailtrack.io?utm_source=gmail&amp;utm_medium=signature&amp;utm_campaign=signaturevirality11&amp;&gt;
sender
notified by
mailtrack
&lt;https://mailtrack.io?utm_source=gmail&amp;utm_medium=signature&amp;utm_campaign=signaturevirality11&amp;&gt;
05/19/22,
06:40:48 pm</f>
        <v>0</v>
      </c>
      <c r="K85" t="s">
        <v>1168</v>
      </c>
      <c r="M85" t="s">
        <v>1309</v>
      </c>
      <c r="N85" t="s">
        <v>1378</v>
      </c>
    </row>
    <row r="86" spans="1:14">
      <c r="A86" t="s">
        <v>99</v>
      </c>
      <c r="B86" t="s">
        <v>223</v>
      </c>
      <c r="C86" t="s">
        <v>318</v>
      </c>
      <c r="D86" t="s">
        <v>417</v>
      </c>
      <c r="E86">
        <f>?UTF-8?B?U29mcmVjb20gLSBzdGFnZXMgZCfDqXTDqSAyMDIy?=</f>
        <v>0</v>
      </c>
      <c r="F86" t="s">
        <v>710</v>
      </c>
      <c r="I86">
        <f>?UTF-8?B?U29mcmVjb20gLSBzdGFnZXMgZCfDqXTDqSAyMDIy?=
Bonjour à vous !
Étudiant(e) à la recherche d'un stage d'été ?
Voici une sélection de catalogues de stages d'été de plusieurs
entreprise : Dossier
Partagé
&lt;https://www.linkedin.com/posts/amira-bedhiafi_summer-internships-2022-google-drive-activity-6929721794887090176-wwdq?utm_source=linkedin_share&amp;utm_medium=member_desktop_web&gt;
Bonne chance à tous.
[image: Mailtrack]
&lt;https://mailtrack.io?utm_source=gmail&amp;utm_medium=signature&amp;utm_campaign=signaturevirality11&amp;&gt;
Sender
notified by
Mailtrack
&lt;https://mailtrack.io?utm_source=gmail&amp;utm_medium=signature&amp;utm_campaign=signaturevirality11&amp;&gt;
05/19/22,
05:46:10 PM</f>
        <v>0</v>
      </c>
      <c r="J86">
        <f>?utf-8?b?u29mcmvjb20glsbzdgfnzxmgzcfdqxtdqsaymdiy?=
bonjour à vous !
étudiant(e) à la recherche d'un stage d'été ?
voici une sélection de catalogues de stages d'été de plusieurs
entreprise : dossier
partagé
&lt;https://www.linkedin.com/posts/amira-bedhiafi_summer-internships-2022-google-drive-activity-6929721794887090176-wwdq?utm_source=linkedin_share&amp;utm_medium=member_desktop_web&gt;
bonne chance à tous.
[image: mailtrack]
&lt;https://mailtrack.io?utm_source=gmail&amp;utm_medium=signature&amp;utm_campaign=signaturevirality11&amp;&gt;
sender
notified by
mailtrack
&lt;https://mailtrack.io?utm_source=gmail&amp;utm_medium=signature&amp;utm_campaign=signaturevirality11&amp;&gt;
05/19/22,
05:46:10 pm</f>
        <v>0</v>
      </c>
      <c r="K86" t="s">
        <v>1168</v>
      </c>
      <c r="M86" t="s">
        <v>1310</v>
      </c>
      <c r="N86" t="s">
        <v>1268</v>
      </c>
    </row>
    <row r="87" spans="1:14">
      <c r="A87" t="s">
        <v>100</v>
      </c>
      <c r="B87" t="s">
        <v>223</v>
      </c>
      <c r="C87" t="s">
        <v>318</v>
      </c>
      <c r="D87" t="s">
        <v>417</v>
      </c>
      <c r="E87" t="s">
        <v>558</v>
      </c>
      <c r="F87" t="s">
        <v>711</v>
      </c>
      <c r="I87" t="s">
        <v>950</v>
      </c>
      <c r="J87" t="s">
        <v>1086</v>
      </c>
      <c r="K87" t="s">
        <v>1168</v>
      </c>
      <c r="M87" t="s">
        <v>1311</v>
      </c>
      <c r="N87" t="s">
        <v>1268</v>
      </c>
    </row>
    <row r="88" spans="1:14">
      <c r="A88" t="s">
        <v>101</v>
      </c>
      <c r="B88">
        <f>?UTF-8?Q?P=C3=B4le_employabilit=C3=A9=2D_Groupe_Esprit?=</f>
        <v>0</v>
      </c>
      <c r="C88" t="s">
        <v>323</v>
      </c>
      <c r="D88" t="s">
        <v>456</v>
      </c>
      <c r="E88">
        <f>?UTF-8?Q?Lien=2DRendre_possible_une_exp=C3=A9rience_professionnelle?=
	=?UTF-8?Q?_=C3=A0_l=E2=80=99international_=28Stage_PFE_et=2Fou_emploi=29=2C_depuis_la_Tu?=
	=?UTF-8?Q?nisie?=</f>
        <v>0</v>
      </c>
      <c r="F88" t="s">
        <v>712</v>
      </c>
      <c r="G88" t="s">
        <v>859</v>
      </c>
      <c r="I88">
        <f>?UTF-8?Q?Lien=2DRendre_possible_une_exp=C3=A9rience_professionnelle?=
	=?UTF-8?Q?_=C3=A0_l=E2=80=99international_=28Stage_PFE_et=2Fou_emploi=29=2C_depuis_la_Tu?=
	=?UTF-8?Q?nisie?=
Bonjour,
Veuillez suivre cette présentation via le live qui sera transmis sur notre
page:https://www.facebook.com/PoleEmp/ aujourd'hui à 13h.
N'oubliez pas de liker/suivre notre page!
Bien cordialement.
******************************************
Bonjour,
Veuillez trouver en fichier joint les détails relatifs à la présentation de
M. Grégory Hostater. Cette présentation aura lieu en ligne (le lien sera
envoyé ultérieurement) le mercredi 27 avril 2022 à 13h.
Pour vous inscrire, merci de remplir impérativement ce lien
&lt;https://docs.google.com/forms/d/e/1FAIpQLScs7QhdMt_s8cGdHM21laYdL9b9eKiSV10ubkQqoXtBS0woBQ/viewform&gt;
.
Lors de cette intervention, voici les points qui seront abordés:
   - Comment a évolué l’organisation de l’activité professionnelle depuis
   2020 ?
   - Définir le concept de recrutement équitable et responsable
   - Auprès de quel type de structures Insight &amp; Recruitment s’adresse et
   pourquoi ?
   - Quels sont les avantages du Stage PFE à l’international, depuis la
   Tunisie ?
   - Comment optimiser une éventuelle expatriation en Europe ?
N'oubliez pas de vous inscrire sur https://espritconnect.com/ pour avoir
toutes les offres (webinars, emplois, stages, ...).
Bien cordialement.
 *Pôle Employabilité ESPRIT*
 Z. I. Chotrana II, B.P. : 160
2083 Pôle Technologique El Ghazala – TUNISIE
&lt;https://espritconnect.com/&gt;</f>
        <v>0</v>
      </c>
      <c r="J88">
        <f>?utf-8?q?lien=2drendre_possible_une_exp=c3=a9rience_professionnelle?=
	=?utf-8?q?_=c3=a0_l=e2=80=99international_=28stage_pfe_et=2fou_emploi=29=2c_depuis_la_tu?=
	=?utf-8?q?nisie?=
bonjour,
veuillez suivre cette présentation via le live qui sera transmis sur notre
page:https://www.facebook.com/poleemp/ aujourd'hui à 13h.
n'oubliez pas de liker/suivre notre page!
bien cordialement.
******************************************
bonjour,
veuillez trouver en fichier joint les détails relatifs à la présentation de
m. grégory hostater. cette présentation aura lieu en ligne (le lien sera
envoyé ultérieurement) le mercredi 27 avril 2022 à 13h.
pour vous inscrire, merci de remplir impérativement ce lien
&lt;https://docs.google.com/forms/d/e/1faipqlscs7qhdmt_s8cgdhm21laydl9b9ekisv10ubkqqoxtbs0wobq/viewform&gt;
.
lors de cette intervention, voici les points qui seront abordés:
   - comment a évolué l’organisation de l’activité professionnelle depuis
   2020 ?
   - définir le concept de recrutement équitable et responsable
   - auprès de quel type de structures insight &amp; recruitment s’adresse et
   pourquoi ?
   - quels sont les avantages du stage pfe à l’international, depuis la
   tunisie ?
   - comment optimiser une éventuelle expatriation en europe ?
n'oubliez pas de vous inscrire sur https://espritconnect.com/ pour avoir
toutes les offres (webinars, emplois, stages, ...).
bien cordialement.
 *pôle employabilité esprit*
 z. i. chotrana ii, b.p. : 160
2083 pôle technologique el ghazala – tunisie
&lt;https://espritconnect.com/&gt;</f>
        <v>0</v>
      </c>
      <c r="K88" t="s">
        <v>1168</v>
      </c>
      <c r="M88" t="s">
        <v>1312</v>
      </c>
      <c r="N88" t="s">
        <v>1268</v>
      </c>
    </row>
    <row r="89" spans="1:14">
      <c r="A89" t="s">
        <v>102</v>
      </c>
      <c r="B89" t="s">
        <v>255</v>
      </c>
      <c r="C89" t="s">
        <v>353</v>
      </c>
      <c r="D89" t="s">
        <v>451</v>
      </c>
      <c r="E89" t="s">
        <v>559</v>
      </c>
      <c r="F89" t="s">
        <v>713</v>
      </c>
      <c r="G89" t="s">
        <v>860</v>
      </c>
      <c r="I89" t="s">
        <v>951</v>
      </c>
      <c r="J89" t="s">
        <v>1087</v>
      </c>
      <c r="K89" t="s">
        <v>1169</v>
      </c>
      <c r="L89" t="s">
        <v>1199</v>
      </c>
      <c r="M89" t="s">
        <v>1268</v>
      </c>
      <c r="N89" t="s">
        <v>1268</v>
      </c>
    </row>
    <row r="90" spans="1:14">
      <c r="A90" t="s">
        <v>103</v>
      </c>
      <c r="B90">
        <f>?UTF-8?Q?P=C3=B4le_employabilit=C3=A9=2D_Groupe_Esprit?=</f>
        <v>0</v>
      </c>
      <c r="C90" t="s">
        <v>323</v>
      </c>
      <c r="D90" t="s">
        <v>457</v>
      </c>
      <c r="E90">
        <f>?UTF-8?Q?Upgradetek_Engineering_recrute_des_stagiaires_PFE_or?=
	=?UTF-8?Q?ient=C3=A9s_Finance?=</f>
        <v>0</v>
      </c>
      <c r="F90" t="s">
        <v>714</v>
      </c>
      <c r="I90">
        <f>?UTF-8?Q?Upgradetek_Engineering_recrute_des_stagiaires_PFE_or?=
	=?UTF-8?Q?ient=C3=A9s_Finance?=
Bonjour,
Veuillez postuler *uniquement* via ce lien
&lt;https://docs.google.com/forms/d/e/1FAIpQLSd_CNMFemE6oXDNW1PQblBXpXEZYWKVQ9mu8_umuWnYt39igA/viewform&gt;
,
Bien cordialement.
--------- Forwarded message ---------
De : Upgradetek Engineering &gt;
Date: jeu. 21 avr. 2022 à 10:53
Subject: Stage pré-embauche pour les étudiants InFinI
To: &lt;ramla.benouirane@esprit.tn&gt;
Bonjour Madame Ramla,
Suite à notre discussion téléphonique hier et de votre demande d'avoir plus
de détails sur notre société et sur le sujet, on vous demande de nous
envoyer quelques CV des étudiants de la spécialité InFinI qui ont un PFE cette
année.
On est une start-up nouvellement créée et on souhaite faire le stage PFE comme
une période d'essai pour un ou deux étudiants de la spécialité de
l'Informatique Financière et Ingénierie.
Bref, on est en cours de développement d'un ERP basé sur le socle d'une
autre application existante et qui gère les activités des grandes
entreprises, banques et assurances, notre produit non seulement dédié au
marché tunisien mais aussi français et belge notamment.
Cet ERP est orienté finance, c'est pour cela les étudiants InFinI sont
favorisés pour nous, car ils ont ces doubles compétences.
Le sujet proposé est d'analyser le code déjà existant, de migrer un module
écrit en Java/Jee en Springboot/Angular et d'ajouter des fonctionnalités
liées à ce module.
L'étudiant sera encadré par deux ingénieurs en Tunisie qui travaillent sur
cette application et un Tech lead en France.
--
Cordialement.
-------------------
--
Cordialement / Best Regards
***********************************
*Ramla BEN OUIRANE*
*Département des stages ESPRIT*
Fax     : +216 70 685 685
Adresse : Z.I. Chotrana II - B.P. 160 - 2083
Pôle Technologique - El Ghazala, Tunis, Tunisia
Google Maps: 36.899327, 10.189464
&lt;https://www.google.tn/maps/place/36%C2%B053'57.6%22N+10%C2%B011'22.1%22E/@36.899327,10.189464,17z/data=!3m1!4b1!4m5!3m4!1s0x0:0x0!8m2!3d36.899327!4d10.189464&gt;
 *Pôle Employabilité ESPRIT*
 Z. I. Chotrana II, B.P. : 160
2083 Pôle Technologique El Ghazala – TUNISIE
&lt;https://espritconnect.com/&gt;</f>
        <v>0</v>
      </c>
      <c r="J90">
        <f>?utf-8?q?upgradetek_engineering_recrute_des_stagiaires_pfe_or?=
	=?utf-8?q?ient=c3=a9s_finance?=
bonjour,
veuillez postuler *uniquement* via ce lien
&lt;https://docs.google.com/forms/d/e/1faipqlsd_cnmfeme6oxdnw1pqblbxpxezywkvq9mu8_umuwnyt39iga/viewform&gt;
,
bien cordialement.
--------- forwarded message ---------
de : upgradetek engineering &gt;
date: jeu. 21 avr. 2022 à 10:53
subject: stage pré-embauche pour les étudiants infini
to: &lt;ramla.benouirane@esprit.tn&gt;
bonjour madame ramla,
suite à notre discussion téléphonique hier et de votre demande d'avoir plus
de détails sur notre société et sur le sujet, on vous demande de nous
envoyer quelques cv des étudiants de la spécialité infini qui ont un pfe cette
année.
on est une start-up nouvellement créée et on souhaite faire le stage pfe comme
une période d'essai pour un ou deux étudiants de la spécialité de
l'informatique financière et ingénierie.
bref, on est en cours de développement d'un erp basé sur le socle d'une
autre application existante et qui gère les activités des grandes
entreprises, banques et assurances, notre produit non seulement dédié au
marché tunisien mais aussi français et belge notamment.
cet erp est orienté finance, c'est pour cela les étudiants infini sont
favorisés pour nous, car ils ont ces doubles compétences.
le sujet proposé est d'analyser le code déjà existant, de migrer un module
écrit en java/jee en springboot/angular et d'ajouter des fonctionnalités
liées à ce module.
l'étudiant sera encadré par deux ingénieurs en tunisie qui travaillent sur
cette application et un tech lead en france.
--
cordialement.
-------------------
--
cordialement / best regards
***********************************
*ramla ben ouirane*
*département des stages esprit*
fax     : +216 70 685 685
adresse : z.i. chotrana ii - b.p. 160 - 2083
pôle technologique - el ghazala, tunis, tunisia
google maps: 36.899327, 10.189464
&lt;https://www.google.tn/maps/place/36%c2%b053'57.6%22n+10%c2%b011'22.1%22e/@36.899327,10.189464,17z/data=!3m1!4b1!4m5!3m4!1s0x0:0x0!8m2!3d36.899327!4d10.189464&gt;
 *pôle employabilité esprit*
 z. i. chotrana ii, b.p. : 160
2083 pôle technologique el ghazala – tunisie
&lt;https://espritconnect.com/&gt;</f>
        <v>0</v>
      </c>
      <c r="K90" t="s">
        <v>1168</v>
      </c>
      <c r="L90" t="s">
        <v>380</v>
      </c>
      <c r="M90" t="s">
        <v>1313</v>
      </c>
      <c r="N90" t="s">
        <v>1388</v>
      </c>
    </row>
    <row r="91" spans="1:14">
      <c r="A91" t="s">
        <v>104</v>
      </c>
      <c r="B91">
        <f>?UTF-8?Q?P=C3=B4le_employabilit=C3=A9=2D_Groupe_Esprit?=</f>
        <v>0</v>
      </c>
      <c r="C91" t="s">
        <v>323</v>
      </c>
      <c r="D91" t="s">
        <v>456</v>
      </c>
      <c r="E91">
        <f>?UTF-8?Q?Rendre_possible_une_exp=C3=A9rience_professionnelle_=C3=A0_l?=
	=?UTF-8?Q?=E2=80=99international_=28Stage_PFE_et=2Fou_emploi=29=2C_depuis_la_Tunisie?=</f>
        <v>0</v>
      </c>
      <c r="F91" t="s">
        <v>715</v>
      </c>
      <c r="G91" t="s">
        <v>859</v>
      </c>
      <c r="I91">
        <f>?UTF-8?Q?Rendre_possible_une_exp=C3=A9rience_professionnelle_=C3=A0_l?=
	=?UTF-8?Q?=E2=80=99international_=28Stage_PFE_et=2Fou_emploi=29=2C_depuis_la_Tunisie?=
Bonjour,
Veuillez trouver en fichier joint les détails relatifs à la présentation de
M. Grégory Hostater. Cette présentation aura lieu en ligne (le lien sera
envoyé ultérieurement) le mercredi 27 avril 2022 à 13h.
Pour vous inscrire, merci de remplir impérativement ce lien
&lt;https://docs.google.com/forms/d/e/1FAIpQLScs7QhdMt_s8cGdHM21laYdL9b9eKiSV10ubkQqoXtBS0woBQ/viewform&gt;
.
Lors de cette intervention, voici les points qui seront abordés:
   - Comment a évolué l’organisation de l’activité professionnelle depuis
   2020 ?
   - Définir le concept de recrutement équitable et responsable
   - Auprès de quel type de structures Insight &amp; Recruitment s’adresse et
   pourquoi ?
   - Quels sont les avantages du Stage PFE à l’international, depuis la
   Tunisie ?
   - Comment optimiser une éventuelle expatriation en Europe ?
N'oubliez pas de vous inscrire sur https://espritconnect.com/ pour avoir
toutes les offres (webinars, emplois, stages, ...).
Bien cordialement.
 *Pôle Employabilité ESPRIT*
 Z. I. Chotrana II, B.P. : 160
2083 Pôle Technologique El Ghazala – TUNISIE
&lt;https://espritconnect.com/&gt;</f>
        <v>0</v>
      </c>
      <c r="J91">
        <f>?utf-8?q?rendre_possible_une_exp=c3=a9rience_professionnelle_=c3=a0_l?=
	=?utf-8?q?=e2=80=99international_=28stage_pfe_et=2fou_emploi=29=2c_depuis_la_tunisie?=
bonjour,
veuillez trouver en fichier joint les détails relatifs à la présentation de
m. grégory hostater. cette présentation aura lieu en ligne (le lien sera
envoyé ultérieurement) le mercredi 27 avril 2022 à 13h.
pour vous inscrire, merci de remplir impérativement ce lien
&lt;https://docs.google.com/forms/d/e/1faipqlscs7qhdmt_s8cgdhm21laydl9b9ekisv10ubkqqoxtbs0wobq/viewform&gt;
.
lors de cette intervention, voici les points qui seront abordés:
   - comment a évolué l’organisation de l’activité professionnelle depuis
   2020 ?
   - définir le concept de recrutement équitable et responsable
   - auprès de quel type de structures insight &amp; recruitment s’adresse et
   pourquoi ?
   - quels sont les avantages du stage pfe à l’international, depuis la
   tunisie ?
   - comment optimiser une éventuelle expatriation en europe ?
n'oubliez pas de vous inscrire sur https://espritconnect.com/ pour avoir
toutes les offres (webinars, emplois, stages, ...).
bien cordialement.
 *pôle employabilité esprit*
 z. i. chotrana ii, b.p. : 160
2083 pôle technologique el ghazala – tunisie
&lt;https://espritconnect.com/&gt;</f>
        <v>0</v>
      </c>
      <c r="K91" t="s">
        <v>1168</v>
      </c>
      <c r="M91" t="s">
        <v>1314</v>
      </c>
      <c r="N91" t="s">
        <v>1268</v>
      </c>
    </row>
    <row r="92" spans="1:14">
      <c r="A92" t="s">
        <v>105</v>
      </c>
      <c r="B92" t="s">
        <v>256</v>
      </c>
      <c r="C92" t="s">
        <v>354</v>
      </c>
      <c r="D92" t="s">
        <v>438</v>
      </c>
      <c r="E92">
        <f>?UTF-8?Q?=F0=9F=93=A2_The_International_Civil_Engineering_Competition?=
	=?UTF-8?Q?_is_HERE=21?=</f>
        <v>0</v>
      </c>
      <c r="F92" t="s">
        <v>716</v>
      </c>
      <c r="G92" t="s">
        <v>861</v>
      </c>
      <c r="H92" t="s">
        <v>890</v>
      </c>
      <c r="I92">
        <f>?UTF-8?Q?=F0=9F=93=A2_The_International_Civil_Engineering_Competition?=
	=?UTF-8?Q?_is_HERE=21?=
[image: 13.16..17 (1).png]
*Announcement*
The official launch of the largest international civil engineering
competition “*ICEC*” organized by *IACES *is today! Do you have what it
takes to be the best of the best? Then prove it by being the best team in
Romania!
The top team selected in the local phase will represent Tunisia to face the
international local committees in the final stage in  Timișoara, Romania
[image: AFFICHE MAIL 2 LAST VERSION.png]
So, if you are ambitious💥, competitive or even a traveller lover✈! Come
and join the competitives!
There will be a meeting with the board to further clarify and answer all of
your questions.
*PS: Open only to all Esprit's third year students and above.*
👇 *Sign Up Now👇*
*https://tinyurl.com/47ahv62j* &lt;https://tinyurl.com/47ahv62j&gt;
Kind Regards,
IACES LC ESPRIT
International Association of Civil Engineering Students - LC ESPRIT
Office. +216 21 802 140
Mobile. +216 29 683 604
Email. iaces.tunisia@esprit.tn
1, 2 André Ampère street - 2083 - Technological Pôle - El Ghazala
[image: facebook] &lt;https://www.facebook.com/IACESTUNISIA/&gt; [image:
instagram] &lt;https://www.instagram.com/iaces_tunisia&gt; [image: linkedin]
&lt;https://www.linkedin.com/company/iaces-tunisia/about&gt; [image: website]
&lt;http://iaces.tn/&gt;
espr_” é}$ sas
ICEC 2022 | @ | as
INTERNATIONAL CIVIL ENGINEERING COMPETITION</f>
        <v>0</v>
      </c>
      <c r="J92">
        <f>?utf-8?q?=f0=9f=93=a2_the_international_civil_engineering_competition?=
	=?utf-8?q?_is_here=21?=
[image: 13.16..17 (1).png]
*announcement*
the official launch of the largest international civil engineering
competition “*icec*” organized by *iaces *is today! do you have what it
takes to be the best of the best? then prove it by being the best team in
romania!
the top team selected in the local phase will represent tunisia to face the
international local committees in the final stage in  timișoara, romania
[image: affiche mail 2 last version.png]
so, if you are ambitious, competitive or even a traveller lover! come
and join the competitives!
there will be a meeting with the board to further clarify and answer all of
your questions.
*ps: open only to all esprit's third year students and above.*
 *sign up now*
*https://tinyurl.com/47ahv62j* &lt;https://tinyurl.com/47ahv62j&gt;
kind regards,
iaces lc esprit
international association of civil engineering students - lc esprit
office. +216 21 802 140
mobile. +216 29 683 604
email. iaces.tunisia@esprit.tn
1, 2 andré ampère street - 2083 - technological pôle - el ghazala
[image: facebook] &lt;https://www.facebook.com/iacestunisia/&gt; [image:
instagram] &lt;https://www.instagram.com/iaces_tunisia&gt; [image: linkedin]
&lt;https://www.linkedin.com/company/iaces-tunisia/about&gt; [image: website]
&lt;http://iaces.tn/&gt;
espr_” é}$ sas
icec 2022 | @ | as
international civil engineering competition</f>
        <v>0</v>
      </c>
      <c r="K92" t="s">
        <v>1169</v>
      </c>
      <c r="L92" t="s">
        <v>354</v>
      </c>
      <c r="M92" t="s">
        <v>1315</v>
      </c>
      <c r="N92" t="s">
        <v>1389</v>
      </c>
    </row>
    <row r="93" spans="1:14">
      <c r="A93" t="s">
        <v>106</v>
      </c>
      <c r="B93" t="s">
        <v>256</v>
      </c>
      <c r="C93" t="s">
        <v>354</v>
      </c>
      <c r="D93" t="s">
        <v>438</v>
      </c>
      <c r="E93">
        <f>?UTF-8?Q?=F0=9F=93=A2_The_International_Civil_Engineering_Competition?=
	=?UTF-8?Q?_is_HERE=21?=</f>
        <v>0</v>
      </c>
      <c r="F93" t="s">
        <v>717</v>
      </c>
      <c r="G93" t="s">
        <v>861</v>
      </c>
      <c r="H93" t="s">
        <v>890</v>
      </c>
      <c r="I93">
        <f>?UTF-8?Q?=F0=9F=93=A2_The_International_Civil_Engineering_Competition?=
	=?UTF-8?Q?_is_HERE=21?=
[image: AFFICHE EMAIL LAST VERSION.png]
*Announcement*
The official launch of the largest international civil engineering
competition “*ICEC*” organized by *IACES *is today! Do you have what it
takes to be the best of the best? Then prove it by being the best team in
Romania!
The top team selected in the local phase will represent Tunisia to face the
international local committees in the final stage in  Timișoara, Romania
[image: AFFICHE MAIL 2 LAST VERSION.png]
So, if you are ambitious💥, competitive or even a traveller lover✈! Come
and join the competitives!
There will be a meeting with the board to further clarify and answer all of
your questions.
*PS: Open only to all Esprit's third year students and above.*
👇 *Sign Up Now👇*
*https://tinyurl.com/47ahv62j* &lt;https://tinyurl.com/47ahv62j&gt;
Kind Regards,
IACES LC ESPRIT
International Association of Civil Engineering Students - LC ESPRIT
Office. +216 21 802 140
Mobile. +216 29 683 604
Email. iaces.tunisia@esprit.tn
1, 2 André Ampère street - 2083 - Technological Pôle - El Ghazala
[image: facebook] &lt;https://www.facebook.com/IACESTUNISIA/&gt; [image:
instagram] &lt;https://www.instagram.com/iaces_tunisia&gt; [image: linkedin]
&lt;https://www.linkedin.com/company/iaces-tunisia/about&gt; [image: website]
&lt;http://iaces.tn/&gt;
espr_” é}$ sas
ICEC 2022 | @ | as
INTERNATIONAL CIVIL ENGINEERING COMPETITION</f>
        <v>0</v>
      </c>
      <c r="J93">
        <f>?utf-8?q?=f0=9f=93=a2_the_international_civil_engineering_competition?=
	=?utf-8?q?_is_here=21?=
[image: affiche email last version.png]
*announcement*
the official launch of the largest international civil engineering
competition “*icec*” organized by *iaces *is today! do you have what it
takes to be the best of the best? then prove it by being the best team in
romania!
the top team selected in the local phase will represent tunisia to face the
international local committees in the final stage in  timișoara, romania
[image: affiche mail 2 last version.png]
so, if you are ambitious, competitive or even a traveller lover! come
and join the competitives!
there will be a meeting with the board to further clarify and answer all of
your questions.
*ps: open only to all esprit's third year students and above.*
 *sign up now*
*https://tinyurl.com/47ahv62j* &lt;https://tinyurl.com/47ahv62j&gt;
kind regards,
iaces lc esprit
international association of civil engineering students - lc esprit
office. +216 21 802 140
mobile. +216 29 683 604
email. iaces.tunisia@esprit.tn
1, 2 andré ampère street - 2083 - technological pôle - el ghazala
[image: facebook] &lt;https://www.facebook.com/iacestunisia/&gt; [image:
instagram] &lt;https://www.instagram.com/iaces_tunisia&gt; [image: linkedin]
&lt;https://www.linkedin.com/company/iaces-tunisia/about&gt; [image: website]
&lt;http://iaces.tn/&gt;
espr_” é}$ sas
icec 2022 | @ | as
international civil engineering competition</f>
        <v>0</v>
      </c>
      <c r="K93" t="s">
        <v>1169</v>
      </c>
      <c r="L93" t="s">
        <v>354</v>
      </c>
      <c r="M93" t="s">
        <v>1315</v>
      </c>
      <c r="N93" t="s">
        <v>1389</v>
      </c>
    </row>
    <row r="94" spans="1:14">
      <c r="A94" t="s">
        <v>107</v>
      </c>
      <c r="B94" t="s">
        <v>223</v>
      </c>
      <c r="C94" t="s">
        <v>318</v>
      </c>
      <c r="D94" t="s">
        <v>458</v>
      </c>
      <c r="E94" t="s">
        <v>560</v>
      </c>
      <c r="F94" t="s">
        <v>718</v>
      </c>
      <c r="G94" t="s">
        <v>862</v>
      </c>
      <c r="H94" t="s">
        <v>891</v>
      </c>
      <c r="I94" t="s">
        <v>952</v>
      </c>
      <c r="J94" t="s">
        <v>1088</v>
      </c>
      <c r="K94" t="s">
        <v>1169</v>
      </c>
      <c r="L94" t="s">
        <v>1200</v>
      </c>
      <c r="M94" t="s">
        <v>1268</v>
      </c>
      <c r="N94" t="s">
        <v>1268</v>
      </c>
    </row>
    <row r="95" spans="1:14">
      <c r="A95" t="s">
        <v>108</v>
      </c>
      <c r="B95" t="s">
        <v>257</v>
      </c>
      <c r="C95" t="s">
        <v>355</v>
      </c>
      <c r="D95" t="s">
        <v>459</v>
      </c>
      <c r="E95" t="s">
        <v>561</v>
      </c>
      <c r="F95" t="s">
        <v>719</v>
      </c>
      <c r="G95" t="s">
        <v>863</v>
      </c>
      <c r="H95" t="s">
        <v>892</v>
      </c>
      <c r="I95" t="s">
        <v>953</v>
      </c>
      <c r="J95" t="s">
        <v>1089</v>
      </c>
      <c r="K95" t="s">
        <v>1169</v>
      </c>
      <c r="L95" t="s">
        <v>1201</v>
      </c>
      <c r="M95" t="s">
        <v>1316</v>
      </c>
      <c r="N95" t="s">
        <v>1268</v>
      </c>
    </row>
    <row r="96" spans="1:14">
      <c r="A96" t="s">
        <v>109</v>
      </c>
      <c r="B96" t="s">
        <v>258</v>
      </c>
      <c r="C96" t="s">
        <v>356</v>
      </c>
      <c r="D96" t="s">
        <v>460</v>
      </c>
      <c r="E96" t="s">
        <v>562</v>
      </c>
      <c r="F96" t="s">
        <v>720</v>
      </c>
      <c r="G96" t="s">
        <v>864</v>
      </c>
      <c r="H96" t="s">
        <v>893</v>
      </c>
      <c r="I96" t="s">
        <v>954</v>
      </c>
      <c r="J96" t="s">
        <v>1090</v>
      </c>
      <c r="K96" t="s">
        <v>1168</v>
      </c>
      <c r="L96" t="s">
        <v>1202</v>
      </c>
      <c r="M96" t="s">
        <v>1268</v>
      </c>
      <c r="N96" t="s">
        <v>1268</v>
      </c>
    </row>
    <row r="97" spans="1:14">
      <c r="A97" t="s">
        <v>110</v>
      </c>
      <c r="B97" t="s">
        <v>259</v>
      </c>
      <c r="C97" t="s">
        <v>357</v>
      </c>
      <c r="D97" t="s">
        <v>461</v>
      </c>
      <c r="E97" t="s">
        <v>563</v>
      </c>
      <c r="F97" t="s">
        <v>721</v>
      </c>
      <c r="G97" t="s">
        <v>865</v>
      </c>
      <c r="I97" t="s">
        <v>955</v>
      </c>
      <c r="J97" t="s">
        <v>1091</v>
      </c>
      <c r="K97" t="s">
        <v>1168</v>
      </c>
      <c r="L97" t="s">
        <v>1203</v>
      </c>
      <c r="M97" t="s">
        <v>1268</v>
      </c>
      <c r="N97" t="s">
        <v>1268</v>
      </c>
    </row>
    <row r="98" spans="1:14">
      <c r="A98" t="s">
        <v>111</v>
      </c>
      <c r="B98" t="s">
        <v>240</v>
      </c>
      <c r="C98" t="s">
        <v>337</v>
      </c>
      <c r="D98" t="s">
        <v>438</v>
      </c>
      <c r="E98" t="s">
        <v>564</v>
      </c>
      <c r="F98" t="s">
        <v>722</v>
      </c>
      <c r="G98" t="s">
        <v>866</v>
      </c>
      <c r="H98" t="s">
        <v>894</v>
      </c>
      <c r="I98" t="s">
        <v>956</v>
      </c>
      <c r="J98" t="s">
        <v>1092</v>
      </c>
      <c r="K98" t="s">
        <v>1168</v>
      </c>
      <c r="L98" t="s">
        <v>1189</v>
      </c>
      <c r="M98" t="s">
        <v>1268</v>
      </c>
      <c r="N98" t="s">
        <v>1268</v>
      </c>
    </row>
    <row r="99" spans="1:14">
      <c r="A99" t="s">
        <v>112</v>
      </c>
      <c r="B99" t="s">
        <v>260</v>
      </c>
      <c r="C99" t="s">
        <v>358</v>
      </c>
      <c r="D99" t="s">
        <v>462</v>
      </c>
      <c r="E99" t="s">
        <v>565</v>
      </c>
      <c r="F99" t="s">
        <v>723</v>
      </c>
      <c r="I99" t="s">
        <v>957</v>
      </c>
      <c r="J99" t="s">
        <v>1093</v>
      </c>
      <c r="K99" t="s">
        <v>1168</v>
      </c>
      <c r="L99" t="s">
        <v>1204</v>
      </c>
      <c r="M99" t="s">
        <v>1268</v>
      </c>
      <c r="N99" t="s">
        <v>1268</v>
      </c>
    </row>
    <row r="100" spans="1:14">
      <c r="A100" t="s">
        <v>113</v>
      </c>
      <c r="B100" t="s">
        <v>223</v>
      </c>
      <c r="C100" t="s">
        <v>318</v>
      </c>
      <c r="D100" t="s">
        <v>417</v>
      </c>
      <c r="E100" t="s">
        <v>566</v>
      </c>
      <c r="F100" t="s">
        <v>724</v>
      </c>
      <c r="I100" t="s">
        <v>958</v>
      </c>
      <c r="J100" t="s">
        <v>1094</v>
      </c>
      <c r="K100" t="s">
        <v>1169</v>
      </c>
      <c r="L100" t="s">
        <v>1205</v>
      </c>
      <c r="M100" t="s">
        <v>1317</v>
      </c>
      <c r="N100" t="s">
        <v>1268</v>
      </c>
    </row>
    <row r="101" spans="1:14">
      <c r="A101" t="s">
        <v>114</v>
      </c>
      <c r="B101" t="s">
        <v>261</v>
      </c>
      <c r="C101" t="s">
        <v>359</v>
      </c>
      <c r="D101" t="s">
        <v>438</v>
      </c>
      <c r="E101">
        <f>?UTF-8?Q?=5BInvitation_=C3=A0_un_webinaire_=3A_Montez_votre_Startup_?=
	=?UTF-8?Q?=C3=A0_partir_de_Z=C3=A9ro=5D?=</f>
        <v>0</v>
      </c>
      <c r="F101" t="s">
        <v>725</v>
      </c>
      <c r="I101">
        <f>?UTF-8?Q?=5BInvitation_=C3=A0_un_webinaire_=3A_Montez_votre_Startup_?=
	=?UTF-8?Q?=C3=A0_partir_de_Z=C3=A9ro=5D?=
INCEPTUM Junior Entreprise a le plaisir de vous convier à l'événement "*Montez
votre Startup à partir de Zéro*" co-organisé avec *FRTN Technologies
&lt;https://www.frtn.tech/&gt;*.
*Lien de l'événement* : https://www.facebook.com/events/3246743492279535
[image: 🔴] 𝗜𝗻𝘀𝗰𝗿𝗶𝗽𝘁𝗶𝗼𝗻 𝗼𝗯𝗹𝗶𝗴𝗮𝘁𝗼𝗶𝗿𝗲 𝘃𝗶𝗮 𝗹𝗲
𝗹𝗶𝗲𝗻 : https://bit.ly/FRTN-Technologies_Webinaire
&lt;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
[image: 🆓] Gratuit
[image: 🗺️] 𝗢𝘂̀ : En ligne
[image: 🕐] 𝗗𝘂𝗿𝗲́𝗲 : 1 heure
[image: 📢] Langue : Français
[image: 📜] *Une attestation de participation*
[image: 🎤] Présenté par Mr Saifeddine BERHOUMA - CEO de FRTN Technologies
[image: ⚠️] 𝗜𝗠𝗣𝗢𝗥𝗧𝗔𝗡𝗧 : Nous avons énormément de demandes et le
nombre de places est limité, inscrivez-vous le plus tôt possible via le
lien ci-dessus pour réserver votre place.
[image: ✅] 𝗖𝗲 𝗪𝗲𝗯𝗶𝗻𝗮𝗶𝗿𝗲 𝗲𝘀𝘁 𝗽𝗼𝘂𝗿 𝘃𝗼𝘂𝘀, 𝘀𝗶 𝘃𝗼𝘂𝘀
𝗲̂𝘁𝗲𝘀 :
[image: 👩‍💼] Salarié et vous êtes à la recherche d'un Side Project pour
démarrer dans l'entrepreneuriat
[image: 👩‍💻] Freelance et vous êtes intéressé par l'entrepreneuriat
[image: 👨‍🎓] Étudiant et vous voulez créer votre Startup en projet de fin
d'étude
[image: 🧑] Entrepreneur dans une Startup Early Stage
[image: 📜] 𝗔𝘂 𝗽𝗿𝗼𝗴𝗿𝗮𝗺𝗺𝗲 :
[image: 🔸] Présentation de l'écosystème FRTN Technologies et ses Startups
[image: 🔸] Notre proposition ainsi que les avantages de l'accélérateur
digital FRTN Technologies
[image: 🔸] Comment intégrer notre parcours d'incubation et apprendre les
fondamentaux de l'entrepreneuriat à votre rythme
[image: 🔸] Comment trouver les meilleurs co-fondateurs pour votre Startup
[image: 🔸] Comment trouver une Startup qui correspond à vos attentes
[image: 🔸] Comment monter votre Startup à partir de zéro et sans aucun
apport financier de votre part et sans lever des fonds (Avec plus de 400
000 dollars [image: 💲] offerts sur les meilleurs outils et infrastructures)
[image: 🔸] Ce qu'on attend de vous en tant que co-fondateur d'une Startup
accélérée
[image: 🔸] Des conseils pour votre parcours professionnel en général
[image: 🔸] Une session de questions/réponses à laquelle vous allez pouvoir
nous poser toutes vos questions.
Nous restons à votre disposition pour toute information complémentaire.
--
*INCEPTUM Junior Entreprise Espr/IT*
Email: junior-entreprisetic@esprit.tn
Tel: Présidente: (+216) 52 155 001 | Secrétaire Général : (+216) 52 037 950</f>
        <v>0</v>
      </c>
      <c r="J101">
        <f>?utf-8?q?=5binvitation_=c3=a0_un_webinaire_=3a_montez_votre_startup_?=
	=?utf-8?q?=c3=a0_partir_de_z=c3=a9ro=5d?=
inceptum junior entreprise a le plaisir de vous convier à l'événement "*montez
votre startup à partir de zéro*" co-organisé avec *frtn technologies
&lt;https://www.frtn.tech/&gt;*.
*lien de l'événement* : https://www.facebook.com/events/3246743492279535
[image: ]    
 : https://bit.ly/frtn-technologies_webinaire
&lt;https://l.facebook.com/l.php?u=https%3a%2f%2fbit.ly%2ffrtn-technologies_webinaire%3ffbclid%3diwar0jlyego5n2iyuxifig5rz4otrlhvcb3i6sp323bjebuc6qtzikee_f6bc&amp;h=at1l4cbl2ckq_0iib7_le6pjl__zaj3afzfvr3lw_7vzdwjgx6s5ckvh4hix5ycgrij4gmnfmht_14sbuny3jyo-l70sz_gvxt2jip5kcr3lghdmdlwcymfxzguz9gw8djdw&amp;__tn__=q&amp;c[0]=at2pkcdzuiahaw8sywedcwu3c8zps2axtboudwhh-gkorwsdn1cfwuppu28-vabxxkuohhmid1rbij-heqrqldfsconxvyirw1l4fsli-kcr69id972-p-gi1zoi1gn0xz6qrqq7b7bfar0de3rw3vmvlpq3krn_e26rcabkuuk3cubl7g&gt;
[image: ] gratuit
[image: ] ̀ : en ligne
[image: ] ́ : 1 heure
[image: ] langue : français
[image: ] *une attestation de participation*
[image: ] présenté par mr saifeddine berhouma - ceo de frtn technologies
[image: ]  : nous avons énormément de demandes et le
nombre de places est limité, inscrivez-vous le plus tôt possible via le
lien ci-dessus pour réserver votre place.
[image: ]     ,  
̂ :
[image: ‍] salarié et vous êtes à la recherche d'un side project pour
démarrer dans l'entrepreneuriat
[image: ‍] freelance et vous êtes intéressé par l'entrepreneuriat
[image: ‍] étudiant et vous voulez créer votre startup en projet de fin
d'étude
[image: ] entrepreneur dans une startup early stage
[image: ]   :
[image: ] présentation de l'écosystème frtn technologies et ses startups
[image: ] notre proposition ainsi que les avantages de l'accélérateur
digital frtn technologies
[image: ] comment intégrer notre parcours d'incubation et apprendre les
fondamentaux de l'entrepreneuriat à votre rythme
[image: ] comment trouver les meilleurs co-fondateurs pour votre startup
[image: ] comment trouver une startup qui correspond à vos attentes
[image: ] comment monter votre startup à partir de zéro et sans aucun
apport financier de votre part et sans lever des fonds (avec plus de 400
000 dollars [image: ] offerts sur les meilleurs outils et infrastructures)
[image: ] ce qu'on attend de vous en tant que co-fondateur d'une startup
accélérée
[image: ] des conseils pour votre parcours professionnel en général
[image: ] une session de questions/réponses à laquelle vous allez pouvoir
nous poser toutes vos questions.
nous restons à votre disposition pour toute information complémentaire.
--
*inceptum junior entreprise espr/it*
email: junior-entreprisetic@esprit.tn
tel: présidente: (+216) 52 155 001 | secrétaire général : (+216) 52 037 950</f>
        <v>0</v>
      </c>
      <c r="K101" t="s">
        <v>1168</v>
      </c>
      <c r="L101" t="s">
        <v>359</v>
      </c>
      <c r="M101" t="s">
        <v>1318</v>
      </c>
      <c r="N101" t="s">
        <v>1390</v>
      </c>
    </row>
    <row r="102" spans="1:14">
      <c r="A102" t="s">
        <v>115</v>
      </c>
      <c r="B102" t="s">
        <v>223</v>
      </c>
      <c r="C102" t="s">
        <v>318</v>
      </c>
      <c r="D102" t="s">
        <v>417</v>
      </c>
      <c r="E102" t="s">
        <v>567</v>
      </c>
      <c r="F102" t="s">
        <v>726</v>
      </c>
      <c r="I102" t="s">
        <v>959</v>
      </c>
      <c r="J102" t="s">
        <v>1095</v>
      </c>
      <c r="K102" t="s">
        <v>1169</v>
      </c>
      <c r="L102" t="s">
        <v>1206</v>
      </c>
      <c r="M102" t="s">
        <v>1268</v>
      </c>
      <c r="N102" t="s">
        <v>1268</v>
      </c>
    </row>
    <row r="103" spans="1:14">
      <c r="A103" t="s">
        <v>116</v>
      </c>
      <c r="B103" t="s">
        <v>223</v>
      </c>
      <c r="C103" t="s">
        <v>318</v>
      </c>
      <c r="D103" t="s">
        <v>417</v>
      </c>
      <c r="E103" t="s">
        <v>568</v>
      </c>
      <c r="F103" t="s">
        <v>727</v>
      </c>
      <c r="I103" t="s">
        <v>960</v>
      </c>
      <c r="J103" t="s">
        <v>1096</v>
      </c>
      <c r="K103" t="s">
        <v>1168</v>
      </c>
      <c r="L103" t="s">
        <v>1207</v>
      </c>
      <c r="M103" t="s">
        <v>1283</v>
      </c>
      <c r="N103" t="s">
        <v>1268</v>
      </c>
    </row>
    <row r="104" spans="1:14">
      <c r="A104" t="s">
        <v>117</v>
      </c>
      <c r="B104" t="s">
        <v>262</v>
      </c>
      <c r="C104" t="s">
        <v>360</v>
      </c>
      <c r="D104" t="s">
        <v>451</v>
      </c>
      <c r="E104" t="s">
        <v>569</v>
      </c>
      <c r="F104" t="s">
        <v>728</v>
      </c>
      <c r="G104" t="s">
        <v>867</v>
      </c>
      <c r="H104" t="s">
        <v>895</v>
      </c>
      <c r="I104" t="s">
        <v>961</v>
      </c>
      <c r="J104" t="s">
        <v>1097</v>
      </c>
      <c r="K104" t="s">
        <v>1169</v>
      </c>
      <c r="M104" t="s">
        <v>1319</v>
      </c>
      <c r="N104" t="s">
        <v>1268</v>
      </c>
    </row>
    <row r="105" spans="1:14">
      <c r="A105" t="s">
        <v>118</v>
      </c>
      <c r="B105" t="s">
        <v>263</v>
      </c>
      <c r="C105" t="s">
        <v>361</v>
      </c>
      <c r="D105" t="s">
        <v>463</v>
      </c>
      <c r="E105">
        <f>?UTF-8?Q?Coucou_les_MDSI=2C_une_opportunit=C3=A9_de_PFE_pour_vous_=3B?=
	=?UTF-8?Q?=29?=</f>
        <v>0</v>
      </c>
      <c r="F105" t="s">
        <v>729</v>
      </c>
      <c r="G105" t="s">
        <v>868</v>
      </c>
      <c r="H105" t="s">
        <v>896</v>
      </c>
      <c r="I105">
        <f>?UTF-8?Q?Coucou_les_MDSI=2C_une_opportunit=C3=A9_de_PFE_pour_vous_=3B?=
	=?UTF-8?Q?=29?=
Bonjour,
Une opportunité de stage PFE au sein de Quantylix
Stage PFE  : 1 personne
Durée 5-6 mois
Référence: 11
Sujet : Mise en place d'un processus de gestion de portefeuille de projets
de l'entreprise ( Project Portfolio Management) selon l'approche du project
Management Institute (PMI). Pour plus d'informations, consulter le PFE
book.
Merci d’envoyer votre candidature (CV + relevés de notes des deux dernières
années) par mail à l’adresse : *tc@quantylix.com &lt;tc@quantylix.com&gt; avant
le 15/12/2021*, tout en spécifiant le(s) référence(s) du(es)sujet(s) qui
vous intéressent en priorité.
*PS: Envoyez vos CV à l'adresse susmentionnée et PAS MOI ! Sinon, vous
risquez que votre demande ne parvienne pas aux personnes qui recrutent.
D'accord ? *
D'autres sujets qui peuvent intéresser les autres spécialités de master
sont mentionnées également dans le PFE book ci-joint.
Bonne chance,
Kaouther
Catalogue des 
stages PFE 2022
Fév-Juin 2022
In D ATA w e  t r u s t
1
+35 Collaborateurs
Qui sommes nous ?
Nous sommes une Regtech (Regulatory -technology ),genèse d’une riche combinaison
dediverses compétences etd’expertise enRisk &amp;data .
Nous aidons nos clients àtravers nos outils demodélisation etdegestion des risques à
créer des stratégies qui permettent deconcrétiser leur vision dans unmonde en
perpétuel changement .
Nous associons technologies ettalents nécessaires afin que notre solution soit adaptée
àvotre secteur d'activité etàvosobjectifs .
Etant encontact avec despartenaires prestigieux, partout dans lemonde, nous assurant
lalivraison d'un service auniveau d’exigence denosclients .
Construire unmonde detravail meilleur pour nos employés etpour nos clients c’est
notre première devise .
+60 Mission 3Implantations
+30Clients 3Partenaires 3 Labels
2
Moez est un ingénieur Statisticien. llaccumule plus de 12 ans 
d'expérience en Finance, diplômé de l'Ecole Nationale de 
Statistique et d'administration Economique, ENSAE Paris. II est 
aussi titulaire d'un master en gestion d'actifs financiers de de 
l'université Paris Dauphine et d'une certification professionnelle 
en gestion alternative ( Hedge Funds). 
Moez a fondé Quantylix en 2016.
Hamza est titulaire d'un Bachelor of Business Administration –
Majeure Finance de l'Université de Moncton, Canada. lla 
travaillé l'essence de sa carrière à la Banque de Montréal, une 
des plus grande banque canadienne. 
Hamza possède aujourd'hui une expérience de 8 ans dans le
domaine financier et en gestion des risques. 
Hamza est certifié FRM (Financial Risk Management). Moez Hammami –CEO Quantylix
Hamza Amiri –Partner Risk Management
3Les stages seront encadrés par 
nos ingénieurs et suivis aussi par :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•Une gratification mensuelle
4
Processus desélection :
1.Sélection surCVs
2.Test technique
3.Entretien technique +Entretien RH
•Lestage sera basé dans notre bureau sisauLAC 3
•Lestage estgratifié àhauteur de300dt/mois
•Durée destage :5-6mois
Liste des sujets proposés
Nº1
Nº2
Nº3
Nº4
Nº5Les déterminants macroéconomiques d’une crise de change
Risque climatique et stabilité financière
Les déterminants des notations souveraines
Approches d’agrégation des risques bancaires
IFRS 17: un changement majeur du monde des risques en Assurances Pour l’année universitaire 2021 -2022, Quantylix propose 12 Sujets de 
Projet de Fin d’Etudes (PFE) pour le recrutement de 13 Stagiaires avec les 
profils suivants : 
•8profils ingénieurs Polytechnicien /Statisticien /Math .Appliqués /
Data
•2profils IT/Data
•1ou2profils école decommerce
•1profil PMO
•1profil Marketing
PS:tous nosstages sont desstages depré-embauches
5Risques / Macroéconomie / statistiques
Liste des sujets proposés
6Nº9
Nº11Cartographie de la diaspora dans le monde via des réseaux sociaux 
professionnels
Miseenplace d'un processus degestion deportefeuille deprojets de
l'entreprise (Project portfolio Management) selon l'approche du
Project Management Institute (PMI)
Nº12
Chargé deprojet marketing diasporaNº10
Travel Tech : Plateforme des destinations sans visa  Nº6
Nº7
Nº8Courbe de taux et tarification ajustée au risque
Le développement d’un outil de pilotage des risques dans le cadre de 
l’ICAAP
Modélisation de la probabilité de défaut avec des méthodesRisques / Dev ( Rshiny )
DATA
Gestion de projet
Marketing
Sujet
7
1
Encadrant : Dr. Siriki Coulibaly
Contexte
Objectifs
Compétences attendues
Nombre de stagiaire : 1
Lasouveraineté desÉtats implique que chacun aiesespolitiques intérieures .Laglobalisation
estdefait aujourd’hui cequi implicitement établit des ponts entre pays faits derègles,
régissant lesinteractions etprotégeant lesunsetlesautres deladomination, descontagions,
…Lasouveraineté monétaire laisse chaque pays avoir sapropre monnaie mais lesmonnaies
n’ont paslesmêmes valeurs établissant destaux deconversion outaux dechange .
Unchoc d’origine externe àdes pays, detype pétrolier par exemple, semble impacter
différemment letaux dechange decespays .Des mécanismes internes àchaque pays ou
union monétaires pourraient pleinement jouer unrôle.Des pays comme l'Egypte, Turquie,
Brésil, Argentine ontsubi une dépréciation deleurs monnaies deplus 50%en5ans, Alors que
d'autres comme leMaroc, Thaïlande ont purésister .Quelles relations avec lesvariables
macro -économiques (Inflation, Taux d'intérêts, Balance commerciale, ...)etcomment
anticiper lesprochaines crises ?
Ils’agit dans cette étude derechercher lesfacteurs macroéconomiques lanceurs d’alerte d’un
risque dechange .
L’étude s’intéressera principalement aucasdepays émergents .
-Capacité linguistique :Français &amp;Anglais
-Capacité d’analyse macroéconomique
-Capacité desynthèse
-Capacité d’analyse statistique etéconométrique
-Compétences rédactionnellesLes déterminants macroéconomiques d’une crise de change
Contexte
Sujet 
8
2
Encadrants : Dr. Siriki Coulibaly &amp; Ing. Mehdi Gebs
Contexte
Objectifs
Compétences attendues
Nombre de stagiaire : 1Lechangement climatique pose denouveaux défis àlasphère financière etbancaire .
Cependant, l'intégration del'analyse des risques liés auclimat dans lesuivi delastabilité
financière estparticulièrement difficile enraison del'incertitude yassociée .Les évaluations
traditionnelles des risques, tournées vers lepassé, etles modèles climato -économiques
existants nepeuvent pas anticiper avec suffisamment deprécision laforme que prendront les
risques liésauclimat .
Lechangement climatique pourrait être àl'origine d’une prochaine crise financière systémique .
Lesbanques centrales peuvent avoir unrôle supplémentaire àjouer àtravers des politiques
d'atténuation duchangement climatique telles que latarification ducarbone, l'intégration dela
durabilité dans lespratiques financières etlescadres comptables, ledéveloppement de
nouveaux mécanismes financiers auniveau international .Toutes cesactions pourraient avoir
des conséquences rédistributives importantes qu'il convient detraiter demanière adéquate,
mais elles sont essentielles pour préserver lastabilité financière àlong terme àl'ère du
changement climatique .
•Cartographie des principaux risques climatiques etdeleurs impacts sur l’économie en
général etsurlasphère financière enparticulier .
•Réalisation d’un «two steps stress test »des impacts duchangement climatique surla
sphère financière .
•Culture économique etfinancière ainsi que des compétences
analytiques .
•Compétences enmodélisation .
•Compétences enprogrammation (RouPython) .
•Maitrise del’anglais .Risque climatique et stabilité financière
Sujet 
9
3
Contexte
Compétences attendues
Nombre de stagiaire : 1ObjectifsLerisque souverain estlerisque potentiel que legouvernement d’un pays fasse défaut etne
puisse ouneveuille pas payer lesintérêts et/ou leprincipal desesdettes .Dans lecontexte
actuel deglobalisation, lesdéfauts souverains peuvent entraîner desrépercussions àl’échelle
planétaire, telqu’en témoigne lacrise deladette souveraine grecque en2009 .Lacapacité
d’un gouvernement àpayer ses dettes dépend deplusieurs facteurs etdesasituation
économique .Cette capacité estreflétée parlesnotations decrédit desagences denotations .
Ilserait donc judicieux d’examiner lesfacteurs déterminants des notations souveraines et
leurs impacts surlerisque dedéfaut decesentités .
Deplus, lerisque souverain etlerisque detaux dechange sont connectés viadifférents
canaux, etpeuvent donc interagir .Eneffet, lerisque souverain peut influencer lestaux de
change dupays enquestion etvice-versa .Une compréhension del’interaction decesrisques
estdonc nécessaire pour une mesure gestion adéquate desrisques .
•Détermination des facteurs de risque des entités souveraines, principalement dans le cas 
des pas pays émergents.
•Développement de modèle de notation « shadow rating »
•Etudier laconnexion entre lerisque souverain etlerisque detaux dechange .
•Capacité linguistique :Français &amp;Anglais
•Capacité d’analyse macroéconomique etdegestion desrisques
•Capacité desynthèse
•Capacité d’analyse statistique etéconométriqueLes déterminants de la notation souveraine
Encadrants : Dr. Sadok Laajimi
Sujet 
10
4
Contexte
Objectifs
Compétences attendues
Nombre de stagiaire : 1Dans lecadre del’ICAAP , nous sommes amenées àcartographier lesdifférents risques
matériels auxquels estexposée labanque .Cesrisques sont ensuite quantifiés etagrégés afin
d’estimer lecapital économique résultant .
L’approche naïve d’agrégation des risques est d’avoir recours àune simple sommation .
L’avantage decette approche réside dans sasimplicité, son objectivité etson efficacité en
l’absence des données .Cependant, cette approche estqualifiée deconservative, voir même
pessimiste puisqu’elle tend àsurestimer lecapital économique .L’hypothèse debase étant
que tous lesévènements extrêmes surviennent simultanément .
Parlasuite, une surestimation ducapital économique conduit àune perte (entermes decoût
d’opportunité) pour labanque .Une agrégation adéquate desrisques permet d’aboutir àdes
estimations plus réalistes ducapital économique .C’est dans cesens que lesbanques
tendent àaffiner l’agrégation des risques auxquels elles sont exposées .Dans cestage nous
nous proposons decomparer lesperformances des différentes approches utilisées pour
l’agrégation desrisques .
•Revue delalittérature desapproches usuelles desagrégations desrisques .
•Etude comparative cout/bénéfice desapproches dans despays émergeants :
oModèles naïfs (Simple sommation) .
oBenchmark (Enutilisant lamatrice descorrélation)
oModèle avancé (Copules)
•Connaissances enprobabilités etstatistiques
•Connaissances enprogrammation informatique
•Connaissances enfinance représentent unplusApproches d’agrégation des risques bancaires 
Encadrants : Dr. Sadok Laajimi
Sujet 
11
5
Contexte
Objectifs
Compétences attendues
Nombre de stagiaire : 1L'IFRS 17estlapremière véritable norme IFRS pour lescontrats d'assurance quivise àaider
lesassurances àappliquer lanorme etleur permettre d’expliquer plus facilement leur
performance financière .
Elle vient remplacer une norme provisoire, IFRS 4,introduite en2004 .Son objectif estde
permettre descomparaisons transparentes delasituation financière, despositions derisque
etdesperformances desacteurs dumarché .Jusqu'à présent, lacomptabilisation descontrats
d'assurance était différente decelle des contrats d'autres secteurs .Lanorme IFRS 17aété
créée enpartie pour répondre àcette critique .
•Veille stratégique etidentification des principales pistes pour lamise enplace dela
nouvelle norme IFRS 17
•Appréhender lesimpacts d’IFRS 17surlesdonnées, processus etsystèmes
•Réaliser desanalyses quantitatives del’impact del’IFRS 17surunportefeuille d’assurance
•Capacité linguistique :Français &amp;Anglais
•Capacité desynthèse
•Capacité d’analyse statistique etéconométriqueIFRS 17: un changement majeur du monde des risques en 
Assurances Encadrants : Ing. Rania Ismail
Sujet 
12
6
Contexte
Objectifs
Compétences attendues
Nombre de stagiaire : 1D’abord, lacourbe des taux estprimordiale dans une valorisation enmarked tomarket d’un
portefeuille obligataire .Sans oublier que lerisque demarché estl’un des risques lesplus
importants auxquels unétablissement financier estexposé (pilier IdeBâle) .Lesdeux mesures
derisques lesplus communément utilisées pour laquantification decerisque sont laVaR et
l’Expected Shortfall (ES) quinécessitent une courbe destaux (pour pouvoir calibrer leschocs) .
Ensuite, dans lecadre desacirculaire N°2021 -02labanque centrale deTunisie amisenplace
uncadre pour lesproduits dérivés surlesmarchés Forex, fixincome etcommodity .
L’un desproduits decouverture durisque destaux d’intérêts est, àtitre d’exemple, leSWAP qui
représente l’échange d’un taux variable par untaux fixe.Lacourbe des taux joue unrôle
essentiel pour lepricing desSWAPs .
Deplus, une courbe des taux etunmodèle deZspread nous permettrons demettre enplace
uncadre detarification decrédit ajustée aurisque .
Enfin, lacourbe destaux estuninput important pour lesassurances .
•Stripping etmodélisation delacourbe des taux tunisienne des obligations souveraines
(modèle CIR, Vasicek ,Nelson Siegel)
•Développement d’un outils R-shiny
•Modélisation duz-spread
•Connaissances enmathématiques financières
•Connaissances enfinance
•Connaissance enprogrammationCourbe de taux et tarification ajustée au risque
Encadrants : Ing. Mehdi Gebs
Sujet 
13
7
Contexte
Objectifs
Compétences attendues
Nombre de stagiaire : 1 L’ICAAP «Internal Capital Adequacy Assessment Process »estleprocessus interne d’analyse
del’adéquation des fonds propres d’une banque avec sesexpositions (risques) entenant
compte desesobjectifs stratégiques (notamment entermes derating) .C’est unprocessus
depilotage des risques quis’inscrit dans lecadre dupilier II(surveillance prudentielle) des
accords deBâle II.
C’est dans cesens que labanque centrale deTunisie amis enplace, dans sacirculaire N°
2021 -05,uncadre degouvernance desrisques pour lesbanques tunisiennes quis’inspire des
recommandations baloises etdel’ICAAP .
Dans lecadre dutravail deveille technologique ausein deQuantylix, nous avons initié le
développement d’un outils interne pour l’ICAAP qui vise ànous donner unavantage
compétitif pour lesprojets àvenir .Cestage vise donc àaccélérer nostravaux .
•Développement dumodule saisi des données (structure enbase dedonnées avec ETL)
etdata quality check .
•Développement dumodule appétence aurisque del’outils .
•Refonte etintégration dumodule «profil derisque »dans l’outils .
•Dashboarding .
•Connaissance informatique
•Maitrise deRetdeRshiny
•Connaissance enfinance représente unplusOutil de pilotage des risques  -ICAAP
Encadrants : Ing. Malek Sehli
Sujet 
14
8
Contexte
Objectifs
Compétences attenduesL’intelligence artificielle agagné ennotoriété dans lescommunautés financière etdela
recherche avec des applications telles que lescoring decrédit par méthodes ML.Ses
méthodes sont dites plus performantes comparées aux modèles les plus classiques .
Toutefois, cetapport estsouvent réalisé audétriment delatransparence etdel’explicabilité
dumécanisme deprédiction dumodèle .
Ceci représente unobstacle conséquent pour l’application deces modèles dans certains
domaines comme lesecteur banquier, del’assurance ouencore delasanté, làoùles
processus d’évaluation etdemodélisation régissant lesprises dedécision doivent être
dûment documentés afin d’être validés par lesrégulateurs concernés ouencore certains
corps gouvernementaux (GDPR, Article 22).
C’est dans cette mesure que nous nous intéressons aux techniques del’intelligence
artificielle explicable (XAI) ouencore «Interpretable Machine Learning (IML) »afin de
concevoir unréférentiel d’interprétabilité des modèles demodélisation delaPDdans lebut
debénéficier des performances des techniques ML tout enpréservant undegré élevé
d’explicabilité desprédictions .
•Spécification des conditions réglementaires associées à l'utilisation des modèles "black -box"
•Recensement des problèmes liés à l'utilisation des modèles ML dans le scoring de crédit .
•Conception de modèles de PD à l'aide de techniques ML sur plusieurs segments.
•Mise en place d'un référentiel d'interprétabilité des modèles (Contribution des variables 
d'un à un niveau individuel/échantillon -SHAP , LIME Etc.).
•Création d'un processus de validation des modèles de prédiction implémentés.
•Conception d'une interface graphique permettant la prédiction et l'évaluation du modèle
d'un point de vue interprétabilité/explicabilité.
▪Modélisation statistique etaffinité avec lesmodèles Machine Learning
▪Unprofil Kaggle /Zindi ,compétences enR/Python enRShiny /Dash /Flask .
▪Maîtrise del’anglaisModélisation de la probabilité de défaut avec des méthodes ML
Encadrant : Ing. Wael El Ferchichi 
Sujet 
15
9
Contexte
Objectifs
Compétences attendues
Nombre de stagiaireLadiaspora représente lesindividus d’un pays résidant àl’étranger .
Une connaissance delalocalisation des différentes diasporas pour unpays donné
représente unatout certain pour différentes parties prenantes (politique, entrepreneur,
marketing, etc.)
Endépit desonimportance, cette information reste néanmoins indisponible .
C’est dans cesens que s’inscrit leprojet Diaspora Discovery .Eneffet, ceprojet comporte
plusieurs volets :
•Extraction des données viades réseaux sociaux professionnels avec des techniques de
Web Scraping .
•Qualification des profils parpays d’origine etpardegré d’influence viades algorithmes
deDeep Learning (reconnaissance faciale) etdes approches probabilistes (par nom et
prénom) .
•Visualisation spatiale deladiaspora avec une application Web .
•Détection delastructure dese-mails desentreprises àcontacter .
•Extraction desdonnées desréseaux sociaux professionnels, principalement LinkedIn .
•Qualification desprofils parpays d’origine etpardegré d’influence .
▪Contribution audéveloppement del’application Diaspora Discovery .
•Compétences enPython/R ,enWeb Scraping ,en(Flask /Dash /RShiny estunplus)
•Connaissance entraitement d’image .
•Maîtrise del’anglaisCartographie de la diaspora via les réseaux sociaux 
professionnels Encadrant : Ing. Emna Aidoudi
Nombre de stagiaire : 1
Sujet 
16
10
Contexte
Objectifs
Compétences attenduesDans lecadre delamise enplace d’un POC (Proof ofconcept) d’une plateforme Travel Tech,
nous cherchons deux stagiaires avec deux profils différents, mais complémentaire, un
ingénieur Data/statistiques etunprofil école decommerce .
Aujourd’hui plusieurs personnes focalisent dans lechoix deleurs destinations devoyages à
l’étranger desdestinations proches etdéveloppés .Souvent cesdestinations demandent des
visas .Bienvenue aucalvaire :une liste dedocuments interminable, unrdvtrès lointain, des
queues longues, des frais non remboursables, lafrustration d’être jugé etparfois unrefus
même pasmotivé !
Del’autre côté, plusieurs destinations t’accueillent lesbras ouverts, sans visas, etavec un
produit touristique même meilleur .Par exemple, lepasseport Tunisien tepermet de
voyager a72pays dans lemonde .Nous lesconnaissons ?!
Stagiaire 1:Profil Ingénieur Data
•Mise enplace d’une base desdonnées «Nationalité xDestination »afin dedétecter les
destinations sans visas
•Mise enplace d’une app web permettant deprésenter lespays ouverts selon lechoix
d’une nationalité
•Faire unalgorithme declassement desdestinations «ouvertes »parattrait touristique
•Construire unalgorithme dedeals alerts destinés auxpays émergents
Stagiaire 2:Profil Business School
•Préparer unbusiness plan /Pitch Deck /stratégie Marketing pour leprojetTravel Tech : Plateforme des destinations sans visa 
Encadrant : Ing. Moez HAMMAMI
Nombre de stagiaire : 2
Data &amp; 
Business 
 School
Sujet 
17
11
Contexte
Objectifs
Compétences attendues
Nombre de stagiaireUn portefeuille de projets est un outil de gouvernance .Ilpermet de consolider,
homogénéiser etsynthétiser lesinformations des différents projets afin defaciliter laprise
dedécision .Ilrassemble donc toutes lesinformations liées aux projets entermes de
ressources, deplannings, debudgets, debénéfices etderisques .Ilpeut aussi rassembler des
informations/Indicateurs liés àlaméthodologie demise enœuvre des projets (Consulting,
Delivery, agiles,scrum …).
.
•Parfaite maîtrise deMicrosoft Office etdel’anglais
•Bonne maîtrise desoutils degestion deprojet
•Capacité desynthèse, d’écoute etbon relationnel
•Qualités rédactionnelles, rigueur, autonomie, curiosité etdynamismeIls’agit degagner enperformance grâce àune priorisation etunpilotage pertinent de
l’ensemble desprojets del’entreprise :
•Etudier l’existant etcollecter l’ensemble desdonnées liées auxprojets
•Mettre enplace unprocessus deGestion etdesuivi desprojets
•Tester etévaluer l’efficacité duProcessus PPM mis enplace sur unéchantillon du
portefeuille deprojets
•Accompagner laconduite dechangementMise en place d'un processus de gestion de Portefeuille de 
projets de l'entreprise ( Project Protfolio Management) selon 
l'approche du project Management Institue (PMI)
Encadrants : Asma Thabti
Nombre de stagiaire : 1
PMO
Sujet 
18
12
Contexte
Objectifs
Compétences attendues
Nombre de stagiaireDans lecadre duprojet «Diaspora Discovery »,mené enpartenariat entre Quantylix et
«Impact Diaspora »,une société sénégalaise spécialisée dans lamobilisation delaDiaspora,
onrecherche unstagiaire avec pour mission principale depréparer lacustomisation etle
lancement commercial delaplateforme .
-Background marketing et/ou digital (communication, contenu …):Bac+4ouMaster
-Connaissances descommunautés d’ Afrique subsaharienne
-Très bon français écrit (langues africaines constituent un+)
-Al’aise surlesréseaux sociaux (Linkedin, FB….)
-Autonome etcréatif
-Bonne utilisation des logiciels dechaîne graphique (Photoshop …)estun+très
apprécié-Veille surlesdiasporas africaines
-Testing delaplateforme (client interne)
-Assistance àlacustomisation marketing delaplateforme
-Elaboration duplan delancement (Bases deprospects, présentation web …)Chargé de projet marketing diaspora
Encadrants : Samir Bouzidi
PS:possibilité decommencer dèsjanvier 2022 enCDD àtemps partiel
Marketing
Nombre de stagiaire : 1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19
Processus desélection :
1.Sélection surCVs
2.Test technique
3.Entretien technique +Entretien RH
•Lestage sera basé dans notre bureau sisauLAC 3
•Lestage estgratifié àhauteur de300dt/mois
•Durée destage :5-6mois
Rejoignez nous !
www.quantylix.com
Vous souhaitez apprendre plus,
Vous voulez travailler sur des projets réels 
et variés, 
Vous cherchez un encadrement de qualité 
mener par des experts du métier, 
Vous désirez joindre une équipe jeune et 
dynamique 
Alors postuler directement sur 
tc@quantylix. com</f>
        <v>0</v>
      </c>
      <c r="J105">
        <f>?utf-8?q?coucou_les_mdsi=2c_une_opportunit=c3=a9_de_pfe_pour_vous_=3b?=
	=?utf-8?q?=29?=
bonjour,
une opportunité de stage pfe au sein de quantylix
stage pfe  : 1 personne
durée 5-6 mois
référence: 11
sujet : mise en place d'un processus de gestion de portefeuille de projets
de l'entreprise ( project portfolio management) selon l'approche du project
management institute (pmi). pour plus d'informations, consulter le pfe
book.
merci d’envoyer votre candidature (cv + relevés de notes des deux dernières
années) par mail à l’adresse : *tc@quantylix.com &lt;tc@quantylix.com&gt; avant
le 15/12/2021*, tout en spécifiant le(s) référence(s) du(es)sujet(s) qui
vous intéressent en priorité.
*ps: envoyez vos cv à l'adresse susmentionnée et pas moi ! sinon, vous
risquez que votre demande ne parvienne pas aux personnes qui recrutent.
d'accord ? *
d'autres sujets qui peuvent intéresser les autres spécialités de master
sont mentionnées également dans le pfe book ci-joint.
bonne chance,
kaouther
catalogue des 
stages pfe 2022
fév-juin 2022
in d ata w e  t r u s t
1
+35 collaborateurs
qui sommes nous ?
nous sommes une regtech (regulatory -technology ),genèse d’une riche combinaison
dediverses compétences etd’expertise enrisk &amp;data .
nous aidons nos clients àtravers nos outils demodélisation etdegestion des risques à
créer des stratégies qui permettent deconcrétiser leur vision dans unmonde en
perpétuel changement .
nous associons technologies ettalents nécessaires afin que notre solution soit adaptée
àvotre secteur d'activité etàvosobjectifs .
etant encontact avec despartenaires prestigieux, partout dans lemonde, nous assurant
lalivraison d'un service auniveau d’exigence denosclients .
construire unmonde detravail meilleur pour nos employés etpour nos clients c’est
notre première devise .
+60 mission 3implantations
+30clients 3partenaires 3 labels
2
moez est un ingénieur statisticien. llaccumule plus de 12 ans 
d'expérience en finance, diplômé de l'ecole nationale de 
statistique et d'administration economique, ensae paris. ii est 
aussi titulaire d'un master en gestion d'actifs financiers de de 
l'université paris dauphine et d'une certification professionnelle 
en gestion alternative ( hedge funds). 
moez a fondé quantylix en 2016.
hamza est titulaire d'un bachelor of business administration –
majeure finance de l'université de moncton, canada. lla 
travaillé l'essence de sa carrière à la banque de montréal, une 
des plus grande banque canadienne. 
hamza possède aujourd'hui une expérience de 8 ans dans le
domaine financier et en gestion des risques. 
hamza est certifié frm (financial risk management). moez hammami –ceo quantylix
hamza amiri –partner risk management
3les stages seront encadrés par 
nos ingénieurs et suivis aussi par :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•une gratification mensuelle
4
processus desélection :
1.sélection surcvs
2.test technique
3.entretien technique +entretien rh
•lestage sera basé dans notre bureau sisaulac 3
•lestage estgratifié àhauteur de300dt/mois
•durée destage :5-6mois
liste des sujets proposés
nº1
nº2
nº3
nº4
nº5les déterminants macroéconomiques d’une crise de change
risque climatique et stabilité financière
les déterminants des notations souveraines
approches d’agrégation des risques bancaires
ifrs 17: un changement majeur du monde des risques en assurances pour l’année universitaire 2021 -2022, quantylix propose 12 sujets de 
projet de fin d’etudes (pfe) pour le recrutement de 13 stagiaires avec les 
profils suivants : 
•8profils ingénieurs polytechnicien /statisticien /math .appliqués /
data
•2profils it/data
•1ou2profils école decommerce
•1profil pmo
•1profil marketing
ps:tous nosstages sont desstages depré-embauches
5risques / macroéconomie / statistiques
liste des sujets proposés
6nº9
nº11cartographie de la diaspora dans le monde via des réseaux sociaux 
professionnels
miseenplace d'un processus degestion deportefeuille deprojets de
l'entreprise (project portfolio management) selon l'approche du
project management institute (pmi)
nº12
chargé deprojet marketing diasporanº10
travel tech : plateforme des destinations sans visa  nº6
nº7
nº8courbe de taux et tarification ajustée au risque
le développement d’un outil de pilotage des risques dans le cadre de 
l’icaap
modélisation de la probabilité de défaut avec des méthodesrisques / dev ( rshiny )
data
gestion de projet
marketing
sujet
7
1
encadrant : dr. siriki coulibaly
contexte
objectifs
compétences attendues
nombre de stagiaire : 1
lasouveraineté desétats implique que chacun aiesespolitiques intérieures .laglobalisation
estdefait aujourd’hui cequi implicitement établit des ponts entre pays faits derègles,
régissant lesinteractions etprotégeant lesunsetlesautres deladomination, descontagions,
…lasouveraineté monétaire laisse chaque pays avoir sapropre monnaie mais lesmonnaies
n’ont paslesmêmes valeurs établissant destaux deconversion outaux dechange .
unchoc d’origine externe àdes pays, detype pétrolier par exemple, semble impacter
différemment letaux dechange decespays .des mécanismes internes àchaque pays ou
union monétaires pourraient pleinement jouer unrôle.des pays comme l'egypte, turquie,
brésil, argentine ontsubi une dépréciation deleurs monnaies deplus 50%en5ans, alors que
d'autres comme lemaroc, thaïlande ont purésister .quelles relations avec lesvariables
macro -économiques (inflation, taux d'intérêts, balance commerciale, ...)etcomment
anticiper lesprochaines crises ?
ils’agit dans cette étude derechercher lesfacteurs macroéconomiques lanceurs d’alerte d’un
risque dechange .
l’étude s’intéressera principalement aucasdepays émergents .
-capacité linguistique :français &amp;anglais
-capacité d’analyse macroéconomique
-capacité desynthèse
-capacité d’analyse statistique etéconométrique
-compétences rédactionnellesles déterminants macroéconomiques d’une crise de change
contexte
sujet 
8
2
encadrants : dr. siriki coulibaly &amp; ing. mehdi gebs
contexte
objectifs
compétences attendues
nombre de stagiaire : 1lechangement climatique pose denouveaux défis àlasphère financière etbancaire .
cependant, l'intégration del'analyse des risques liés auclimat dans lesuivi delastabilité
financière estparticulièrement difficile enraison del'incertitude yassociée .les évaluations
traditionnelles des risques, tournées vers lepassé, etles modèles climato -économiques
existants nepeuvent pas anticiper avec suffisamment deprécision laforme que prendront les
risques liésauclimat .
lechangement climatique pourrait être àl'origine d’une prochaine crise financière systémique .
lesbanques centrales peuvent avoir unrôle supplémentaire àjouer àtravers des politiques
d'atténuation duchangement climatique telles que latarification ducarbone, l'intégration dela
durabilité dans lespratiques financières etlescadres comptables, ledéveloppement de
nouveaux mécanismes financiers auniveau international .toutes cesactions pourraient avoir
des conséquences rédistributives importantes qu'il convient detraiter demanière adéquate,
mais elles sont essentielles pour préserver lastabilité financière àlong terme àl'ère du
changement climatique .
•cartographie des principaux risques climatiques etdeleurs impacts sur l’économie en
général etsurlasphère financière enparticulier .
•réalisation d’un «two steps stress test »des impacts duchangement climatique surla
sphère financière .
•culture économique etfinancière ainsi que des compétences
analytiques .
•compétences enmodélisation .
•compétences enprogrammation (roupython) .
•maitrise del’anglais .risque climatique et stabilité financière
sujet 
9
3
contexte
compétences attendues
nombre de stagiaire : 1objectifslerisque souverain estlerisque potentiel que legouvernement d’un pays fasse défaut etne
puisse ouneveuille pas payer lesintérêts et/ou leprincipal desesdettes .dans lecontexte
actuel deglobalisation, lesdéfauts souverains peuvent entraîner desrépercussions àl’échelle
planétaire, telqu’en témoigne lacrise deladette souveraine grecque en2009 .lacapacité
d’un gouvernement àpayer ses dettes dépend deplusieurs facteurs etdesasituation
économique .cette capacité estreflétée parlesnotations decrédit desagences denotations .
ilserait donc judicieux d’examiner lesfacteurs déterminants des notations souveraines et
leurs impacts surlerisque dedéfaut decesentités .
deplus, lerisque souverain etlerisque detaux dechange sont connectés viadifférents
canaux, etpeuvent donc interagir .eneffet, lerisque souverain peut influencer lestaux de
change dupays enquestion etvice-versa .une compréhension del’interaction decesrisques
estdonc nécessaire pour une mesure gestion adéquate desrisques .
•détermination des facteurs de risque des entités souveraines, principalement dans le cas 
des pas pays émergents.
•développement de modèle de notation « shadow rating »
•etudier laconnexion entre lerisque souverain etlerisque detaux dechange .
•capacité linguistique :français &amp;anglais
•capacité d’analyse macroéconomique etdegestion desrisques
•capacité desynthèse
•capacité d’analyse statistique etéconométriqueles déterminants de la notation souveraine
encadrants : dr. sadok laajimi
sujet 
10
4
contexte
objectifs
compétences attendues
nombre de stagiaire : 1dans lecadre del’icaap , nous sommes amenées àcartographier lesdifférents risques
matériels auxquels estexposée labanque .cesrisques sont ensuite quantifiés etagrégés afin
d’estimer lecapital économique résultant .
l’approche naïve d’agrégation des risques est d’avoir recours àune simple sommation .
l’avantage decette approche réside dans sasimplicité, son objectivité etson efficacité en
l’absence des données .cependant, cette approche estqualifiée deconservative, voir même
pessimiste puisqu’elle tend àsurestimer lecapital économique .l’hypothèse debase étant
que tous lesévènements extrêmes surviennent simultanément .
parlasuite, une surestimation ducapital économique conduit àune perte (entermes decoût
d’opportunité) pour labanque .une agrégation adéquate desrisques permet d’aboutir àdes
estimations plus réalistes ducapital économique .c’est dans cesens que lesbanques
tendent àaffiner l’agrégation des risques auxquels elles sont exposées .dans cestage nous
nous proposons decomparer lesperformances des différentes approches utilisées pour
l’agrégation desrisques .
•revue delalittérature desapproches usuelles desagrégations desrisques .
•etude comparative cout/bénéfice desapproches dans despays émergeants :
omodèles naïfs (simple sommation) .
obenchmark (enutilisant lamatrice descorrélation)
omodèle avancé (copules)
•connaissances enprobabilités etstatistiques
•connaissances enprogrammation informatique
•connaissances enfinance représentent unplusapproches d’agrégation des risques bancaires 
encadrants : dr. sadok laajimi
sujet 
11
5
contexte
objectifs
compétences attendues
nombre de stagiaire : 1l'ifrs 17estlapremière véritable norme ifrs pour lescontrats d'assurance quivise àaider
lesassurances àappliquer lanorme etleur permettre d’expliquer plus facilement leur
performance financière .
elle vient remplacer une norme provisoire, ifrs 4,introduite en2004 .son objectif estde
permettre descomparaisons transparentes delasituation financière, despositions derisque
etdesperformances desacteurs dumarché .jusqu'à présent, lacomptabilisation descontrats
d'assurance était différente decelle des contrats d'autres secteurs .lanorme ifrs 17aété
créée enpartie pour répondre àcette critique .
•veille stratégique etidentification des principales pistes pour lamise enplace dela
nouvelle norme ifrs 17
•appréhender lesimpacts d’ifrs 17surlesdonnées, processus etsystèmes
•réaliser desanalyses quantitatives del’impact del’ifrs 17surunportefeuille d’assurance
•capacité linguistique :français &amp;anglais
•capacité desynthèse
•capacité d’analyse statistique etéconométriqueifrs 17: un changement majeur du monde des risques en 
assurances encadrants : ing. rania ismail
sujet 
12
6
contexte
objectifs
compétences attendues
nombre de stagiaire : 1d’abord, lacourbe des taux estprimordiale dans une valorisation enmarked tomarket d’un
portefeuille obligataire .sans oublier que lerisque demarché estl’un des risques lesplus
importants auxquels unétablissement financier estexposé (pilier idebâle) .lesdeux mesures
derisques lesplus communément utilisées pour laquantification decerisque sont lavar et
l’expected shortfall (es) quinécessitent une courbe destaux (pour pouvoir calibrer leschocs) .
ensuite, dans lecadre desacirculaire n°2021 -02labanque centrale detunisie amisenplace
uncadre pour lesproduits dérivés surlesmarchés forex, fixincome etcommodity .
l’un desproduits decouverture durisque destaux d’intérêts est, àtitre d’exemple, leswap qui
représente l’échange d’un taux variable par untaux fixe.lacourbe des taux joue unrôle
essentiel pour lepricing desswaps .
deplus, une courbe des taux etunmodèle dezspread nous permettrons demettre enplace
uncadre detarification decrédit ajustée aurisque .
enfin, lacourbe destaux estuninput important pour lesassurances .
•stripping etmodélisation delacourbe des taux tunisienne des obligations souveraines
(modèle cir, vasicek ,nelson siegel)
•développement d’un outils r-shiny
•modélisation duz-spread
•connaissances enmathématiques financières
•connaissances enfinance
•connaissance enprogrammationcourbe de taux et tarification ajustée au risque
encadrants : ing. mehdi gebs
sujet 
13
7
contexte
objectifs
compétences attendues
nombre de stagiaire : 1 l’icaap «internal capital adequacy assessment process »estleprocessus interne d’analyse
del’adéquation des fonds propres d’une banque avec sesexpositions (risques) entenant
compte desesobjectifs stratégiques (notamment entermes derating) .c’est unprocessus
depilotage des risques quis’inscrit dans lecadre dupilier ii(surveillance prudentielle) des
accords debâle ii.
c’est dans cesens que labanque centrale detunisie amis enplace, dans sacirculaire n°
2021 -05,uncadre degouvernance desrisques pour lesbanques tunisiennes quis’inspire des
recommandations baloises etdel’icaap .
dans lecadre dutravail deveille technologique ausein dequantylix, nous avons initié le
développement d’un outils interne pour l’icaap qui vise ànous donner unavantage
compétitif pour lesprojets àvenir .cestage vise donc àaccélérer nostravaux .
•développement dumodule saisi des données (structure enbase dedonnées avec etl)
etdata quality check .
•développement dumodule appétence aurisque del’outils .
•refonte etintégration dumodule «profil derisque »dans l’outils .
•dashboarding .
•connaissance informatique
•maitrise deretdershiny
•connaissance enfinance représente unplusoutil de pilotage des risques  -icaap
encadrants : ing. malek sehli
sujet 
14
8
contexte
objectifs
compétences attenduesl’intelligence artificielle agagné ennotoriété dans lescommunautés financière etdela
recherche avec des applications telles que lescoring decrédit par méthodes ml.ses
méthodes sont dites plus performantes comparées aux modèles les plus classiques .
toutefois, cetapport estsouvent réalisé audétriment delatransparence etdel’explicabilité
dumécanisme deprédiction dumodèle .
ceci représente unobstacle conséquent pour l’application deces modèles dans certains
domaines comme lesecteur banquier, del’assurance ouencore delasanté, làoùles
processus d’évaluation etdemodélisation régissant lesprises dedécision doivent être
dûment documentés afin d’être validés par lesrégulateurs concernés ouencore certains
corps gouvernementaux (gdpr, article 22).
c’est dans cette mesure que nous nous intéressons aux techniques del’intelligence
artificielle explicable (xai) ouencore «interpretable machine learning (iml) »afin de
concevoir unréférentiel d’interprétabilité des modèles demodélisation delapddans lebut
debénéficier des performances des techniques ml tout enpréservant undegré élevé
d’explicabilité desprédictions .
•spécification des conditions réglementaires associées à l'utilisation des modèles "black -box"
•recensement des problèmes liés à l'utilisation des modèles ml dans le scoring de crédit .
•conception de modèles de pd à l'aide de techniques ml sur plusieurs segments.
•mise en place d'un référentiel d'interprétabilité des modèles (contribution des variables 
d'un à un niveau individuel/échantillon -shap , lime etc.).
•création d'un processus de validation des modèles de prédiction implémentés.
•conception d'une interface graphique permettant la prédiction et l'évaluation du modèle
d'un point de vue interprétabilité/explicabilité.
modélisation statistique etaffinité avec lesmodèles machine learning
unprofil kaggle /zindi ,compétences enr/python enrshiny /dash /flask .
maîtrise del’anglaismodélisation de la probabilité de défaut avec des méthodes ml
encadrant : ing. wael el ferchichi 
sujet 
15
9
contexte
objectifs
compétences attendues
nombre de stagiaireladiaspora représente lesindividus d’un pays résidant àl’étranger .
une connaissance delalocalisation des différentes diasporas pour unpays donné
représente unatout certain pour différentes parties prenantes (politique, entrepreneur,
marketing, etc.)
endépit desonimportance, cette information reste néanmoins indisponible .
c’est dans cesens que s’inscrit leprojet diaspora discovery .eneffet, ceprojet comporte
plusieurs volets :
•extraction des données viades réseaux sociaux professionnels avec des techniques de
web scraping .
•qualification des profils parpays d’origine etpardegré d’influence viades algorithmes
dedeep learning (reconnaissance faciale) etdes approches probabilistes (par nom et
prénom) .
•visualisation spatiale deladiaspora avec une application web .
•détection delastructure dese-mails desentreprises àcontacter .
•extraction desdonnées desréseaux sociaux professionnels, principalement linkedin .
•qualification desprofils parpays d’origine etpardegré d’influence .
contribution audéveloppement del’application diaspora discovery .
•compétences enpython/r ,enweb scraping ,en(flask /dash /rshiny estunplus)
•connaissance entraitement d’image .
•maîtrise del’anglaiscartographie de la diaspora via les réseaux sociaux 
professionnels encadrant : ing. emna aidoudi
nombre de stagiaire : 1
sujet 
16
10
contexte
objectifs
compétences attenduesdans lecadre delamise enplace d’un poc (proof ofconcept) d’une plateforme travel tech,
nous cherchons deux stagiaires avec deux profils différents, mais complémentaire, un
ingénieur data/statistiques etunprofil école decommerce .
aujourd’hui plusieurs personnes focalisent dans lechoix deleurs destinations devoyages à
l’étranger desdestinations proches etdéveloppés .souvent cesdestinations demandent des
visas .bienvenue aucalvaire :une liste dedocuments interminable, unrdvtrès lointain, des
queues longues, des frais non remboursables, lafrustration d’être jugé etparfois unrefus
même pasmotivé !
del’autre côté, plusieurs destinations t’accueillent lesbras ouverts, sans visas, etavec un
produit touristique même meilleur .par exemple, lepasseport tunisien tepermet de
voyager a72pays dans lemonde .nous lesconnaissons ?!
stagiaire 1:profil ingénieur data
•mise enplace d’une base desdonnées «nationalité xdestination »afin dedétecter les
destinations sans visas
•mise enplace d’une app web permettant deprésenter lespays ouverts selon lechoix
d’une nationalité
•faire unalgorithme declassement desdestinations «ouvertes »parattrait touristique
•construire unalgorithme dedeals alerts destinés auxpays émergents
stagiaire 2:profil business school
•préparer unbusiness plan /pitch deck /stratégie marketing pour leprojettravel tech : plateforme des destinations sans visa 
encadrant : ing. moez hammami
nombre de stagiaire : 2
data &amp; 
business 
 school
sujet 
17
11
contexte
objectifs
compétences attendues
nombre de stagiaireun portefeuille de projets est un outil de gouvernance .ilpermet de consolider,
homogénéiser etsynthétiser lesinformations des différents projets afin defaciliter laprise
dedécision .ilrassemble donc toutes lesinformations liées aux projets entermes de
ressources, deplannings, debudgets, debénéfices etderisques .ilpeut aussi rassembler des
informations/indicateurs liés àlaméthodologie demise enœuvre des projets (consulting,
delivery, agiles,scrum …).
.
•parfaite maîtrise demicrosoft office etdel’anglais
•bonne maîtrise desoutils degestion deprojet
•capacité desynthèse, d’écoute etbon relationnel
•qualités rédactionnelles, rigueur, autonomie, curiosité etdynamismeils’agit degagner enperformance grâce àune priorisation etunpilotage pertinent de
l’ensemble desprojets del’entreprise :
•etudier l’existant etcollecter l’ensemble desdonnées liées auxprojets
•mettre enplace unprocessus degestion etdesuivi desprojets
•tester etévaluer l’efficacité duprocessus ppm mis enplace sur unéchantillon du
portefeuille deprojets
•accompagner laconduite dechangementmise en place d'un processus de gestion de portefeuille de 
projets de l'entreprise ( project protfolio management) selon 
l'approche du project management institue (pmi)
encadrants : asma thabti
nombre de stagiaire : 1
pmo
sujet 
18
12
contexte
objectifs
compétences attendues
nombre de stagiairedans lecadre duprojet «diaspora discovery »,mené enpartenariat entre quantylix et
«impact diaspora »,une société sénégalaise spécialisée dans lamobilisation deladiaspora,
onrecherche unstagiaire avec pour mission principale depréparer lacustomisation etle
lancement commercial delaplateforme .
-background marketing et/ou digital (communication, contenu …):bac+4oumaster
-connaissances descommunautés d’ afrique subsaharienne
-très bon français écrit (langues africaines constituent un+)
-al’aise surlesréseaux sociaux (linkedin, fb….)
-autonome etcréatif
-bonne utilisation des logiciels dechaîne graphique (photoshop …)estun+très
apprécié-veille surlesdiasporas africaines
-testing delaplateforme (client interne)
-assistance àlacustomisation marketing delaplateforme
-elaboration duplan delancement (bases deprospects, présentation web …)chargé de projet marketing diaspora
encadrants : samir bouzidi
ps:possibilité decommencer dèsjanvier 2022 encdd àtemps partiel
marketing
nombre de stagiaire : 1
modalités pratiques
comment postuler ?
merci d’envoyer votre candidature (cv + relevés denotes desdeux dernières années) par 
mail àl’adresse : tc@quantylix.com avant le15/12/2021, tout enspécifiant le(s)
référence(s) du(es) sujet(s) quivous intéressent enpriorité.bénéfices pour nos prochains collaborateurs stagiaires :
•des projets innovants
•une bonne ambiance
•unpartage deconnaissance avec notre équipe
•des stages depré-embauche
19
processus desélection :
1.sélection surcvs
2.test technique
3.entretien technique +entretien rh
•lestage sera basé dans notre bureau sisaulac 3
•lestage estgratifié àhauteur de300dt/mois
•durée destage :5-6mois
rejoignez nous !
www.quantylix.com
vous souhaitez apprendre plus,
vous voulez travailler sur des projets réels 
et variés, 
vous cherchez un encadrement de qualité 
mener par des experts du métier, 
vous désirez joindre une équipe jeune et 
dynamique 
alors postuler directement sur 
tc@quantylix. com</f>
        <v>0</v>
      </c>
      <c r="K105" t="s">
        <v>1168</v>
      </c>
      <c r="L105" t="s">
        <v>1208</v>
      </c>
      <c r="M105" t="s">
        <v>1268</v>
      </c>
      <c r="N105" t="s">
        <v>1268</v>
      </c>
    </row>
    <row r="106" spans="1:14">
      <c r="A106" t="s">
        <v>119</v>
      </c>
      <c r="B106" t="s">
        <v>264</v>
      </c>
      <c r="C106" t="s">
        <v>362</v>
      </c>
      <c r="D106" t="s">
        <v>464</v>
      </c>
      <c r="E106" t="s">
        <v>570</v>
      </c>
      <c r="F106" t="s">
        <v>730</v>
      </c>
      <c r="I106" t="s">
        <v>962</v>
      </c>
      <c r="J106" t="s">
        <v>1098</v>
      </c>
      <c r="K106" t="s">
        <v>1168</v>
      </c>
      <c r="L106" t="s">
        <v>363</v>
      </c>
      <c r="M106" t="s">
        <v>1268</v>
      </c>
      <c r="N106" t="s">
        <v>1268</v>
      </c>
    </row>
    <row r="107" spans="1:14">
      <c r="A107" t="s">
        <v>120</v>
      </c>
      <c r="B107" t="s">
        <v>265</v>
      </c>
      <c r="C107" t="s">
        <v>363</v>
      </c>
      <c r="D107" t="s">
        <v>438</v>
      </c>
      <c r="E107" t="s">
        <v>571</v>
      </c>
      <c r="F107" t="s">
        <v>731</v>
      </c>
      <c r="I107" t="s">
        <v>963</v>
      </c>
      <c r="J107" t="s">
        <v>1099</v>
      </c>
      <c r="K107" t="s">
        <v>1168</v>
      </c>
      <c r="M107" t="s">
        <v>1268</v>
      </c>
      <c r="N107" t="s">
        <v>1268</v>
      </c>
    </row>
    <row r="108" spans="1:14">
      <c r="A108" t="s">
        <v>121</v>
      </c>
      <c r="B108" t="s">
        <v>266</v>
      </c>
      <c r="C108" t="s">
        <v>364</v>
      </c>
      <c r="D108" t="s">
        <v>438</v>
      </c>
      <c r="E108" t="s">
        <v>572</v>
      </c>
      <c r="F108" t="s">
        <v>732</v>
      </c>
      <c r="I108" t="s">
        <v>964</v>
      </c>
      <c r="J108" t="s">
        <v>1100</v>
      </c>
      <c r="K108" t="s">
        <v>1169</v>
      </c>
      <c r="L108" t="s">
        <v>1209</v>
      </c>
      <c r="M108" t="s">
        <v>1320</v>
      </c>
      <c r="N108" t="s">
        <v>1391</v>
      </c>
    </row>
    <row r="109" spans="1:14">
      <c r="A109" t="s">
        <v>122</v>
      </c>
      <c r="B109" t="s">
        <v>252</v>
      </c>
      <c r="C109" t="s">
        <v>343</v>
      </c>
      <c r="D109" t="s">
        <v>465</v>
      </c>
      <c r="E109" t="s">
        <v>573</v>
      </c>
      <c r="F109" t="s">
        <v>733</v>
      </c>
      <c r="I109" t="s">
        <v>965</v>
      </c>
      <c r="J109" t="s">
        <v>1101</v>
      </c>
      <c r="K109" t="s">
        <v>1168</v>
      </c>
      <c r="M109" t="s">
        <v>1321</v>
      </c>
      <c r="N109" t="s">
        <v>1387</v>
      </c>
    </row>
    <row r="110" spans="1:14">
      <c r="A110" t="s">
        <v>123</v>
      </c>
      <c r="B110">
        <f>?UTF-8?Q?Farah_Braiki_=28via_Google=C2=A0Docs=29?=</f>
        <v>0</v>
      </c>
      <c r="C110" t="s">
        <v>365</v>
      </c>
      <c r="D110" t="s">
        <v>433</v>
      </c>
      <c r="E110">
        <f>?UTF-8?Q?Document_partag=C3=A9_avec_vous=C2=A0=3A_=22Rapport_De_Stage=2Edoc?=
	=?UTF-8?Q?x=22?=</f>
        <v>0</v>
      </c>
      <c r="F110" t="s">
        <v>734</v>
      </c>
      <c r="I110">
        <f>?UTF-8?Q?Document_partag=C3=A9_avec_vous=C2=A0=3A_=22Rapport_De_Stage=2Edoc?=
	=?UTF-8?Q?x=22?=
J'ai partagé un élément avec vous :
Rapport De Stage.docx
https://docs.google.com/document/d/1FAMsfQrOzMIxgUgw9u7Ke6xObitDB1b7/edit?usp=sharing&amp;rtpof=true&amp;sd=true&amp;ts=615096fa
Ce fichier n'est pas une pièce jointe, il est stocké en ligne. Pour  
l'ouvrir, cliquez sur le lien ci-dessus.</f>
        <v>0</v>
      </c>
      <c r="J110">
        <f>?utf-8?q?document_partag=c3=a9_avec_vous=c2=a0=3a_=22rapport_de_stage=2edoc?=
	=?utf-8?q?x=22?=
j'ai partagé un élément avec vous :
rapport de stage.docx
https://docs.google.com/document/d/1famsfqrozmixgugw9u7ke6xobitdb1b7/edit?usp=sharing&amp;rtpof=true&amp;sd=true&amp;ts=615096fa
ce fichier n'est pas une pièce jointe, il est stocké en ligne. pour  
l'ouvrir, cliquez sur le lien ci-dessus.</f>
        <v>0</v>
      </c>
      <c r="K110" t="s">
        <v>1168</v>
      </c>
      <c r="M110" t="s">
        <v>1322</v>
      </c>
      <c r="N110" t="s">
        <v>1268</v>
      </c>
    </row>
    <row r="111" spans="1:14">
      <c r="A111" t="s">
        <v>124</v>
      </c>
      <c r="B111" t="s">
        <v>267</v>
      </c>
      <c r="C111" t="s">
        <v>366</v>
      </c>
      <c r="D111" t="s">
        <v>466</v>
      </c>
      <c r="E111">
        <f>?UTF-8?Q?Re=3A_Opportunit=C3=A9_de_stage_pfe?=</f>
        <v>0</v>
      </c>
      <c r="F111" t="s">
        <v>735</v>
      </c>
      <c r="I111">
        <f>?UTF-8?Q?Re=3A_Opportunit=C3=A9_de_stage_pfe?=
longue ?
Le lun. 20 sept. 2021 à 13:07, Sofien KHALIFA &lt;sofien.khalifa@esprit.tn&gt; a
écrit :
&gt; Opportunité de stage pfe
&gt;
&gt; Dans le cadre de renforcement de notre startup FIDNESS, nous sommes à la
&gt; recherche d‘un (e) stagiaire pfe , dont les taches qui lui seront accordées
&gt; :
&gt;
&gt; Descriptif des missions :
&gt;
&gt; • Développement de nouvelles applications mobiles utilisant les nouvelles
&gt; technologies et les tendances actuelles,
&gt;
&gt; • Conception, développement et test des interfaces utilisateurs mobiles.
&gt;
&gt; Profil recherché :
&gt;
&gt; • Bonne connaissance en développement d'iOS ;
&gt;
&gt; • Motivation pour le développement et les nouvelles technologies,
&gt;
&gt; • Motivé et ambitieux avec le sens de l’initiative et de la
&gt; responsabilité.
&gt;
&gt; •Bonne maitrise de la longue française et anglaise,
&gt;
&gt; Vous souhaitez intégrer une jeune start-up et dynamique, en plein essor
&gt; et  acteur incontournable de la transformation digitale?
&gt;
&gt; N'hésitez plus, rejoignez-nous !
&gt;
&gt; Si votre profil professionnel et personnel correspond à nos besoins,
&gt; merci  d’envoyer votre CV à contact@fidness.net .
&gt;
&gt; I
&gt;
&gt; nternational company : siége : 6 avenue Ali Belhouane 2046 La Marsa
&gt; Tunis. MF  15 /31100W/A/M/1000
&gt;
&gt; Email : contact@fidness.net
&gt;
&gt; Téléphone : 98573031
&gt;
&gt;
&gt; --
&gt; Best regards,
&gt; Sofien Khalifa
&gt; full stack developer
&gt; [image: T]  +216 29 490 860 &lt;+216+29+490+860&gt;   [image: M]  sofien.khalifa@esprit.tn
&gt;
&gt; &lt;https://www.facebook.com/sofien.khalifa.1614/&gt;
&gt; &lt;https://www.instagram.com/sofienkhalifa/?hl=fr&gt;
&gt; &lt;https://www.linkedin.com/in/sofien-khalifa-51377218a/&gt;
&gt;</f>
        <v>0</v>
      </c>
      <c r="J111">
        <f>?utf-8?q?re=3a_opportunit=c3=a9_de_stage_pfe?=
longue ?
le lun. 20 sept. 2021 à 13:07, sofien khalifa &lt;sofien.khalifa@esprit.tn&gt; a
écrit :
&gt; opportunité de stage pfe
&gt;
&gt; dans le cadre de renforcement de notre startup fidness, nous sommes à la
&gt; recherche d‘un (e) stagiaire pfe , dont les taches qui lui seront accordées
&gt; :
&gt;
&gt; descriptif des missions :
&gt;
&gt; • développement de nouvelles applications mobiles utilisant les nouvelles
&gt; technologies et les tendances actuelles,
&gt;
&gt; • conception, développement et test des interfaces utilisateurs mobiles.
&gt;
&gt; profil recherché :
&gt;
&gt; • bonne connaissance en développement d'ios ;
&gt;
&gt; • motivation pour le développement et les nouvelles technologies,
&gt;
&gt; • motivé et ambitieux avec le sens de l’initiative et de la
&gt; responsabilité.
&gt;
&gt; •bonne maitrise de la longue française et anglaise,
&gt;
&gt; vous souhaitez intégrer une jeune start-up et dynamique, en plein essor
&gt; et  acteur incontournable de la transformation digitale?
&gt;
&gt; n'hésitez plus, rejoignez-nous !
&gt;
&gt; si votre profil professionnel et personnel correspond à nos besoins,
&gt; merci  d’envoyer votre cv à contact@fidness.net .
&gt;
&gt; i
&gt;
&gt; nternational company : siége : 6 avenue ali belhouane 2046 la marsa
&gt; tunis. mf  15 /31100w/a/m/1000
&gt;
&gt; email : contact@fidness.net
&gt;
&gt; téléphone : 98573031
&gt;
&gt;
&gt; --
&gt; best regards,
&gt; sofien khalifa
&gt; full stack developer
&gt; [image: t]  +216 29 490 860 &lt;+216+29+490+860&gt;   [image: m]  sofien.khalifa@esprit.tn
&gt;
&gt; &lt;https://www.facebook.com/sofien.khalifa.1614/&gt;
&gt; &lt;https://www.instagram.com/sofienkhalifa/?hl=fr&gt;
&gt; &lt;https://www.linkedin.com/in/sofien-khalifa-51377218a/&gt;
&gt;</f>
        <v>0</v>
      </c>
      <c r="K111" t="s">
        <v>1168</v>
      </c>
      <c r="L111" t="s">
        <v>367</v>
      </c>
      <c r="M111" t="s">
        <v>1323</v>
      </c>
      <c r="N111" t="s">
        <v>1392</v>
      </c>
    </row>
    <row r="112" spans="1:14">
      <c r="A112" t="s">
        <v>125</v>
      </c>
      <c r="B112" t="s">
        <v>268</v>
      </c>
      <c r="C112" t="s">
        <v>367</v>
      </c>
      <c r="D112" t="s">
        <v>465</v>
      </c>
      <c r="E112">
        <f>?UTF-8?Q?Opportunit=C3=A9_de_stage_pfe?=</f>
        <v>0</v>
      </c>
      <c r="F112" t="s">
        <v>736</v>
      </c>
      <c r="I112">
        <f>?UTF-8?Q?Opportunit=C3=A9_de_stage_pfe?=
Opportunité de stage pfe
Dans le cadre de renforcement de notre startup FIDNESS, nous sommes à la
recherche d‘un (e) stagiaire pfe , dont les taches qui lui seront accordées
:
Descriptif des missions :
• Développement de nouvelles applications mobiles utilisant les nouvelles
technologies et les tendances actuelles,
• Conception, développement et test des interfaces utilisateurs mobiles.
Profil recherché :
• Bonne connaissance en développement d'iOS ;
• Motivation pour le développement et les nouvelles technologies,
• Motivé et ambitieux avec le sens de l’initiative et de la responsabilité.
•Bonne maitrise de la longue française et anglaise,
Vous souhaitez intégrer une jeune start-up et dynamique, en plein essor et
acteur incontournable de la transformation digitale?
N'hésitez plus, rejoignez-nous !
Si votre profil professionnel et personnel correspond à nos besoins, merci
d’envoyer votre CV à contact@fidness.net .
I
nternational company : siége : 6 avenue Ali Belhouane 2046 La Marsa Tunis.
MF  15 /31100W/A/M/1000
Email : contact@fidness.net
Téléphone : 98573031
-- 
Best regards,
Sofien Khalifa
full stack developer
[image: T]  +216 29 490 860 &lt;+216+29+490+860&gt;   [image: M]
sofien.khalifa@esprit.tn
&lt;https://www.facebook.com/sofien.khalifa.1614/&gt;
&lt;https://www.instagram.com/sofienkhalifa/?hl=fr&gt;
&lt;https://www.linkedin.com/in/sofien-khalifa-51377218a/&gt;</f>
        <v>0</v>
      </c>
      <c r="J112">
        <f>?utf-8?q?opportunit=c3=a9_de_stage_pfe?=
opportunité de stage pfe
dans le cadre de renforcement de notre startup fidness, nous sommes à la
recherche d‘un (e) stagiaire pfe , dont les taches qui lui seront accordées
:
descriptif des missions :
• développement de nouvelles applications mobiles utilisant les nouvelles
technologies et les tendances actuelles,
• conception, développement et test des interfaces utilisateurs mobiles.
profil recherché :
• bonne connaissance en développement d'ios ;
• motivation pour le développement et les nouvelles technologies,
• motivé et ambitieux avec le sens de l’initiative et de la responsabilité.
•bonne maitrise de la longue française et anglaise,
vous souhaitez intégrer une jeune start-up et dynamique, en plein essor et
acteur incontournable de la transformation digitale?
n'hésitez plus, rejoignez-nous !
si votre profil professionnel et personnel correspond à nos besoins, merci
d’envoyer votre cv à contact@fidness.net .
i
nternational company : siége : 6 avenue ali belhouane 2046 la marsa tunis.
mf  15 /31100w/a/m/1000
email : contact@fidness.net
téléphone : 98573031
-- 
best regards,
sofien khalifa
full stack developer
[image: t]  +216 29 490 860 &lt;+216+29+490+860&gt;   [image: m]
sofien.khalifa@esprit.tn
&lt;https://www.facebook.com/sofien.khalifa.1614/&gt;
&lt;https://www.instagram.com/sofienkhalifa/?hl=fr&gt;
&lt;https://www.linkedin.com/in/sofien-khalifa-51377218a/&gt;</f>
        <v>0</v>
      </c>
      <c r="K112" t="s">
        <v>1168</v>
      </c>
      <c r="L112" t="s">
        <v>1210</v>
      </c>
      <c r="M112" t="s">
        <v>1323</v>
      </c>
      <c r="N112" t="s">
        <v>1392</v>
      </c>
    </row>
    <row r="113" spans="1:14">
      <c r="A113" t="s">
        <v>126</v>
      </c>
      <c r="B113" t="s">
        <v>269</v>
      </c>
      <c r="C113" t="s">
        <v>368</v>
      </c>
      <c r="D113" t="s">
        <v>467</v>
      </c>
      <c r="E113">
        <f>?UTF-8?Q?Opportunit=C3=A9_de_stage?=</f>
        <v>0</v>
      </c>
      <c r="F113" t="s">
        <v>737</v>
      </c>
      <c r="I113">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J113">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K113" t="s">
        <v>1168</v>
      </c>
      <c r="M113" t="s">
        <v>1324</v>
      </c>
      <c r="N113" t="s">
        <v>1268</v>
      </c>
    </row>
    <row r="114" spans="1:14">
      <c r="A114" t="s">
        <v>127</v>
      </c>
      <c r="B114" t="s">
        <v>269</v>
      </c>
      <c r="C114" t="s">
        <v>368</v>
      </c>
      <c r="D114" t="s">
        <v>468</v>
      </c>
      <c r="E114">
        <f>?UTF-8?Q?Opportunit=C3=A9_de_stage?=</f>
        <v>0</v>
      </c>
      <c r="F114" t="s">
        <v>737</v>
      </c>
      <c r="I114">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J114">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K114" t="s">
        <v>1168</v>
      </c>
      <c r="M114" t="s">
        <v>1324</v>
      </c>
      <c r="N114" t="s">
        <v>1268</v>
      </c>
    </row>
    <row r="115" spans="1:14">
      <c r="A115" t="s">
        <v>128</v>
      </c>
      <c r="B115" t="s">
        <v>269</v>
      </c>
      <c r="C115" t="s">
        <v>368</v>
      </c>
      <c r="D115" t="s">
        <v>469</v>
      </c>
      <c r="E115">
        <f>?UTF-8?Q?Opportunit=C3=A9_de_stage?=</f>
        <v>0</v>
      </c>
      <c r="F115" t="s">
        <v>737</v>
      </c>
      <c r="I115">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J115">
        <f>?utf-8?q?opportunit=c3=a9_de_stage?=
l'organisation mondiale contre la torture cherche à recruter un bon profil
pour la maintenance de leur parc it.
voici l'appel d'offre
https://jamaity.org/opportunity/offre-de-stage-technicien-ne-support-informatique-omct/
&lt;https://jamaity.org/opportunity/offre-de-stage-technicien-ne-support-informatique-omct/?fbclid=iwar2iznk6juc5oudnqsbqeivnbw2eoiakgccc1y2lr0doc9obhmqhek3tf5a&gt;</f>
        <v>0</v>
      </c>
      <c r="K115" t="s">
        <v>1168</v>
      </c>
      <c r="M115" t="s">
        <v>1324</v>
      </c>
      <c r="N115" t="s">
        <v>1268</v>
      </c>
    </row>
    <row r="116" spans="1:14">
      <c r="A116" t="s">
        <v>129</v>
      </c>
      <c r="B116" t="s">
        <v>270</v>
      </c>
      <c r="C116" t="s">
        <v>369</v>
      </c>
      <c r="D116" t="s">
        <v>470</v>
      </c>
      <c r="E116" t="s">
        <v>574</v>
      </c>
      <c r="F116" t="s">
        <v>738</v>
      </c>
      <c r="I116" t="s">
        <v>966</v>
      </c>
      <c r="J116" t="s">
        <v>1102</v>
      </c>
      <c r="K116" t="s">
        <v>1168</v>
      </c>
      <c r="L116" t="s">
        <v>370</v>
      </c>
      <c r="M116" t="s">
        <v>1325</v>
      </c>
      <c r="N116" t="s">
        <v>1393</v>
      </c>
    </row>
    <row r="117" spans="1:14">
      <c r="A117" t="s">
        <v>130</v>
      </c>
      <c r="B117" t="s">
        <v>271</v>
      </c>
      <c r="C117" t="s">
        <v>370</v>
      </c>
      <c r="D117" t="s">
        <v>471</v>
      </c>
      <c r="E117" t="s">
        <v>574</v>
      </c>
      <c r="F117" t="s">
        <v>739</v>
      </c>
      <c r="I117" t="s">
        <v>967</v>
      </c>
      <c r="J117" t="s">
        <v>1103</v>
      </c>
      <c r="K117" t="s">
        <v>1168</v>
      </c>
      <c r="L117" t="s">
        <v>1211</v>
      </c>
      <c r="M117" t="s">
        <v>1268</v>
      </c>
      <c r="N117" t="s">
        <v>1394</v>
      </c>
    </row>
    <row r="118" spans="1:14">
      <c r="A118" t="s">
        <v>131</v>
      </c>
      <c r="B118" t="s">
        <v>223</v>
      </c>
      <c r="C118" t="s">
        <v>318</v>
      </c>
      <c r="D118" t="s">
        <v>472</v>
      </c>
      <c r="E118" t="s">
        <v>575</v>
      </c>
      <c r="F118" t="s">
        <v>740</v>
      </c>
      <c r="I118" t="s">
        <v>968</v>
      </c>
      <c r="J118" t="s">
        <v>1104</v>
      </c>
      <c r="K118" t="s">
        <v>1168</v>
      </c>
      <c r="M118" t="s">
        <v>1326</v>
      </c>
      <c r="N118" t="s">
        <v>1378</v>
      </c>
    </row>
    <row r="119" spans="1:14">
      <c r="A119" t="s">
        <v>132</v>
      </c>
      <c r="B119" t="s">
        <v>223</v>
      </c>
      <c r="C119" t="s">
        <v>318</v>
      </c>
      <c r="D119" t="s">
        <v>472</v>
      </c>
      <c r="E119" t="s">
        <v>576</v>
      </c>
      <c r="F119" t="s">
        <v>741</v>
      </c>
      <c r="I119" t="s">
        <v>969</v>
      </c>
      <c r="J119" t="s">
        <v>1105</v>
      </c>
      <c r="K119" t="s">
        <v>1168</v>
      </c>
      <c r="M119" t="s">
        <v>1327</v>
      </c>
      <c r="N119" t="s">
        <v>1378</v>
      </c>
    </row>
    <row r="120" spans="1:14">
      <c r="A120" t="s">
        <v>133</v>
      </c>
      <c r="B120" t="s">
        <v>223</v>
      </c>
      <c r="C120" t="s">
        <v>318</v>
      </c>
      <c r="D120" t="s">
        <v>473</v>
      </c>
      <c r="E120" t="s">
        <v>577</v>
      </c>
      <c r="F120" t="s">
        <v>742</v>
      </c>
      <c r="I120" t="s">
        <v>970</v>
      </c>
      <c r="J120" t="s">
        <v>1106</v>
      </c>
      <c r="K120" t="s">
        <v>1168</v>
      </c>
      <c r="M120" t="s">
        <v>1327</v>
      </c>
      <c r="N120" t="s">
        <v>1378</v>
      </c>
    </row>
    <row r="121" spans="1:14">
      <c r="A121" t="s">
        <v>134</v>
      </c>
      <c r="B121" t="s">
        <v>272</v>
      </c>
      <c r="C121" t="s">
        <v>371</v>
      </c>
      <c r="D121" t="s">
        <v>474</v>
      </c>
      <c r="E121" t="s">
        <v>578</v>
      </c>
      <c r="F121" t="s">
        <v>743</v>
      </c>
      <c r="I121" t="s">
        <v>971</v>
      </c>
      <c r="J121" t="s">
        <v>1107</v>
      </c>
      <c r="K121" t="s">
        <v>1168</v>
      </c>
      <c r="L121" t="s">
        <v>372</v>
      </c>
      <c r="M121" t="s">
        <v>1328</v>
      </c>
      <c r="N121" t="s">
        <v>1395</v>
      </c>
    </row>
    <row r="122" spans="1:14">
      <c r="A122" t="s">
        <v>135</v>
      </c>
      <c r="B122" t="s">
        <v>273</v>
      </c>
      <c r="C122" t="s">
        <v>372</v>
      </c>
      <c r="D122" t="s">
        <v>475</v>
      </c>
      <c r="E122" t="s">
        <v>578</v>
      </c>
      <c r="F122" t="s">
        <v>744</v>
      </c>
      <c r="I122" t="s">
        <v>972</v>
      </c>
      <c r="J122" t="s">
        <v>1108</v>
      </c>
      <c r="K122" t="s">
        <v>1168</v>
      </c>
      <c r="L122" t="s">
        <v>373</v>
      </c>
      <c r="M122" t="s">
        <v>1328</v>
      </c>
      <c r="N122" t="s">
        <v>1395</v>
      </c>
    </row>
    <row r="123" spans="1:14">
      <c r="A123" t="s">
        <v>136</v>
      </c>
      <c r="B123" t="s">
        <v>274</v>
      </c>
      <c r="C123" t="s">
        <v>373</v>
      </c>
      <c r="D123" t="s">
        <v>476</v>
      </c>
      <c r="E123" t="s">
        <v>578</v>
      </c>
      <c r="F123" t="s">
        <v>745</v>
      </c>
      <c r="I123" t="s">
        <v>973</v>
      </c>
      <c r="J123" t="s">
        <v>1109</v>
      </c>
      <c r="K123" t="s">
        <v>1168</v>
      </c>
      <c r="L123" t="s">
        <v>374</v>
      </c>
      <c r="M123" t="s">
        <v>1328</v>
      </c>
      <c r="N123" t="s">
        <v>1395</v>
      </c>
    </row>
    <row r="124" spans="1:14">
      <c r="A124" t="s">
        <v>137</v>
      </c>
      <c r="B124" t="s">
        <v>275</v>
      </c>
      <c r="C124" t="s">
        <v>374</v>
      </c>
      <c r="D124" t="s">
        <v>477</v>
      </c>
      <c r="E124" t="s">
        <v>578</v>
      </c>
      <c r="F124" t="s">
        <v>746</v>
      </c>
      <c r="I124" t="s">
        <v>974</v>
      </c>
      <c r="J124" t="s">
        <v>1110</v>
      </c>
      <c r="K124" t="s">
        <v>1168</v>
      </c>
      <c r="L124" t="s">
        <v>375</v>
      </c>
      <c r="M124" t="s">
        <v>1329</v>
      </c>
      <c r="N124" t="s">
        <v>1388</v>
      </c>
    </row>
    <row r="125" spans="1:14">
      <c r="A125" t="s">
        <v>138</v>
      </c>
      <c r="B125" t="s">
        <v>276</v>
      </c>
      <c r="C125" t="s">
        <v>375</v>
      </c>
      <c r="D125" t="s">
        <v>478</v>
      </c>
      <c r="E125" t="s">
        <v>578</v>
      </c>
      <c r="F125" t="s">
        <v>747</v>
      </c>
      <c r="I125" t="s">
        <v>975</v>
      </c>
      <c r="J125" t="s">
        <v>1111</v>
      </c>
      <c r="K125" t="s">
        <v>1168</v>
      </c>
      <c r="L125" t="s">
        <v>376</v>
      </c>
      <c r="M125" t="s">
        <v>1329</v>
      </c>
      <c r="N125" t="s">
        <v>1388</v>
      </c>
    </row>
    <row r="126" spans="1:14">
      <c r="A126" t="s">
        <v>139</v>
      </c>
      <c r="B126" t="s">
        <v>277</v>
      </c>
      <c r="C126" t="s">
        <v>376</v>
      </c>
      <c r="D126" t="s">
        <v>479</v>
      </c>
      <c r="E126" t="s">
        <v>578</v>
      </c>
      <c r="F126" t="s">
        <v>748</v>
      </c>
      <c r="I126" t="s">
        <v>976</v>
      </c>
      <c r="J126" t="s">
        <v>1112</v>
      </c>
      <c r="K126" t="s">
        <v>1168</v>
      </c>
      <c r="L126" t="s">
        <v>377</v>
      </c>
      <c r="M126" t="s">
        <v>1329</v>
      </c>
      <c r="N126" t="s">
        <v>1388</v>
      </c>
    </row>
    <row r="127" spans="1:14">
      <c r="A127" t="s">
        <v>140</v>
      </c>
      <c r="B127" t="s">
        <v>278</v>
      </c>
      <c r="C127" t="s">
        <v>377</v>
      </c>
      <c r="D127" t="s">
        <v>480</v>
      </c>
      <c r="E127" t="s">
        <v>578</v>
      </c>
      <c r="F127" t="s">
        <v>749</v>
      </c>
      <c r="I127" t="s">
        <v>977</v>
      </c>
      <c r="J127" t="s">
        <v>1113</v>
      </c>
      <c r="K127" t="s">
        <v>1168</v>
      </c>
      <c r="L127" t="s">
        <v>380</v>
      </c>
      <c r="M127" t="s">
        <v>1329</v>
      </c>
      <c r="N127" t="s">
        <v>1388</v>
      </c>
    </row>
    <row r="128" spans="1:14">
      <c r="A128" t="s">
        <v>141</v>
      </c>
      <c r="B128" t="s">
        <v>223</v>
      </c>
      <c r="C128" t="s">
        <v>318</v>
      </c>
      <c r="D128" t="s">
        <v>472</v>
      </c>
      <c r="E128" t="s">
        <v>579</v>
      </c>
      <c r="F128" t="s">
        <v>750</v>
      </c>
      <c r="I128" t="s">
        <v>978</v>
      </c>
      <c r="J128" t="s">
        <v>1114</v>
      </c>
      <c r="K128" t="s">
        <v>1168</v>
      </c>
      <c r="M128" t="s">
        <v>1330</v>
      </c>
      <c r="N128" t="s">
        <v>1396</v>
      </c>
    </row>
    <row r="129" spans="1:14">
      <c r="A129" t="s">
        <v>142</v>
      </c>
      <c r="B129" t="s">
        <v>223</v>
      </c>
      <c r="C129" t="s">
        <v>318</v>
      </c>
      <c r="D129" t="s">
        <v>481</v>
      </c>
      <c r="E129">
        <f>?UTF-8?B?U3RhZ2UgZCfDqXTDqSBkJ2luaXRpYXRpb24=?=</f>
        <v>0</v>
      </c>
      <c r="F129" t="s">
        <v>751</v>
      </c>
      <c r="I129">
        <f>?UTF-8?B?U3RhZ2UgZCfDqXTDqSBkJ2luaXRpYXRpb24=?=
Nous sommes une Startup à la recherche d’un(e) stagiaire en design
graphique.
Profil recherché:
✅ À l’aise avec le webdesign, les shootings, la création graphique, les
montages vidéos.
✅ Maîtrise des logiciels spécialisés (Photoshop, Illustrator, Indesign).
Pour les personnes intéressées, veuillez nous envoyer vos candidatures à
l'adresse suivante : ghofranejabrani@gmail.com
*Amira Bedhiafi | Business Intelligence Consultant*
*Mobile:* *+21650325021* &lt;http://+21650325021/&gt;
*LinkedIn: **linkedin.com/in/amira-bedhiafi
&lt;https://www.linkedin.com/in/amira-bedhiafi/&gt;*
*Calendar: **calendly.com/amira-bedhiafi
&lt;https://calendly.com/amira-bedhiafi&gt;*</f>
        <v>0</v>
      </c>
      <c r="J129">
        <f>?utf-8?b?u3rhz2ugzcfdqxtdqsbkj2luaxrpyxrpb24=?=
nous sommes une startup à la recherche d’un(e) stagiaire en design
graphique.
profil recherché:
 à l’aise avec le webdesign, les shootings, la création graphique, les
montages vidéos.
 maîtrise des logiciels spécialisés (photoshop, illustrator, indesign).
pour les personnes intéressées, veuillez nous envoyer vos candidatures à
l'adresse suivante : ghofranejabrani@gmail.com
*amira bedhiafi | business intelligence consultant*
*mobile:* *+21650325021* &lt;http://+21650325021/&gt;
*linkedin: **linkedin.com/in/amira-bedhiafi
&lt;https://www.linkedin.com/in/amira-bedhiafi/&gt;*
*calendar: **calendly.com/amira-bedhiafi
&lt;https://calendly.com/amira-bedhiafi&gt;*</f>
        <v>0</v>
      </c>
      <c r="K129" t="s">
        <v>1168</v>
      </c>
      <c r="L129" t="s">
        <v>1212</v>
      </c>
      <c r="M129" t="s">
        <v>1331</v>
      </c>
      <c r="N129" t="s">
        <v>1378</v>
      </c>
    </row>
    <row r="130" spans="1:14">
      <c r="A130" t="s">
        <v>143</v>
      </c>
      <c r="B130" t="s">
        <v>223</v>
      </c>
      <c r="C130" t="s">
        <v>318</v>
      </c>
      <c r="D130" t="s">
        <v>482</v>
      </c>
      <c r="E130">
        <f>?UTF-8?B?W0ltcG9ydGFudF0gQ2F0YWxvZ3VlcyBzdGFnZSBkJ8OpdMOp?=</f>
        <v>0</v>
      </c>
      <c r="F130" t="s">
        <v>752</v>
      </c>
      <c r="I130">
        <f>?UTF-8?B?W0ltcG9ydGFudF0gQ2F0YWxvZ3VlcyBzdGFnZSBkJ8OpdMOp?=
Bonjour à vous !
Étudiant(e) à la recherche d'un stage d'été?
Voici une sélection de catalogues de stages d'été de plusieurs
entreprise : Dossier
Partagé
&lt;https://www.linkedin.com/posts/amira-bedhiafi_catalogues-stage-d%C3%A9t%C3%A9-2020-2021-google-activity-6816296770516078592-kshf&gt;
Bonne chance à tous.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01/07/21,
10:28:20</f>
        <v>0</v>
      </c>
      <c r="J130">
        <f>?utf-8?b?w0ltcg9ydgfudf0gq2f0ywxvz3vlcybzdgfnzsbkj8opdmop?=
bonjour à vous !
étudiant(e) à la recherche d'un stage d'été?
voici une sélection de catalogues de stages d'été de plusieurs
entreprise : dossier
partagé
&lt;https://www.linkedin.com/posts/amira-bedhiafi_catalogues-stage-d%c3%a9t%c3%a9-2020-2021-google-activity-6816296770516078592-kshf&gt;
bonne chance à tous.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01/07/21,
10:28:20</f>
        <v>0</v>
      </c>
      <c r="K130" t="s">
        <v>1168</v>
      </c>
      <c r="M130" t="s">
        <v>1332</v>
      </c>
      <c r="N130" t="s">
        <v>1378</v>
      </c>
    </row>
    <row r="131" spans="1:14">
      <c r="A131" t="s">
        <v>144</v>
      </c>
      <c r="B131" t="s">
        <v>223</v>
      </c>
      <c r="C131" t="s">
        <v>318</v>
      </c>
      <c r="D131" t="s">
        <v>472</v>
      </c>
      <c r="E131" t="s">
        <v>580</v>
      </c>
      <c r="F131" t="s">
        <v>753</v>
      </c>
      <c r="I131" t="s">
        <v>979</v>
      </c>
      <c r="J131" t="s">
        <v>1115</v>
      </c>
      <c r="K131" t="s">
        <v>1169</v>
      </c>
      <c r="L131" t="s">
        <v>1213</v>
      </c>
      <c r="M131" t="s">
        <v>1333</v>
      </c>
      <c r="N131" t="s">
        <v>1378</v>
      </c>
    </row>
    <row r="132" spans="1:14">
      <c r="A132" t="s">
        <v>145</v>
      </c>
      <c r="B132" t="s">
        <v>223</v>
      </c>
      <c r="C132" t="s">
        <v>318</v>
      </c>
      <c r="D132" t="s">
        <v>472</v>
      </c>
      <c r="E132" t="s">
        <v>581</v>
      </c>
      <c r="F132" t="s">
        <v>754</v>
      </c>
      <c r="I132" t="s">
        <v>980</v>
      </c>
      <c r="J132" t="s">
        <v>1116</v>
      </c>
      <c r="K132" t="s">
        <v>1168</v>
      </c>
      <c r="M132" t="s">
        <v>1326</v>
      </c>
      <c r="N132" t="s">
        <v>1378</v>
      </c>
    </row>
    <row r="133" spans="1:14">
      <c r="A133" t="s">
        <v>146</v>
      </c>
      <c r="B133" t="s">
        <v>223</v>
      </c>
      <c r="C133" t="s">
        <v>318</v>
      </c>
      <c r="D133" t="s">
        <v>472</v>
      </c>
      <c r="E133" t="s">
        <v>582</v>
      </c>
      <c r="F133" t="s">
        <v>755</v>
      </c>
      <c r="I133" t="s">
        <v>981</v>
      </c>
      <c r="J133" t="s">
        <v>1117</v>
      </c>
      <c r="K133" t="s">
        <v>1168</v>
      </c>
      <c r="M133" t="s">
        <v>1326</v>
      </c>
      <c r="N133" t="s">
        <v>1378</v>
      </c>
    </row>
    <row r="134" spans="1:14">
      <c r="A134" t="s">
        <v>147</v>
      </c>
      <c r="B134" t="s">
        <v>279</v>
      </c>
      <c r="C134" t="s">
        <v>378</v>
      </c>
      <c r="D134" t="s">
        <v>465</v>
      </c>
      <c r="E134" t="s">
        <v>583</v>
      </c>
      <c r="F134" t="s">
        <v>756</v>
      </c>
      <c r="I134" t="s">
        <v>982</v>
      </c>
      <c r="J134" t="s">
        <v>1118</v>
      </c>
      <c r="K134" t="s">
        <v>1169</v>
      </c>
      <c r="L134" t="s">
        <v>1214</v>
      </c>
      <c r="M134" t="s">
        <v>1268</v>
      </c>
      <c r="N134" t="s">
        <v>1268</v>
      </c>
    </row>
    <row r="135" spans="1:14">
      <c r="A135" t="s">
        <v>148</v>
      </c>
      <c r="B135" t="s">
        <v>280</v>
      </c>
      <c r="C135" t="s">
        <v>379</v>
      </c>
      <c r="D135" t="s">
        <v>483</v>
      </c>
      <c r="E135">
        <f>?ISO-8859-1?Q?Re=A0:_R=E9clamation_stage?=</f>
        <v>0</v>
      </c>
      <c r="I135">
        <f>?ISO-8859-1?Q?Re=A0:_R=E9clamation_stage?=</f>
        <v>0</v>
      </c>
      <c r="J135">
        <f>?iso-8859-1?q?re=a0:_r=e9clamation_stage?=</f>
        <v>0</v>
      </c>
      <c r="K135" t="s">
        <v>1172</v>
      </c>
      <c r="M135" t="s">
        <v>1268</v>
      </c>
      <c r="N135" t="s">
        <v>1268</v>
      </c>
    </row>
    <row r="136" spans="1:14">
      <c r="A136" t="s">
        <v>149</v>
      </c>
      <c r="B136" t="s">
        <v>223</v>
      </c>
      <c r="C136" t="s">
        <v>318</v>
      </c>
      <c r="D136" t="s">
        <v>417</v>
      </c>
      <c r="E136">
        <f>?UTF-8?Q?=5BImportant=5D_ATS_Digital_Dev_stage_d=27=C3=A9t=C3=A9?=</f>
        <v>0</v>
      </c>
      <c r="F136" t="s">
        <v>757</v>
      </c>
      <c r="I136">
        <f>?UTF-8?Q?=5BImportant=5D_ATS_Digital_Dev_stage_d=27=C3=A9t=C3=A9?=
Stage d'été proposé par ATS-Digital Dev
Sujet : PARTICIPATION AU DÉVELOPPEMENT DES FONCTIONNALITÉS D'UNE PLATEFORME
DE HACKATHON ET DE CHALLENGE D'APPRENTISSAGE
Technologies: Symfony 4 , ReactJS,MongoDB
Lien : https://lnkd.in/dDSZrfQ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21:47:52</f>
        <v>0</v>
      </c>
      <c r="J136">
        <f>?utf-8?q?=5bimportant=5d_ats_digital_dev_stage_d=27=c3=a9t=c3=a9?=
stage d'été proposé par ats-digital dev
sujet : participation au développement des fonctionnalités d'une plateforme
de hackathon et de challenge d'apprentissage
technologies: symfony 4 , reactjs,mongodb
lien : https://lnkd.in/ddszrfq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21:47:52</f>
        <v>0</v>
      </c>
      <c r="K136" t="s">
        <v>1168</v>
      </c>
      <c r="M136" t="s">
        <v>1334</v>
      </c>
      <c r="N136" t="s">
        <v>1378</v>
      </c>
    </row>
    <row r="137" spans="1:14">
      <c r="A137" t="s">
        <v>150</v>
      </c>
      <c r="B137" t="s">
        <v>281</v>
      </c>
      <c r="C137" t="s">
        <v>380</v>
      </c>
      <c r="D137" t="s">
        <v>484</v>
      </c>
      <c r="E137" t="s">
        <v>584</v>
      </c>
      <c r="F137" t="s">
        <v>758</v>
      </c>
      <c r="I137" t="s">
        <v>983</v>
      </c>
      <c r="J137" t="s">
        <v>1119</v>
      </c>
      <c r="K137" t="s">
        <v>1168</v>
      </c>
      <c r="L137" t="s">
        <v>1215</v>
      </c>
      <c r="M137" t="s">
        <v>1329</v>
      </c>
      <c r="N137" t="s">
        <v>1388</v>
      </c>
    </row>
    <row r="138" spans="1:14">
      <c r="A138" t="s">
        <v>151</v>
      </c>
      <c r="B138" t="s">
        <v>223</v>
      </c>
      <c r="C138" t="s">
        <v>318</v>
      </c>
      <c r="D138" t="s">
        <v>417</v>
      </c>
      <c r="E138">
        <f>?UTF-8?Q?=5BImportant=5D_ATIA_et_SESIT_recrute_des_stagiaires_d=27?=
	=?UTF-8?Q?=C3=A9t=C3=A9?=</f>
        <v>0</v>
      </c>
      <c r="F138" t="s">
        <v>759</v>
      </c>
      <c r="I138">
        <f>?UTF-8?Q?=5BImportant=5D_ATIA_et_SESIT_recrute_des_stagiaires_d=27?=
	=?UTF-8?Q?=C3=A9t=C3=A9?=
Appel à candidatures pour un stage d'été intitulé Etude et conception d'une
plateforme d'une machine d'élevage connectée à l'internet basant sur
Intelligence Artificielle pour la prise de décision
ATIA et SESIT offrent pour les adhérents de ATIA et les étudiants de
discipline informatique un stage d'été de durée 2 mois pour l'étude et
conception d'une plateforme d'une machine d'élevage connectée à l'internet
basant sur Intelligence Artificielle pour la prise de décision
Le/la candidat(e) doit être inscrit(e) au moins en:
- 1 année mastère
- 1 année ingénierie
Une première expérience souhaitable dans le développement des applications
d'Intelligence Artificielle
Pour postuler votre candidature, vous envoyez votre CV et lettre de
motivation à : bilel.marzouki@ensi-uma.tn, bilel.marzouki@atia.org.tn et
president@atia.org.tn avec l'objet SEATIA2
Deadline: 21/06/2021
Lieu: Pépinière Technopark El Ghazala Ariana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15:02:49</f>
        <v>0</v>
      </c>
      <c r="J138">
        <f>?utf-8?q?=5bimportant=5d_atia_et_sesit_recrute_des_stagiaires_d=27?=
	=?utf-8?q?=c3=a9t=c3=a9?=
appel à candidatures pour un stage d'été intitulé etude et conception d'une
plateforme d'une machine d'élevage connectée à l'internet basant sur
intelligence artificielle pour la prise de décision
atia et sesit offrent pour les adhérents de atia et les étudiants de
discipline informatique un stage d'été de durée 2 mois pour l'étude et
conception d'une plateforme d'une machine d'élevage connectée à l'internet
basant sur intelligence artificielle pour la prise de décision
le/la candidat(e) doit être inscrit(e) au moins en:
- 1 année mastère
- 1 année ingénierie
une première expérience souhaitable dans le développement des applications
d'intelligence artificielle
pour postuler votre candidature, vous envoyez votre cv et lettre de
motivation à : bilel.marzouki@ensi-uma.tn, bilel.marzouki@atia.org.tn et
president@atia.org.tn avec l'objet seatia2
deadline: 21/06/2021
lieu: pépinière technopark el ghazala ariana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15:02:49</f>
        <v>0</v>
      </c>
      <c r="K138" t="s">
        <v>1168</v>
      </c>
      <c r="L138" t="s">
        <v>1216</v>
      </c>
      <c r="M138" t="s">
        <v>1333</v>
      </c>
      <c r="N138" t="s">
        <v>1378</v>
      </c>
    </row>
    <row r="139" spans="1:14">
      <c r="A139" t="s">
        <v>152</v>
      </c>
      <c r="B139" t="s">
        <v>223</v>
      </c>
      <c r="C139" t="s">
        <v>318</v>
      </c>
      <c r="D139" t="s">
        <v>485</v>
      </c>
      <c r="E139" t="s">
        <v>585</v>
      </c>
      <c r="F139" t="s">
        <v>760</v>
      </c>
      <c r="I139" t="s">
        <v>984</v>
      </c>
      <c r="J139" t="s">
        <v>1120</v>
      </c>
      <c r="K139" t="s">
        <v>1169</v>
      </c>
      <c r="M139" t="s">
        <v>1335</v>
      </c>
      <c r="N139" t="s">
        <v>1378</v>
      </c>
    </row>
    <row r="140" spans="1:14">
      <c r="A140" t="s">
        <v>153</v>
      </c>
      <c r="B140" t="s">
        <v>223</v>
      </c>
      <c r="C140" t="s">
        <v>318</v>
      </c>
      <c r="D140" t="s">
        <v>485</v>
      </c>
      <c r="E140">
        <f>?UTF-8?B?W0ltcG9ydGFudF0gU3RhZ2UgZCfDqXTDqSBjaGV6IEFUSUE=?=</f>
        <v>0</v>
      </c>
      <c r="F140" t="s">
        <v>761</v>
      </c>
      <c r="I140">
        <f>?UTF-8?B?W0ltcG9ydGFudF0gU3RhZ2UgZCfDqXTDqSBjaGV6IEFUSUE=?=
L'Association Tunisienne pour l'intelligence artificielle vous propose un
stage d'été
Sujet : Création d'un site web dynamique
Lien : https://lnkd.in/dRdsjTB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12:58:14</f>
        <v>0</v>
      </c>
      <c r="J140">
        <f>?utf-8?b?w0ltcg9ydgfudf0gu3rhz2ugzcfdqxtdqsbjagv6iefusue=?=
l'association tunisienne pour l'intelligence artificielle vous propose un
stage d'été
sujet : création d'un site web dynamique
lien : https://lnkd.in/drdsjtb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16/06/21,
12:58:14</f>
        <v>0</v>
      </c>
      <c r="K140" t="s">
        <v>1168</v>
      </c>
      <c r="M140" t="s">
        <v>1336</v>
      </c>
      <c r="N140" t="s">
        <v>1378</v>
      </c>
    </row>
    <row r="141" spans="1:14">
      <c r="A141" t="s">
        <v>154</v>
      </c>
      <c r="B141" t="s">
        <v>223</v>
      </c>
      <c r="C141" t="s">
        <v>318</v>
      </c>
      <c r="D141" t="s">
        <v>486</v>
      </c>
      <c r="E141" t="s">
        <v>586</v>
      </c>
      <c r="F141" t="s">
        <v>762</v>
      </c>
      <c r="I141" t="s">
        <v>985</v>
      </c>
      <c r="J141" t="s">
        <v>1121</v>
      </c>
      <c r="K141" t="s">
        <v>1169</v>
      </c>
      <c r="M141" t="s">
        <v>1337</v>
      </c>
      <c r="N141" t="s">
        <v>1378</v>
      </c>
    </row>
    <row r="142" spans="1:14">
      <c r="A142" t="s">
        <v>155</v>
      </c>
      <c r="B142" t="s">
        <v>223</v>
      </c>
      <c r="C142" t="s">
        <v>318</v>
      </c>
      <c r="D142" t="s">
        <v>485</v>
      </c>
      <c r="E142" t="s">
        <v>587</v>
      </c>
      <c r="F142" t="s">
        <v>763</v>
      </c>
      <c r="I142" t="s">
        <v>986</v>
      </c>
      <c r="J142" t="s">
        <v>1122</v>
      </c>
      <c r="K142" t="s">
        <v>1168</v>
      </c>
      <c r="M142" t="s">
        <v>1338</v>
      </c>
      <c r="N142" t="s">
        <v>1378</v>
      </c>
    </row>
    <row r="143" spans="1:14">
      <c r="A143" t="s">
        <v>156</v>
      </c>
      <c r="B143" t="s">
        <v>282</v>
      </c>
      <c r="C143" t="s">
        <v>381</v>
      </c>
      <c r="D143" t="s">
        <v>487</v>
      </c>
      <c r="E143" t="s">
        <v>588</v>
      </c>
      <c r="F143" t="s">
        <v>764</v>
      </c>
      <c r="I143" t="s">
        <v>987</v>
      </c>
      <c r="J143" t="s">
        <v>1123</v>
      </c>
      <c r="K143" t="s">
        <v>1168</v>
      </c>
      <c r="L143" t="s">
        <v>1217</v>
      </c>
      <c r="M143" t="s">
        <v>1339</v>
      </c>
      <c r="N143" t="s">
        <v>1397</v>
      </c>
    </row>
    <row r="144" spans="1:14">
      <c r="A144" t="s">
        <v>157</v>
      </c>
      <c r="B144" t="s">
        <v>223</v>
      </c>
      <c r="C144" t="s">
        <v>318</v>
      </c>
      <c r="D144" t="s">
        <v>482</v>
      </c>
      <c r="E144">
        <f>?UTF-8?Q?=5BImportant=5D_Sofrecom_recrute_des_stagiaires_d=27=C3=A9t=C3=A9?=</f>
        <v>0</v>
      </c>
      <c r="F144" t="s">
        <v>765</v>
      </c>
      <c r="I144">
        <f>?UTF-8?Q?=5BImportant=5D_Sofrecom_recrute_des_stagiaires_d=27=C3=A9t=C3=A9?=
C’est l’été, mais pas de repos pour les vaillants ! Si vous êtes un(e)
jeune universitaire, en 2ème année, à la recherche d’un stage d’été en (
ingénierie, infographie, ressources humaines…) , alors qu’attendez-vous
pour nous rejoindre ?
Découvrez les détails des stages d’été proposés ici 👉 :
https://urlz.fr/fP0k
Déposez Votre candidature sur notre plateforme de recrutement 👉:
bit.ly/2KSPfwC
Vous ne pouvez choisir qu’un seul sujet, dans le cas contraire votre
candidature ne sera pas prise en compte ! La Deadline de réception des
candidatures est fixée au 11/06/2021. À vous de jouer !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08/06/21,
23:01:41</f>
        <v>0</v>
      </c>
      <c r="J144">
        <f>?utf-8?q?=5bimportant=5d_sofrecom_recrute_des_stagiaires_d=27=c3=a9t=c3=a9?=
c’est l’été, mais pas de repos pour les vaillants ! si vous êtes un(e)
jeune universitaire, en 2ème année, à la recherche d’un stage d’été en (
ingénierie, infographie, ressources humaines…) , alors qu’attendez-vous
pour nous rejoindre ?
découvrez les détails des stages d’été proposés ici  :
https://urlz.fr/fp0k
déposez votre candidature sur notre plateforme de recrutement :
bit.ly/2kspfwc
vous ne pouvez choisir qu’un seul sujet, dans le cas contraire votre
candidature ne sera pas prise en compte ! la deadline de réception des
candidatures est fixée au 11/06/2021. à vous de jouer !
*amira bedhiafi | business intelligence consultant*
*mobile:* *+21650325021* &lt;http://+21650325021/&gt;
*linkedin: **linkedin.com/in/amira-bedhiafi
&lt;https://www.linkedin.com/in/amira-bedhiafi/&gt;*
*calendar: **calendly.com/amira-bedhiafi
&lt;https://calendly.com/amira-bedhiafi&gt;*
[image: mailtrack]
&lt;https://mailtrack.io?utm_source=gmail&amp;utm_medium=signature&amp;utm_campaign=signaturevirality5&amp;&gt;
sender
notified by
mailtrack
&lt;https://mailtrack.io?utm_source=gmail&amp;utm_medium=signature&amp;utm_campaign=signaturevirality5&amp;&gt;
08/06/21,
23:01:41</f>
        <v>0</v>
      </c>
      <c r="K144" t="s">
        <v>1168</v>
      </c>
      <c r="M144" t="s">
        <v>1340</v>
      </c>
      <c r="N144" t="s">
        <v>1378</v>
      </c>
    </row>
    <row r="145" spans="1:14">
      <c r="A145" t="s">
        <v>158</v>
      </c>
      <c r="B145" t="s">
        <v>223</v>
      </c>
      <c r="C145" t="s">
        <v>318</v>
      </c>
      <c r="D145" t="s">
        <v>485</v>
      </c>
      <c r="E145" t="s">
        <v>589</v>
      </c>
      <c r="F145" t="s">
        <v>766</v>
      </c>
      <c r="I145" t="s">
        <v>988</v>
      </c>
      <c r="J145" t="s">
        <v>1124</v>
      </c>
      <c r="K145" t="s">
        <v>1169</v>
      </c>
      <c r="M145" t="s">
        <v>1341</v>
      </c>
      <c r="N145" t="s">
        <v>1378</v>
      </c>
    </row>
    <row r="146" spans="1:14">
      <c r="A146" t="s">
        <v>159</v>
      </c>
      <c r="B146" t="s">
        <v>223</v>
      </c>
      <c r="C146" t="s">
        <v>318</v>
      </c>
      <c r="D146" t="s">
        <v>488</v>
      </c>
      <c r="E146" t="s">
        <v>590</v>
      </c>
      <c r="F146" t="s">
        <v>767</v>
      </c>
      <c r="I146" t="s">
        <v>989</v>
      </c>
      <c r="J146" t="s">
        <v>1125</v>
      </c>
      <c r="K146" t="s">
        <v>1169</v>
      </c>
      <c r="L146" t="s">
        <v>1218</v>
      </c>
      <c r="M146" t="s">
        <v>1342</v>
      </c>
      <c r="N146" t="s">
        <v>1378</v>
      </c>
    </row>
    <row r="147" spans="1:14">
      <c r="A147" t="s">
        <v>160</v>
      </c>
      <c r="B147" t="s">
        <v>223</v>
      </c>
      <c r="C147" t="s">
        <v>318</v>
      </c>
      <c r="D147" t="s">
        <v>488</v>
      </c>
      <c r="E147" t="s">
        <v>591</v>
      </c>
      <c r="F147" t="s">
        <v>768</v>
      </c>
      <c r="I147" t="s">
        <v>990</v>
      </c>
      <c r="J147" t="s">
        <v>1126</v>
      </c>
      <c r="K147" t="s">
        <v>1169</v>
      </c>
      <c r="L147" t="s">
        <v>1219</v>
      </c>
      <c r="M147" t="s">
        <v>1333</v>
      </c>
      <c r="N147" t="s">
        <v>1378</v>
      </c>
    </row>
    <row r="148" spans="1:14">
      <c r="A148" t="s">
        <v>161</v>
      </c>
      <c r="B148" t="s">
        <v>223</v>
      </c>
      <c r="C148" t="s">
        <v>318</v>
      </c>
      <c r="D148" t="s">
        <v>489</v>
      </c>
      <c r="E148" t="s">
        <v>592</v>
      </c>
      <c r="F148" t="s">
        <v>769</v>
      </c>
      <c r="I148" t="s">
        <v>991</v>
      </c>
      <c r="J148" t="s">
        <v>1127</v>
      </c>
      <c r="K148" t="s">
        <v>1168</v>
      </c>
      <c r="L148" t="s">
        <v>1220</v>
      </c>
      <c r="M148" t="s">
        <v>1333</v>
      </c>
      <c r="N148" t="s">
        <v>1378</v>
      </c>
    </row>
    <row r="149" spans="1:14">
      <c r="A149" t="s">
        <v>162</v>
      </c>
      <c r="B149" t="s">
        <v>283</v>
      </c>
      <c r="C149" t="s">
        <v>382</v>
      </c>
      <c r="D149" t="s">
        <v>490</v>
      </c>
      <c r="E149" t="s">
        <v>593</v>
      </c>
      <c r="F149" t="s">
        <v>770</v>
      </c>
      <c r="I149" t="s">
        <v>992</v>
      </c>
      <c r="J149" t="s">
        <v>1128</v>
      </c>
      <c r="K149" t="s">
        <v>1168</v>
      </c>
      <c r="L149" t="s">
        <v>1221</v>
      </c>
      <c r="M149" t="s">
        <v>1268</v>
      </c>
      <c r="N149" t="s">
        <v>1398</v>
      </c>
    </row>
    <row r="150" spans="1:14">
      <c r="A150" t="s">
        <v>163</v>
      </c>
      <c r="B150" t="s">
        <v>284</v>
      </c>
      <c r="C150" t="s">
        <v>383</v>
      </c>
      <c r="D150" t="s">
        <v>491</v>
      </c>
      <c r="E150" t="s">
        <v>594</v>
      </c>
      <c r="F150" t="s">
        <v>771</v>
      </c>
      <c r="I150" t="s">
        <v>993</v>
      </c>
      <c r="J150" t="s">
        <v>1129</v>
      </c>
      <c r="K150" t="s">
        <v>1168</v>
      </c>
      <c r="L150" t="s">
        <v>1222</v>
      </c>
      <c r="M150" t="s">
        <v>1343</v>
      </c>
      <c r="N150" t="s">
        <v>1268</v>
      </c>
    </row>
    <row r="151" spans="1:14">
      <c r="A151" t="s">
        <v>164</v>
      </c>
      <c r="B151" t="s">
        <v>285</v>
      </c>
      <c r="C151" t="s">
        <v>384</v>
      </c>
      <c r="D151" t="s">
        <v>492</v>
      </c>
      <c r="E151" t="s">
        <v>562</v>
      </c>
      <c r="F151" t="s">
        <v>772</v>
      </c>
      <c r="I151" t="s">
        <v>994</v>
      </c>
      <c r="J151" t="s">
        <v>1130</v>
      </c>
      <c r="K151" t="s">
        <v>1168</v>
      </c>
      <c r="L151" t="s">
        <v>384</v>
      </c>
      <c r="M151" t="s">
        <v>1268</v>
      </c>
      <c r="N151" t="s">
        <v>1268</v>
      </c>
    </row>
    <row r="152" spans="1:14">
      <c r="A152" t="s">
        <v>165</v>
      </c>
      <c r="C152" t="s">
        <v>385</v>
      </c>
      <c r="D152" t="s">
        <v>484</v>
      </c>
      <c r="E152" t="s">
        <v>595</v>
      </c>
      <c r="F152" t="s">
        <v>773</v>
      </c>
      <c r="I152" t="s">
        <v>995</v>
      </c>
      <c r="J152" t="s">
        <v>1131</v>
      </c>
      <c r="K152" t="s">
        <v>1168</v>
      </c>
      <c r="M152" t="s">
        <v>1344</v>
      </c>
      <c r="N152" t="s">
        <v>1268</v>
      </c>
    </row>
    <row r="153" spans="1:14">
      <c r="A153" t="s">
        <v>166</v>
      </c>
      <c r="B153" t="s">
        <v>282</v>
      </c>
      <c r="C153" t="s">
        <v>381</v>
      </c>
      <c r="D153" t="s">
        <v>493</v>
      </c>
      <c r="E153" t="s">
        <v>596</v>
      </c>
      <c r="F153" t="s">
        <v>774</v>
      </c>
      <c r="I153" t="s">
        <v>996</v>
      </c>
      <c r="J153" t="s">
        <v>1132</v>
      </c>
      <c r="K153" t="s">
        <v>1168</v>
      </c>
      <c r="L153" t="s">
        <v>381</v>
      </c>
      <c r="M153" t="s">
        <v>1345</v>
      </c>
      <c r="N153" t="s">
        <v>1397</v>
      </c>
    </row>
    <row r="154" spans="1:14">
      <c r="A154" t="s">
        <v>167</v>
      </c>
      <c r="B154" t="s">
        <v>286</v>
      </c>
      <c r="C154" t="s">
        <v>386</v>
      </c>
      <c r="D154" t="s">
        <v>491</v>
      </c>
      <c r="E154" t="s">
        <v>562</v>
      </c>
      <c r="F154" t="s">
        <v>775</v>
      </c>
      <c r="I154" t="s">
        <v>997</v>
      </c>
      <c r="J154" t="s">
        <v>1133</v>
      </c>
      <c r="K154" t="s">
        <v>1168</v>
      </c>
      <c r="L154" t="s">
        <v>1223</v>
      </c>
      <c r="M154" t="s">
        <v>1268</v>
      </c>
      <c r="N154" t="s">
        <v>1268</v>
      </c>
    </row>
    <row r="155" spans="1:14">
      <c r="A155" t="s">
        <v>168</v>
      </c>
      <c r="B155" t="s">
        <v>286</v>
      </c>
      <c r="C155" t="s">
        <v>386</v>
      </c>
      <c r="D155" t="s">
        <v>494</v>
      </c>
      <c r="E155" t="s">
        <v>562</v>
      </c>
      <c r="F155" t="s">
        <v>776</v>
      </c>
      <c r="I155" t="s">
        <v>998</v>
      </c>
      <c r="J155" t="s">
        <v>1134</v>
      </c>
      <c r="K155" t="s">
        <v>1168</v>
      </c>
      <c r="L155" t="s">
        <v>1223</v>
      </c>
      <c r="M155" t="s">
        <v>1268</v>
      </c>
      <c r="N155" t="s">
        <v>1268</v>
      </c>
    </row>
    <row r="156" spans="1:14">
      <c r="A156" t="s">
        <v>169</v>
      </c>
      <c r="B156" t="s">
        <v>287</v>
      </c>
      <c r="C156" t="s">
        <v>387</v>
      </c>
      <c r="D156" t="s">
        <v>495</v>
      </c>
      <c r="E156" t="s">
        <v>597</v>
      </c>
      <c r="F156" t="s">
        <v>777</v>
      </c>
      <c r="I156" t="s">
        <v>999</v>
      </c>
      <c r="J156" t="s">
        <v>1135</v>
      </c>
      <c r="K156" t="s">
        <v>1168</v>
      </c>
      <c r="L156" t="s">
        <v>1224</v>
      </c>
      <c r="M156" t="s">
        <v>1268</v>
      </c>
      <c r="N156" t="s">
        <v>1268</v>
      </c>
    </row>
    <row r="157" spans="1:14">
      <c r="A157" t="s">
        <v>170</v>
      </c>
      <c r="B157" t="s">
        <v>288</v>
      </c>
      <c r="C157" t="s">
        <v>388</v>
      </c>
      <c r="D157" t="s">
        <v>496</v>
      </c>
      <c r="E157" t="s">
        <v>598</v>
      </c>
      <c r="F157" t="s">
        <v>778</v>
      </c>
      <c r="I157" t="s">
        <v>1000</v>
      </c>
      <c r="J157" t="s">
        <v>1136</v>
      </c>
      <c r="K157" t="s">
        <v>1169</v>
      </c>
      <c r="M157" t="s">
        <v>1346</v>
      </c>
      <c r="N157" t="s">
        <v>1268</v>
      </c>
    </row>
    <row r="158" spans="1:14">
      <c r="A158" t="s">
        <v>171</v>
      </c>
      <c r="B158" t="s">
        <v>289</v>
      </c>
      <c r="C158" t="s">
        <v>389</v>
      </c>
      <c r="D158" t="s">
        <v>433</v>
      </c>
      <c r="E158">
        <f>?UTF-8?Q?Nouveau_support_de_cours=C2=A0=3A_=22Stage_1_Report_Template?=
	=?UTF-8?Q?=22?=</f>
        <v>0</v>
      </c>
      <c r="F158" t="s">
        <v>779</v>
      </c>
      <c r="I158">
        <f>?UTF-8?Q?Nouveau_support_de_cours=C2=A0=3A_=22Stage_1_Report_Template?=
	=?UTF-8?Q?=22?=
Bonjour Khalil,
Mejri Asma a publié un nouveau support de cours dans 2A23 CCCA2  
&lt;https://classroom.google.com/c/MTc1OTI5NjE3Mjk2&gt;.
Stage 1 Report Template
OUVRIR  
&lt;https://classroom.google.com/c/MTc1OTI5NjE3Mjk2/m/MTgxOTg5NDk5ODEx/details&gt;
Si vous ne souhaitez pas recevoir d'e-mails de Classroom, vous pouvez vous  
désabonner &lt;https://classroom.google.com/s&gt;.
Google LLC
1600 Amphitheatre Pkwy
Mountain View, CA 94043, États-Unis</f>
        <v>0</v>
      </c>
      <c r="J158">
        <f>?utf-8?q?nouveau_support_de_cours=c2=a0=3a_=22stage_1_report_template?=
	=?utf-8?q?=22?=
bonjour khalil,
mejri asma a publié un nouveau support de cours dans 2a23 ccca2  
&lt;https://classroom.google.com/c/mtc1oti5nje3mjk2&gt;.
stage 1 report template
ouvrir  
&lt;https://classroom.google.com/c/mtc1oti5nje3mjk2/m/mtgxotg5ndk5odex/details&gt;
si vous ne souhaitez pas recevoir d'e-mails de classroom, vous pouvez vous  
désabonner &lt;https://classroom.google.com/s&gt;.
google llc
1600 amphitheatre pkwy
mountain view, ca 94043, états-unis</f>
        <v>0</v>
      </c>
      <c r="K158" t="s">
        <v>1168</v>
      </c>
      <c r="M158" t="s">
        <v>1347</v>
      </c>
      <c r="N158" t="s">
        <v>1268</v>
      </c>
    </row>
    <row r="159" spans="1:14">
      <c r="A159" t="s">
        <v>172</v>
      </c>
      <c r="B159" t="s">
        <v>290</v>
      </c>
      <c r="C159" t="s">
        <v>390</v>
      </c>
      <c r="D159" t="s">
        <v>497</v>
      </c>
      <c r="E159" t="s">
        <v>599</v>
      </c>
      <c r="F159" t="s">
        <v>780</v>
      </c>
      <c r="I159" t="s">
        <v>1001</v>
      </c>
      <c r="J159" t="s">
        <v>1137</v>
      </c>
      <c r="K159" t="s">
        <v>1168</v>
      </c>
      <c r="L159" t="s">
        <v>1225</v>
      </c>
      <c r="M159" t="s">
        <v>1268</v>
      </c>
      <c r="N159" t="s">
        <v>1399</v>
      </c>
    </row>
    <row r="160" spans="1:14">
      <c r="A160" t="s">
        <v>173</v>
      </c>
      <c r="B160" t="s">
        <v>291</v>
      </c>
      <c r="C160" t="s">
        <v>391</v>
      </c>
      <c r="D160" t="s">
        <v>497</v>
      </c>
      <c r="E160" t="s">
        <v>600</v>
      </c>
      <c r="F160" t="s">
        <v>781</v>
      </c>
      <c r="I160" t="s">
        <v>1002</v>
      </c>
      <c r="J160" t="s">
        <v>1138</v>
      </c>
      <c r="K160" t="s">
        <v>1168</v>
      </c>
      <c r="L160" t="s">
        <v>1226</v>
      </c>
      <c r="M160" t="s">
        <v>1348</v>
      </c>
      <c r="N160" t="s">
        <v>1400</v>
      </c>
    </row>
    <row r="161" spans="1:14">
      <c r="A161" t="s">
        <v>174</v>
      </c>
      <c r="B161" t="s">
        <v>292</v>
      </c>
      <c r="C161" t="s">
        <v>392</v>
      </c>
      <c r="D161" t="s">
        <v>498</v>
      </c>
      <c r="E161" t="s">
        <v>601</v>
      </c>
      <c r="F161" t="s">
        <v>782</v>
      </c>
      <c r="I161" t="s">
        <v>1003</v>
      </c>
      <c r="J161" t="s">
        <v>1139</v>
      </c>
      <c r="K161" t="s">
        <v>1169</v>
      </c>
      <c r="L161" t="s">
        <v>1227</v>
      </c>
      <c r="M161" t="s">
        <v>1349</v>
      </c>
      <c r="N161" t="s">
        <v>1268</v>
      </c>
    </row>
    <row r="162" spans="1:14">
      <c r="A162" t="s">
        <v>175</v>
      </c>
      <c r="B162" t="s">
        <v>293</v>
      </c>
      <c r="C162" t="s">
        <v>393</v>
      </c>
      <c r="D162" t="s">
        <v>499</v>
      </c>
      <c r="E162">
        <f>?UTF-8?B?U3RhZ2UgZCfDqXTDqSA6TWVkaWEgY29uY2VwdA==?=</f>
        <v>0</v>
      </c>
      <c r="F162" t="s">
        <v>783</v>
      </c>
      <c r="I162">
        <f>?UTF-8?B?U3RhZ2UgZCfDqXTDqSA6TWVkaWEgY29uY2VwdA==?=
Bonjour
Ceux qui sont en train de faire un stage d'été,qui d'entre vous son stage
est au sein de Media Concept?
-- 
*Ben Nasr Emna*
*Étudiante Ingénieur *
*Mobile: +216 95 243 637*
*E-mail     : emna.bennasr@esprit.tn &lt;emna.bennasr@esprit.tn&gt;*
*Adresse : Z.I. Chotrana II - B.P. 160 - 2083 Pôle Technologique - El
Ghazala, Tunisia*
* www.esprit.tn &lt;http://www.esprit.tn/&gt;*</f>
        <v>0</v>
      </c>
      <c r="J162">
        <f>?utf-8?b?u3rhz2ugzcfdqxtdqsa6twvkawegy29uy2vwda==?=
bonjour
ceux qui sont en train de faire un stage d'été,qui d'entre vous son stage
est au sein de media concept?
-- 
*ben nasr emna*
*étudiante ingénieur *
*mobile: +216 95 243 637*
*e-mail     : emna.bennasr@esprit.tn &lt;emna.bennasr@esprit.tn&gt;*
*adresse : z.i. chotrana ii - b.p. 160 - 2083 pôle technologique - el
ghazala, tunisia*
* www.esprit.tn &lt;http://www.esprit.tn/&gt;*</f>
        <v>0</v>
      </c>
      <c r="K162" t="s">
        <v>1168</v>
      </c>
      <c r="L162" t="s">
        <v>393</v>
      </c>
      <c r="M162" t="s">
        <v>1350</v>
      </c>
      <c r="N162" t="s">
        <v>1401</v>
      </c>
    </row>
    <row r="163" spans="1:14">
      <c r="A163" t="s">
        <v>176</v>
      </c>
      <c r="B163" t="s">
        <v>294</v>
      </c>
      <c r="C163" t="s">
        <v>394</v>
      </c>
      <c r="D163" t="s">
        <v>499</v>
      </c>
      <c r="F163" t="s">
        <v>784</v>
      </c>
      <c r="I163" t="s">
        <v>1004</v>
      </c>
      <c r="J163" t="s">
        <v>1140</v>
      </c>
      <c r="K163" t="s">
        <v>1169</v>
      </c>
      <c r="M163" t="s">
        <v>1268</v>
      </c>
      <c r="N163" t="s">
        <v>1268</v>
      </c>
    </row>
    <row r="164" spans="1:14">
      <c r="A164" t="s">
        <v>177</v>
      </c>
      <c r="B164" t="s">
        <v>295</v>
      </c>
      <c r="C164" t="s">
        <v>395</v>
      </c>
      <c r="D164" t="s">
        <v>500</v>
      </c>
      <c r="E164">
        <f>?UTF-8?Q?Offre_stages_PFE_pr=C3=A9=2Dembauche?=</f>
        <v>0</v>
      </c>
      <c r="F164" t="s">
        <v>785</v>
      </c>
      <c r="I164">
        <f>?UTF-8?Q?Offre_stages_PFE_pr=C3=A9=2Dembauche?=
Bonjour,
La société The Team, situé dans le Centre Urbain Nord, cherche des
stagiaires PFE avec possibilité d'embauche après stage. Les profils
demandés sont:
   1. Des stagiaires PFE  pour une application Android.
   2. Des stagiaires PFE Full Stack pour un projet de CRM.
N'hésitez pas de m'envoyer vos CV le plutôt possible :)
Email: t.rabhi@the-team.tn
Bien cordialement,
Rabhi Takwa
Full Stack developer at TheTeam
&lt;https://www.linkedin.com/in/the-team-725a30194/&gt;
&lt;https://www.linkedin.com/in/takwa-rabhi-ab1593109/&gt;
&lt;https://gitlab.com/TakwaRabhi&gt; &lt;https://www.facebook.com/TA9ATI9O&gt;</f>
        <v>0</v>
      </c>
      <c r="J164">
        <f>?utf-8?q?offre_stages_pfe_pr=c3=a9=2dembauche?=
bonjour,
la société the team, situé dans le centre urbain nord, cherche des
stagiaires pfe avec possibilité d'embauche après stage. les profils
demandés sont:
   1. des stagiaires pfe  pour une application android.
   2. des stagiaires pfe full stack pour un projet de crm.
n'hésitez pas de m'envoyer vos cv le plutôt possible :)
email: t.rabhi@the-team.tn
bien cordialement,
rabhi takwa
full stack developer at theteam
&lt;https://www.linkedin.com/in/the-team-725a30194/&gt;
&lt;https://www.linkedin.com/in/takwa-rabhi-ab1593109/&gt;
&lt;https://gitlab.com/takwarabhi&gt; &lt;https://www.facebook.com/ta9ati9o&gt;</f>
        <v>0</v>
      </c>
      <c r="K164" t="s">
        <v>1168</v>
      </c>
      <c r="L164" t="s">
        <v>1228</v>
      </c>
      <c r="M164" t="s">
        <v>1351</v>
      </c>
      <c r="N164" t="s">
        <v>1268</v>
      </c>
    </row>
    <row r="165" spans="1:14">
      <c r="A165" t="s">
        <v>178</v>
      </c>
      <c r="B165" t="s">
        <v>296</v>
      </c>
      <c r="C165" t="s">
        <v>396</v>
      </c>
      <c r="D165" t="s">
        <v>491</v>
      </c>
      <c r="E165">
        <f>?UTF-8?Q?=5B_Naas_Capital_=5D_Stage_d=27=C3=A9t=C3=A9_DS=2FBig_Data=2FBlockchai?=
	=?UTF-8?Q?n?=</f>
        <v>0</v>
      </c>
      <c r="F165" t="s">
        <v>786</v>
      </c>
      <c r="I165">
        <f>?UTF-8?Q?=5B_Naas_Capital_=5D_Stage_d=27=C3=A9t=C3=A9_DS=2FBig_Data=2FBlockchai?=
	=?UTF-8?Q?n?=
Bonjour,
Naas Capital &lt;http://naascapital.com&gt;ouvre ses portes aux étudiants pour
les accueillir en stages d'été.
- Durée : entre 1 et 2 mois.
- Localisation : Remote.
- Compétences demandées :  Python, Flask …
- Des connaissances en Analyse des données, Big Data, Blockchain, Finance
décentralisée est un plus.
Merci d'envoyer vos candidatures à l'adresse suivante :
contact@naascapital.com
Naascapital : www.naascapital.com
+41 (0)78 828 1020
Geneva, Switzerland
Bessem Bousselmi
R&amp;D Manager at Lolipop
m:
+21625288647
w: www.bousselmi.tn  e: Contact@bousselmi.tn
&lt;https://www.facebook.com/bsmbousselmi&gt;   &lt;https://twitter.com/BousselmiBsm&gt;
   &lt;https://www.linkedin.com/in/bessembousselmi/&gt;</f>
        <v>0</v>
      </c>
      <c r="J165">
        <f>?utf-8?q?=5b_naas_capital_=5d_stage_d=27=c3=a9t=c3=a9_ds=2fbig_data=2fblockchai?=
	=?utf-8?q?n?=
bonjour,
naas capital &lt;http://naascapital.com&gt;ouvre ses portes aux étudiants pour
les accueillir en stages d'été.
- durée : entre 1 et 2 mois.
- localisation : remote.
- compétences demandées :  python, flask …
- des connaissances en analyse des données, big data, blockchain, finance
décentralisée est un plus.
merci d'envoyer vos candidatures à l'adresse suivante :
contact@naascapital.com
naascapital : www.naascapital.com
+41 (0)78 828 1020
geneva, switzerland
bessem bousselmi
r&amp;d manager at lolipop
m:
+21625288647
w: www.bousselmi.tn  e: contact@bousselmi.tn
&lt;https://www.facebook.com/bsmbousselmi&gt;   &lt;https://twitter.com/bousselmibsm&gt;
   &lt;https://www.linkedin.com/in/bessembousselmi/&gt;</f>
        <v>0</v>
      </c>
      <c r="K165" t="s">
        <v>1168</v>
      </c>
      <c r="L165" t="s">
        <v>1229</v>
      </c>
      <c r="M165" t="s">
        <v>1352</v>
      </c>
      <c r="N165" t="s">
        <v>1402</v>
      </c>
    </row>
    <row r="166" spans="1:14">
      <c r="A166" t="s">
        <v>179</v>
      </c>
      <c r="B166" t="s">
        <v>296</v>
      </c>
      <c r="C166" t="s">
        <v>396</v>
      </c>
      <c r="D166" t="s">
        <v>491</v>
      </c>
      <c r="E166">
        <f>?UTF-8?B?WyBMb2xpcG9wIF0gU3RhZ2UgZCfDqXTDqSBJb1Q=?=</f>
        <v>0</v>
      </c>
      <c r="F166" t="s">
        <v>787</v>
      </c>
      <c r="I166">
        <f>?UTF-8?B?WyBMb2xpcG9wIF0gU3RhZ2UgZCfDqXTDqSBJb1Q=?=
Bonjour,
Offre pour stage d'été chez *Lolipop**.*
Sujet: Conception produit IOT from scratch.
- Software: C/C++
- Hardware:  Altium,LPKF, Multilayer PCB, ...
Merci d'envoyer vos candidatures à l'adress suivante :
*Contact@bousselmi.tn &lt;Contact@bousselmi.tn&gt;*
Cordialement.
Bessem Bousselmi
R&amp;D Manager at Lolipop
m: +21625288647
w: www.bousselmi.tn  e: Contact@bousselmi.tn
&lt;https://www.facebook.com/bsmbousselmi&gt;   &lt;https://twitter.com/BousselmiBsm&gt;
   &lt;https://www.linkedin.com/in/bessembousselmi/&gt;</f>
        <v>0</v>
      </c>
      <c r="J166">
        <f>?utf-8?b?wybmb2xpcg9wif0gu3rhz2ugzcfdqxtdqsbjb1q=?=
bonjour,
offre pour stage d'été chez *lolipop**.*
sujet: conception produit iot from scratch.
- software: c/c++
- hardware:  altium,lpkf, multilayer pcb, ...
merci d'envoyer vos candidatures à l'adress suivante :
*contact@bousselmi.tn &lt;contact@bousselmi.tn&gt;*
cordialement.
bessem bousselmi
r&amp;d manager at lolipop
m: +21625288647
w: www.bousselmi.tn  e: contact@bousselmi.tn
&lt;https://www.facebook.com/bsmbousselmi&gt;   &lt;https://twitter.com/bousselmibsm&gt;
   &lt;https://www.linkedin.com/in/bessembousselmi/&gt;</f>
        <v>0</v>
      </c>
      <c r="K166" t="s">
        <v>1168</v>
      </c>
      <c r="L166" t="s">
        <v>1230</v>
      </c>
      <c r="M166" t="s">
        <v>1353</v>
      </c>
      <c r="N166" t="s">
        <v>1402</v>
      </c>
    </row>
    <row r="167" spans="1:14">
      <c r="A167" t="s">
        <v>180</v>
      </c>
      <c r="B167" t="s">
        <v>297</v>
      </c>
      <c r="C167" t="s">
        <v>397</v>
      </c>
      <c r="D167" t="s">
        <v>491</v>
      </c>
      <c r="E167">
        <f>?UTF-8?B?U3RhZ2UgZCfDqXTDqQ==?=</f>
        <v>0</v>
      </c>
      <c r="F167" t="s">
        <v>788</v>
      </c>
      <c r="I167">
        <f>?UTF-8?B?U3RhZ2UgZCfDqXTDqQ==?=
Bonjour,
Offre pour stage d'été chez *Madar Consulting.*
-Technologie pour software: python/flask java/spring, react and react
native (mobile)  .
-hardware design: python, c/c++. eagles, pcb, arduino, raspberry pi
 Merci d'envoyer vos candidatures à l'adress suivante :
 zied.boufaden@gmail.com
Cordialement.</f>
        <v>0</v>
      </c>
      <c r="J167">
        <f>?utf-8?b?u3rhz2ugzcfdqxtdqq==?=
bonjour,
offre pour stage d'été chez *madar consulting.*
-technologie pour software: python/flask java/spring, react and react
native (mobile)  .
-hardware design: python, c/c++. eagles, pcb, arduino, raspberry pi
 merci d'envoyer vos candidatures à l'adress suivante :
 zied.boufaden@gmail.com
cordialement.</f>
        <v>0</v>
      </c>
      <c r="K167" t="s">
        <v>1168</v>
      </c>
      <c r="L167" t="s">
        <v>1231</v>
      </c>
      <c r="M167" t="s">
        <v>1268</v>
      </c>
      <c r="N167" t="s">
        <v>1268</v>
      </c>
    </row>
    <row r="168" spans="1:14">
      <c r="A168" t="s">
        <v>181</v>
      </c>
      <c r="B168" t="s">
        <v>298</v>
      </c>
      <c r="C168" t="s">
        <v>398</v>
      </c>
      <c r="D168" t="s">
        <v>501</v>
      </c>
      <c r="E168" t="s">
        <v>602</v>
      </c>
      <c r="F168" t="s">
        <v>789</v>
      </c>
      <c r="I168" t="s">
        <v>1005</v>
      </c>
      <c r="J168" t="s">
        <v>1141</v>
      </c>
      <c r="K168" t="s">
        <v>1168</v>
      </c>
      <c r="L168" t="s">
        <v>399</v>
      </c>
      <c r="M168" t="s">
        <v>1354</v>
      </c>
      <c r="N168" t="s">
        <v>1268</v>
      </c>
    </row>
    <row r="169" spans="1:14">
      <c r="A169" t="s">
        <v>182</v>
      </c>
      <c r="B169" t="s">
        <v>299</v>
      </c>
      <c r="C169" t="s">
        <v>399</v>
      </c>
      <c r="D169" t="s">
        <v>497</v>
      </c>
      <c r="E169" t="s">
        <v>603</v>
      </c>
      <c r="F169" t="s">
        <v>790</v>
      </c>
      <c r="I169" t="s">
        <v>1006</v>
      </c>
      <c r="J169" t="s">
        <v>1142</v>
      </c>
      <c r="K169" t="s">
        <v>1168</v>
      </c>
      <c r="L169" t="s">
        <v>1232</v>
      </c>
      <c r="M169" t="s">
        <v>1354</v>
      </c>
      <c r="N169" t="s">
        <v>1268</v>
      </c>
    </row>
    <row r="170" spans="1:14">
      <c r="A170" t="s">
        <v>183</v>
      </c>
      <c r="B170" t="s">
        <v>300</v>
      </c>
      <c r="C170" t="s">
        <v>400</v>
      </c>
      <c r="D170" t="s">
        <v>502</v>
      </c>
      <c r="E170">
        <f>?UTF-8?Q?=5BTeamwill_Consulting=5D=5BEditique=5D_Stagiaire_pour_=C3=A9dit?=
	=?UTF-8?Q?ion_des_templates_Doc1?=</f>
        <v>0</v>
      </c>
      <c r="F170" t="s">
        <v>791</v>
      </c>
      <c r="I170">
        <f>?UTF-8?Q?=5BTeamwill_Consulting=5D=5BEditique=5D_Stagiaire_pour_=C3=A9dit?=
	=?UTF-8?Q?ion_des_templates_Doc1?=
Chers étudiants,
Je souhaite que vous vous portez bien en ces moments difficiles.
Teamwill Consulting est une entreprise française spécialisée dans la
transformation digitale du secteur de financement et crédits. Je suis le
responsable recherche et déveleppement du site tunisien.
Actuellement, nous avons un besoin urgent d’un stagiaire (bac +1  ou bien
bac+2 ) dans le domaine IT (informatique) peu importe la spécialité. Il /
Elle va nous aider dans l'édition des documents : Editique en utilisant la
solution DocOne.
Le stage va durer un mois (Du 1er Juin au 30 Juin). Le travail sera réalisé
à distance (télétravail).
Merci d'envoyer vos CVs sur l'adresse de la responsable RH :
 hanen.ahmed@teamwillgroup.com
en précisant dans l’objet « *Stagiaire pour édition des templates éditiques
doc 1* ».
Merci d'avance pour votre intérêt.
Bien à vous,
*-----Mohamed Karim SBAI, PhD*</f>
        <v>0</v>
      </c>
      <c r="J170">
        <f>?utf-8?q?=5bteamwill_consulting=5d=5beditique=5d_stagiaire_pour_=c3=a9dit?=
	=?utf-8?q?ion_des_templates_doc1?=
chers étudiants,
je souhaite que vous vous portez bien en ces moments difficiles.
teamwill consulting est une entreprise française spécialisée dans la
transformation digitale du secteur de financement et crédits. je suis le
responsable recherche et déveleppement du site tunisien.
actuellement, nous avons un besoin urgent d’un stagiaire (bac +1  ou bien
bac+2 ) dans le domaine it (informatique) peu importe la spécialité. il /
elle va nous aider dans l'édition des documents : editique en utilisant la
solution docone.
le stage va durer un mois (du 1er juin au 30 juin). le travail sera réalisé
à distance (télétravail).
merci d'envoyer vos cvs sur l'adresse de la responsable rh :
 hanen.ahmed@teamwillgroup.com
en précisant dans l’objet « *stagiaire pour édition des templates éditiques
doc 1* ».
merci d'avance pour votre intérêt.
bien à vous,
*-----mohamed karim sbai, phd*</f>
        <v>0</v>
      </c>
      <c r="K170" t="s">
        <v>1168</v>
      </c>
      <c r="L170" t="s">
        <v>1233</v>
      </c>
      <c r="M170" t="s">
        <v>1268</v>
      </c>
      <c r="N170" t="s">
        <v>1268</v>
      </c>
    </row>
    <row r="171" spans="1:14">
      <c r="A171" t="s">
        <v>184</v>
      </c>
      <c r="B171" t="s">
        <v>292</v>
      </c>
      <c r="C171" t="s">
        <v>392</v>
      </c>
      <c r="D171" t="s">
        <v>498</v>
      </c>
      <c r="E171">
        <f>?UTF-8?Q?Stage_PFE_chez_Prime_Analytics_Tunisie=3A_Vision_intel?=
	=?UTF-8?Q?ligente_d=E2=80=99un_drone_maritime=2E?=</f>
        <v>0</v>
      </c>
      <c r="F171" t="s">
        <v>792</v>
      </c>
      <c r="I171">
        <f>?UTF-8?Q?Stage_PFE_chez_Prime_Analytics_Tunisie=3A_Vision_intel?=
	=?UTF-8?Q?ligente_d=E2=80=99un_drone_maritime=2E?=
Bonjour cher réseau, Prime Analytics Tunisie est à la recherche d'un
stagiaire PFE pour le sujet suivant: Vision intelligente d'un drone
maritime. Description : Le projet propose le développement d’un algorithme
de vision artificielle intelligente capable d’assister un drone maritime, à
identifier son entourage pour la navigation et les interventions maritimes
nécessaires. Technologies utilisées : Python, API OCR Prérequis : Une bonne
connaissance : • Du Deep Learning ; • De l’outil Tensor Flow ; • Du langage
Python ; • Des réseaux de neurones Une bonne familiarisation des API OCR La
capacité à s’approprier rapidement des nouvelles technologies Si vous êtes
intéressé(e), merci de nous faire parvenir votre CV à
contact@primeanalytics.fr</f>
        <v>0</v>
      </c>
      <c r="J171">
        <f>?utf-8?q?stage_pfe_chez_prime_analytics_tunisie=3a_vision_intel?=
	=?utf-8?q?ligente_d=e2=80=99un_drone_maritime=2e?=
bonjour cher réseau, prime analytics tunisie est à la recherche d'un
stagiaire pfe pour le sujet suivant: vision intelligente d'un drone
maritime. description : le projet propose le développement d’un algorithme
de vision artificielle intelligente capable d’assister un drone maritime, à
identifier son entourage pour la navigation et les interventions maritimes
nécessaires. technologies utilisées : python, api ocr prérequis : une bonne
connaissance : • du deep learning ; • de l’outil tensor flow ; • du langage
python ; • des réseaux de neurones une bonne familiarisation des api ocr la
capacité à s’approprier rapidement des nouvelles technologies si vous êtes
intéressé(e), merci de nous faire parvenir votre cv à
contact@primeanalytics.fr</f>
        <v>0</v>
      </c>
      <c r="K171" t="s">
        <v>1168</v>
      </c>
      <c r="L171" t="s">
        <v>1234</v>
      </c>
      <c r="M171" t="s">
        <v>1268</v>
      </c>
      <c r="N171" t="s">
        <v>1268</v>
      </c>
    </row>
    <row r="172" spans="1:14">
      <c r="A172" t="s">
        <v>185</v>
      </c>
      <c r="B172" t="s">
        <v>292</v>
      </c>
      <c r="C172" t="s">
        <v>392</v>
      </c>
      <c r="D172" t="s">
        <v>498</v>
      </c>
      <c r="E172">
        <f>?UTF-8?Q?=5BIMPORTANT=5D_Cynoia_recrute_Stage_d=27=C3=A9t=C3=A9_et_Stage_PF?=
	=?UTF-8?Q?E?=</f>
        <v>0</v>
      </c>
      <c r="F172" t="s">
        <v>793</v>
      </c>
      <c r="I172">
        <f>?UTF-8?Q?=5BIMPORTANT=5D_Cynoia_recrute_Stage_d=27=C3=A9t=C3=A9_et_Stage_PF?=
	=?UTF-8?Q?E?=
*Profil recherché*
Vous avez une bonne connaissance et êtes à l’aise avec:
● Les standards HTML/CSS et la programmation en Javascript
● Connaissance obligatoire en Meteor, node.js, MangoDB &amp; React.js
● Connaissance souhaitée en Ruby et WebRTC
● Le versionning sous Git
● AWS Management
Merci d'envoyer vos CV à : *amira.bedhiafi@esprit.tn
&lt;amira.bedhiafi@esprit.tn&gt;*</f>
        <v>0</v>
      </c>
      <c r="J172">
        <f>?utf-8?q?=5bimportant=5d_cynoia_recrute_stage_d=27=c3=a9t=c3=a9_et_stage_pf?=
	=?utf-8?q?e?=
*profil recherché*
vous avez une bonne connaissance et êtes à l’aise avec:
 les standards html/css et la programmation en javascript
 connaissance obligatoire en meteor, node.js, mangodb &amp; react.js
 connaissance souhaitée en ruby et webrtc
 le versionning sous git
 aws management
merci d'envoyer vos cv à : *amira.bedhiafi@esprit.tn
&lt;amira.bedhiafi@esprit.tn&gt;*</f>
        <v>0</v>
      </c>
      <c r="K172" t="s">
        <v>1168</v>
      </c>
      <c r="L172" t="s">
        <v>318</v>
      </c>
      <c r="M172" t="s">
        <v>1268</v>
      </c>
      <c r="N172" t="s">
        <v>1268</v>
      </c>
    </row>
    <row r="173" spans="1:14">
      <c r="A173" t="s">
        <v>186</v>
      </c>
      <c r="B173" t="s">
        <v>228</v>
      </c>
      <c r="C173" t="s">
        <v>325</v>
      </c>
      <c r="D173" t="s">
        <v>503</v>
      </c>
      <c r="E173" t="s">
        <v>228</v>
      </c>
      <c r="F173" t="s">
        <v>794</v>
      </c>
      <c r="I173" t="s">
        <v>1007</v>
      </c>
      <c r="J173" t="s">
        <v>1143</v>
      </c>
      <c r="K173" t="s">
        <v>1169</v>
      </c>
      <c r="L173" t="s">
        <v>1235</v>
      </c>
      <c r="M173" t="s">
        <v>1355</v>
      </c>
      <c r="N173" t="s">
        <v>1268</v>
      </c>
    </row>
    <row r="174" spans="1:14">
      <c r="A174" t="s">
        <v>187</v>
      </c>
      <c r="B174" t="s">
        <v>228</v>
      </c>
      <c r="C174" t="s">
        <v>325</v>
      </c>
      <c r="D174" t="s">
        <v>504</v>
      </c>
      <c r="E174" t="s">
        <v>604</v>
      </c>
      <c r="F174" t="s">
        <v>795</v>
      </c>
      <c r="I174" t="s">
        <v>1008</v>
      </c>
      <c r="J174" t="s">
        <v>1144</v>
      </c>
      <c r="K174" t="s">
        <v>1169</v>
      </c>
      <c r="L174" t="s">
        <v>325</v>
      </c>
      <c r="M174" t="s">
        <v>1356</v>
      </c>
      <c r="N174" t="s">
        <v>1403</v>
      </c>
    </row>
    <row r="175" spans="1:14">
      <c r="A175" t="s">
        <v>188</v>
      </c>
      <c r="B175" t="s">
        <v>301</v>
      </c>
      <c r="C175" t="s">
        <v>401</v>
      </c>
      <c r="D175" t="s">
        <v>497</v>
      </c>
      <c r="E175">
        <f>?UTF-8?Q?Offre_de_Stage_PFE_=2D_D=C3=A9veloppement_WEB?=</f>
        <v>0</v>
      </c>
      <c r="F175" t="s">
        <v>796</v>
      </c>
      <c r="I175">
        <f>?UTF-8?Q?Offre_de_Stage_PFE_=2D_D=C3=A9veloppement_WEB?=
Nous recherchons actuellement des étudiants ingénieurs informatique pour
réaliser un Projet de Fin d'études (PFE).
L'objectif principale du projet est de développer une *plateforme WEB *de
gestion de prise de rendez-vous, de gestion de stock, de gestion des
équipes et de gestion de feedback.
Une bonne maîtrise des* technologies web* est exigée
Comprendre les notions de référencement web (seo) sera un bonus
Une possibilité de recrutement à la fin du stage si votre projet est
concluant.
Pour les intéressés, merci d'envoyer vos candidatures à *info@2i.tn
&lt;info@2i.tn&gt;*
-- 
*Yassine BOUZAIANE - 5SIM3*
*Tel: +216 20 956 656 *
Before printing this e-mail,* think carefully! **P*</f>
        <v>0</v>
      </c>
      <c r="J175">
        <f>?utf-8?q?offre_de_stage_pfe_=2d_d=c3=a9veloppement_web?=
nous recherchons actuellement des étudiants ingénieurs informatique pour
réaliser un projet de fin d'études (pfe).
l'objectif principale du projet est de développer une *plateforme web *de
gestion de prise de rendez-vous, de gestion de stock, de gestion des
équipes et de gestion de feedback.
une bonne maîtrise des* technologies web* est exigée
comprendre les notions de référencement web (seo) sera un bonus
une possibilité de recrutement à la fin du stage si votre projet est
concluant.
pour les intéressés, merci d'envoyer vos candidatures à *info@2i.tn
&lt;info@2i.tn&gt;*
-- 
*yassine bouzaiane - 5sim3*
*tel: +216 20 956 656 *
before printing this e-mail,* think carefully! **p*</f>
        <v>0</v>
      </c>
      <c r="K175" t="s">
        <v>1168</v>
      </c>
      <c r="L175" t="s">
        <v>1236</v>
      </c>
      <c r="M175" t="s">
        <v>1268</v>
      </c>
      <c r="N175" t="s">
        <v>1404</v>
      </c>
    </row>
    <row r="176" spans="1:14">
      <c r="A176" t="s">
        <v>189</v>
      </c>
      <c r="B176" t="s">
        <v>302</v>
      </c>
      <c r="C176" t="s">
        <v>402</v>
      </c>
      <c r="D176" t="s">
        <v>499</v>
      </c>
      <c r="E176" t="s">
        <v>605</v>
      </c>
      <c r="F176" t="s">
        <v>797</v>
      </c>
      <c r="I176" t="s">
        <v>1009</v>
      </c>
      <c r="J176" t="s">
        <v>1145</v>
      </c>
      <c r="K176" t="s">
        <v>1168</v>
      </c>
      <c r="L176" t="s">
        <v>1237</v>
      </c>
      <c r="M176" t="s">
        <v>1357</v>
      </c>
      <c r="N176" t="s">
        <v>1405</v>
      </c>
    </row>
    <row r="177" spans="1:14">
      <c r="A177" t="s">
        <v>190</v>
      </c>
      <c r="B177" t="s">
        <v>302</v>
      </c>
      <c r="C177" t="s">
        <v>402</v>
      </c>
      <c r="D177" t="s">
        <v>499</v>
      </c>
      <c r="E177">
        <f>?UTF-8?Q?Re=3A_Stage_consultant_d=C3=A9cisionnel_BI_ALDECIS?=</f>
        <v>0</v>
      </c>
      <c r="F177" s="2" t="s">
        <v>798</v>
      </c>
      <c r="I177">
        <f>?UTF-8?Q?Re=3A_Stage_consultant_d=C3=A9cisionnel_BI_ALDECIS?=
https://www.linkedin.com/in/philippe-montat-genevier-903962158/
Le sam. 15 févr. 2020 à 09:12, Houssem Ben salem &lt;houssem.bensalem@esprit.tn&gt;
a écrit :
&gt; Bonjour,
&gt;
&gt; Descriptif du poste
&gt;
&gt; Contribution à la réalisation d'un Datawarehouse avec des analyses et des
&gt; restitutions.
&gt; Votre stage ou alternance se déroulera dans nos locaux au sein de l'équipe
&gt; des consultants en charge du projet de réalisation de l'outil décisionnel.
&gt; Nous proposons régulièrement une embauche à la fin, avec pour objectif un
&gt; emploi de consultant pour présenter et implémenter nos solutions chez des
&gt; clients renommés.
&gt;
&gt; Profil recherché
&gt;
&gt; Connaissance de base en informatique décisionnelle (bases de données SQL,
&gt; Power BI ou Cognos analytics).
&gt; Adaptabilité pour travailler à la fois dans une petite structure (esprit
&gt; start-up) et à moyen terme se déplacer chez nos clients (grandes
&gt; entreprises).
&gt; Bac+4 à Bac +5.
&gt;
&gt; Personne en charge du recrutement :
&gt; Philippe MONTAT-GENEVIER - *RAF*
&gt;
&gt;
&gt; --
&gt;
&gt;
&gt;
&gt;
&gt;
&gt; HOUSSEM BEN SALEM
&gt;
&gt; Business Intelligence Passionate Student
&gt;
&gt; Looking for new opportunities
&gt;
&gt; (+216) 24 433 596 | (+216) 56 809 738
&gt;
&gt; houssem.bensalem@esprit.tn
&gt;
&gt; &lt;https://www.linkedin.com/in/houssem-ben-salem/&gt;
&gt; &lt;https://www.linkedin.com/in/houssem-ben-salem/&gt;
&gt;
-- 
HOUSSEM BEN SALEM
Business Intelligence Passionate Student
Looking for new opportunities
(+216) 24 433 596 | (+216) 56 809 738
houssem.bensalem@esprit.tn
&lt;https://www.linkedin.com/in/houssem-ben-salem/&gt;
&lt;https://www.linkedin.com/in/houssem-ben-salem/&gt;</f>
        <v>0</v>
      </c>
      <c r="J177">
        <f>?utf-8?q?re=3a_stage_consultant_d=c3=a9cisionnel_bi_aldecis?=
https://www.linkedin.com/in/philippe-montat-genevier-903962158/
le sam. 15 févr. 2020 à 09:12, houssem ben salem &lt;houssem.bensalem@esprit.tn&gt;
a écrit :
&gt; bonjour,
&gt;
&gt; descriptif du poste
&gt;
&gt; contribution à la réalisation d'un datawarehouse avec des analyses et des
&gt; restitutions.
&gt; votre stage ou alternance se déroulera dans nos locaux au sein de l'équipe
&gt; des consultants en charge du projet de réalisation de l'outil décisionnel.
&gt; nous proposons régulièrement une embauche à la fin, avec pour objectif un
&gt; emploi de consultant pour présenter et implémenter nos solutions chez des
&gt; clients renommés.
&gt;
&gt; profil recherché
&gt;
&gt; connaissance de base en informatique décisionnelle (bases de données sql,
&gt; power bi ou cognos analytics).
&gt; adaptabilité pour travailler à la fois dans une petite structure (esprit
&gt; start-up) et à moyen terme se déplacer chez nos clients (grandes
&gt; entreprises).
&gt; bac+4 à bac +5.
&gt;
&gt; personne en charge du recrutement :
&gt; philippe montat-genevier - *raf*
&gt;
&gt;
&gt; --
&gt;
&gt;
&gt;
&gt;
&gt;
&gt; houssem ben salem
&gt;
&gt; business intelligence passionate student
&gt;
&gt; looking for new opportunities
&gt;
&gt; (+216) 24 433 596 | (+216) 56 809 738
&gt;
&gt; houssem.bensalem@esprit.tn
&gt;
&gt; &lt;https://www.linkedin.com/in/houssem-ben-salem/&gt;
&gt; &lt;https://www.linkedin.com/in/houssem-ben-salem/&gt;
&gt;
-- 
houssem ben salem
business intelligence passionate student
looking for new opportunities
(+216) 24 433 596 | (+216) 56 809 738
houssem.bensalem@esprit.tn
&lt;https://www.linkedin.com/in/houssem-ben-salem/&gt;
&lt;https://www.linkedin.com/in/houssem-ben-salem/&gt;</f>
        <v>0</v>
      </c>
      <c r="K177" t="s">
        <v>1168</v>
      </c>
      <c r="L177" t="s">
        <v>402</v>
      </c>
      <c r="M177" t="s">
        <v>1358</v>
      </c>
      <c r="N177" t="s">
        <v>1406</v>
      </c>
    </row>
    <row r="178" spans="1:14">
      <c r="A178" t="s">
        <v>191</v>
      </c>
      <c r="B178" t="s">
        <v>302</v>
      </c>
      <c r="C178" t="s">
        <v>402</v>
      </c>
      <c r="D178" t="s">
        <v>499</v>
      </c>
      <c r="E178">
        <f>?UTF-8?Q?Stage_consultant_d=C3=A9cisionnel_BI_ALDECIS?=</f>
        <v>0</v>
      </c>
      <c r="F178" t="s">
        <v>799</v>
      </c>
      <c r="I178">
        <f>?UTF-8?Q?Stage_consultant_d=C3=A9cisionnel_BI_ALDECIS?=
Bonjour,
Descriptif du poste
Contribution à la réalisation d'un Datawarehouse avec des analyses et des
restitutions.
Votre stage ou alternance se déroulera dans nos locaux au sein de l'équipe
des consultants en charge du projet de réalisation de l'outil décisionnel.
Nous proposons régulièrement une embauche à la fin, avec pour objectif un
emploi de consultant pour présenter et implémenter nos solutions chez des
clients renommés.
Profil recherché
Connaissance de base en informatique décisionnelle (bases de données SQL,
Power BI ou Cognos analytics).
Adaptabilité pour travailler à la fois dans une petite structure (esprit
start-up) et à moyen terme se déplacer chez nos clients (grandes
entreprises).
Bac+4 à Bac +5.
Personne en charge du recrutement :
Philippe MONTAT-GENEVIER - *RAF*
-- 
HOUSSEM BEN SALEM
Business Intelligence Passionate Student
Looking for new opportunities
(+216) 24 433 596 | (+216) 56 809 738
houssem.bensalem@esprit.tn
&lt;https://www.linkedin.com/in/houssem-ben-salem/&gt;
&lt;https://www.linkedin.com/in/houssem-ben-salem/&gt;</f>
        <v>0</v>
      </c>
      <c r="J178">
        <f>?utf-8?q?stage_consultant_d=c3=a9cisionnel_bi_aldecis?=
bonjour,
descriptif du poste
contribution à la réalisation d'un datawarehouse avec des analyses et des
restitutions.
votre stage ou alternance se déroulera dans nos locaux au sein de l'équipe
des consultants en charge du projet de réalisation de l'outil décisionnel.
nous proposons régulièrement une embauche à la fin, avec pour objectif un
emploi de consultant pour présenter et implémenter nos solutions chez des
clients renommés.
profil recherché
connaissance de base en informatique décisionnelle (bases de données sql,
power bi ou cognos analytics).
adaptabilité pour travailler à la fois dans une petite structure (esprit
start-up) et à moyen terme se déplacer chez nos clients (grandes
entreprises).
bac+4 à bac +5.
personne en charge du recrutement :
philippe montat-genevier - *raf*
-- 
houssem ben salem
business intelligence passionate student
looking for new opportunities
(+216) 24 433 596 | (+216) 56 809 738
houssem.bensalem@esprit.tn
&lt;https://www.linkedin.com/in/houssem-ben-salem/&gt;
&lt;https://www.linkedin.com/in/houssem-ben-salem/&gt;</f>
        <v>0</v>
      </c>
      <c r="K178" t="s">
        <v>1168</v>
      </c>
      <c r="L178" t="s">
        <v>402</v>
      </c>
      <c r="M178" t="s">
        <v>1357</v>
      </c>
      <c r="N178" t="s">
        <v>1405</v>
      </c>
    </row>
    <row r="179" spans="1:14">
      <c r="A179" t="s">
        <v>192</v>
      </c>
      <c r="B179" t="s">
        <v>302</v>
      </c>
      <c r="C179" t="s">
        <v>402</v>
      </c>
      <c r="D179" t="s">
        <v>499</v>
      </c>
      <c r="E179" t="s">
        <v>606</v>
      </c>
      <c r="F179" t="s">
        <v>800</v>
      </c>
      <c r="I179" t="s">
        <v>1010</v>
      </c>
      <c r="J179" t="s">
        <v>1146</v>
      </c>
      <c r="K179" t="s">
        <v>1168</v>
      </c>
      <c r="L179" t="s">
        <v>1238</v>
      </c>
      <c r="M179" t="s">
        <v>1357</v>
      </c>
      <c r="N179" t="s">
        <v>1405</v>
      </c>
    </row>
    <row r="180" spans="1:14">
      <c r="A180" t="s">
        <v>193</v>
      </c>
      <c r="B180" t="s">
        <v>303</v>
      </c>
      <c r="C180" t="s">
        <v>403</v>
      </c>
      <c r="D180" t="s">
        <v>497</v>
      </c>
      <c r="E180" t="s">
        <v>607</v>
      </c>
      <c r="F180" t="s">
        <v>801</v>
      </c>
      <c r="I180" t="s">
        <v>1011</v>
      </c>
      <c r="J180" t="s">
        <v>1147</v>
      </c>
      <c r="K180" t="s">
        <v>1169</v>
      </c>
      <c r="M180" t="s">
        <v>1359</v>
      </c>
      <c r="N180" t="s">
        <v>1268</v>
      </c>
    </row>
    <row r="181" spans="1:14">
      <c r="A181" t="s">
        <v>194</v>
      </c>
      <c r="B181" t="s">
        <v>304</v>
      </c>
      <c r="C181" t="s">
        <v>404</v>
      </c>
      <c r="D181" t="s">
        <v>497</v>
      </c>
      <c r="E181">
        <f>?UTF-8?Q?Offre_de_stage_PFE_=2D_d=C3=A9veloppeur_Full_Stack?=</f>
        <v>0</v>
      </c>
      <c r="F181" t="s">
        <v>802</v>
      </c>
      <c r="I181">
        <f>?UTF-8?Q?Offre_de_stage_PFE_=2D_d=C3=A9veloppeur_Full_Stack?=
Vous êtes à la recherche d’un stage de fin d’études et êtes passionné(e)
par le développement web et les nouvelles technologies?
La startup tuniso-estonienne, Guest’n’house basée à Tunis, offre une
opportunité de stage de développement full-stack dans le cadre d’un stage
PFE.
Votre mission:
   - Développer des fonctionnalités pour notre plateforme.
   - Améliorer et mettre à jour les fonctionnalités existantes.
   - Travailler en collaboration avec l’équipe à travers les outils Git..
Profil demandé:
   - Passionné par les technologies du WEB.
   - Expérience ou connaissance de la méthodologie Scrum/Agile.
   - Enthousiaste, Autonome, dynamique et ayant l’esprit d’équipe.
Compétences &amp; Connaissances requises:
   - Angular, Node.js, HTML, CSS, javascript, Bootstrap, SQL, Git (Ionic
   serait un plus).
Pour les intéressées merci d'envoyer vos candidatures a:
mohamed.khedher@guestnhouse.com en précisant en objet "*PFE: Angular20* ».
PS: Possibilité de travail en remote avec des weekly-meetings ou daily
skype calls en cas de besoin.</f>
        <v>0</v>
      </c>
      <c r="J181">
        <f>?utf-8?q?offre_de_stage_pfe_=2d_d=c3=a9veloppeur_full_stack?=
vous êtes à la recherche d’un stage de fin d’études et êtes passionné(e)
par le développement web et les nouvelles technologies?
la startup tuniso-estonienne, guest’n’house basée à tunis, offre une
opportunité de stage de développement full-stack dans le cadre d’un stage
pfe.
votre mission:
   - développer des fonctionnalités pour notre plateforme.
   - améliorer et mettre à jour les fonctionnalités existantes.
   - travailler en collaboration avec l’équipe à travers les outils git..
profil demandé:
   - passionné par les technologies du web.
   - expérience ou connaissance de la méthodologie scrum/agile.
   - enthousiaste, autonome, dynamique et ayant l’esprit d’équipe.
compétences &amp; connaissances requises:
   - angular, node.js, html, css, javascript, bootstrap, sql, git (ionic
   serait un plus).
pour les intéressées merci d'envoyer vos candidatures a:
mohamed.khedher@guestnhouse.com en précisant en objet "*pfe: angular20* ».
ps: possibilité de travail en remote avec des weekly-meetings ou daily
skype calls en cas de besoin.</f>
        <v>0</v>
      </c>
      <c r="K181" t="s">
        <v>1168</v>
      </c>
      <c r="L181" t="s">
        <v>1239</v>
      </c>
      <c r="M181" t="s">
        <v>1268</v>
      </c>
      <c r="N181" t="s">
        <v>1268</v>
      </c>
    </row>
    <row r="182" spans="1:14">
      <c r="A182" t="s">
        <v>195</v>
      </c>
      <c r="B182" t="s">
        <v>305</v>
      </c>
      <c r="C182" t="s">
        <v>405</v>
      </c>
      <c r="D182" t="s">
        <v>505</v>
      </c>
      <c r="E182">
        <f>?UTF-8?B?T2ZmcmUgZGUgc3RhZ2UgUEZFIHLDqW11bsOpcsOp?=</f>
        <v>0</v>
      </c>
      <c r="F182" t="s">
        <v>803</v>
      </c>
      <c r="I182">
        <f>?UTF-8?B?T2ZmcmUgZGUgc3RhZ2UgUEZFIHLDqW11bsOpcsOp?=
Bonjour,
La société *STRIKE MOTORS* recrute des stagiaires PFE en conception et
simulation mécanique .
*Sujet* :  Conception et simulation de véhicule *STRIKE*
*Objectif *:
   - Conception les différentes pièces mécaniques.
   - Étude statique et Simulation dynamique de véhicule *STRIKE*.
*Profil recherché : *
Génie électromécanique
*Compétences :*
Solidworks , ANSYS , SIMULINK/MATLAB , CarSIM , ADAMS ...
Merci d'envoyer vos candidatures à l'adresse suivante:
*strikemotors.tn@gmail.com
&lt;strikemotors.tn@gmail.com&gt;*</f>
        <v>0</v>
      </c>
      <c r="J182">
        <f>?utf-8?b?t2zmcmugzgugc3rhz2uguezfihldqw11bsopcsop?=
bonjour,
la société *strike motors* recrute des stagiaires pfe en conception et
simulation mécanique .
*sujet* :  conception et simulation de véhicule *strike*
*objectif *:
   - conception les différentes pièces mécaniques.
   - étude statique et simulation dynamique de véhicule *strike*.
*profil recherché : *
génie électromécanique
*compétences :*
solidworks , ansys , simulink/matlab , carsim , adams ...
merci d'envoyer vos candidatures à l'adresse suivante:
*strikemotors.tn@gmail.com
&lt;strikemotors.tn@gmail.com&gt;*</f>
        <v>0</v>
      </c>
      <c r="K182" t="s">
        <v>1168</v>
      </c>
      <c r="L182" t="s">
        <v>1240</v>
      </c>
      <c r="M182" t="s">
        <v>1268</v>
      </c>
      <c r="N182" t="s">
        <v>1268</v>
      </c>
    </row>
    <row r="183" spans="1:14">
      <c r="A183" t="s">
        <v>196</v>
      </c>
      <c r="B183" t="s">
        <v>228</v>
      </c>
      <c r="C183" t="s">
        <v>325</v>
      </c>
      <c r="D183" t="s">
        <v>497</v>
      </c>
      <c r="E183" t="s">
        <v>608</v>
      </c>
      <c r="F183" t="s">
        <v>804</v>
      </c>
      <c r="I183" t="s">
        <v>1012</v>
      </c>
      <c r="J183" t="s">
        <v>1148</v>
      </c>
      <c r="K183" t="s">
        <v>1169</v>
      </c>
      <c r="M183" t="s">
        <v>1360</v>
      </c>
      <c r="N183" t="s">
        <v>1268</v>
      </c>
    </row>
    <row r="184" spans="1:14">
      <c r="A184" t="s">
        <v>197</v>
      </c>
      <c r="B184" t="s">
        <v>223</v>
      </c>
      <c r="C184" t="s">
        <v>318</v>
      </c>
      <c r="D184" t="s">
        <v>498</v>
      </c>
      <c r="E184" t="s">
        <v>609</v>
      </c>
      <c r="F184" t="s">
        <v>805</v>
      </c>
      <c r="I184" t="s">
        <v>1013</v>
      </c>
      <c r="J184" t="s">
        <v>1149</v>
      </c>
      <c r="K184" t="s">
        <v>1168</v>
      </c>
      <c r="L184" t="s">
        <v>1241</v>
      </c>
      <c r="M184" t="s">
        <v>1361</v>
      </c>
      <c r="N184" t="s">
        <v>1407</v>
      </c>
    </row>
    <row r="185" spans="1:14">
      <c r="A185" t="s">
        <v>198</v>
      </c>
      <c r="B185" t="s">
        <v>306</v>
      </c>
      <c r="C185" t="s">
        <v>406</v>
      </c>
      <c r="D185" t="s">
        <v>506</v>
      </c>
      <c r="E185" t="s">
        <v>610</v>
      </c>
      <c r="F185" t="s">
        <v>806</v>
      </c>
      <c r="I185" t="s">
        <v>1014</v>
      </c>
      <c r="J185" t="s">
        <v>1150</v>
      </c>
      <c r="K185" t="s">
        <v>1168</v>
      </c>
      <c r="L185" t="s">
        <v>1242</v>
      </c>
      <c r="M185" t="s">
        <v>1362</v>
      </c>
      <c r="N185" t="s">
        <v>1268</v>
      </c>
    </row>
    <row r="186" spans="1:14">
      <c r="A186" t="s">
        <v>199</v>
      </c>
      <c r="B186" t="s">
        <v>307</v>
      </c>
      <c r="C186" t="s">
        <v>407</v>
      </c>
      <c r="D186" t="s">
        <v>491</v>
      </c>
      <c r="E186" t="s">
        <v>611</v>
      </c>
      <c r="F186" t="s">
        <v>807</v>
      </c>
      <c r="I186" t="s">
        <v>1015</v>
      </c>
      <c r="J186" t="s">
        <v>1151</v>
      </c>
      <c r="K186" t="s">
        <v>1168</v>
      </c>
      <c r="L186" t="s">
        <v>1243</v>
      </c>
      <c r="M186" t="s">
        <v>1363</v>
      </c>
      <c r="N186" t="s">
        <v>1408</v>
      </c>
    </row>
    <row r="187" spans="1:14">
      <c r="A187" t="s">
        <v>200</v>
      </c>
      <c r="B187" t="s">
        <v>223</v>
      </c>
      <c r="C187" t="s">
        <v>318</v>
      </c>
      <c r="D187" t="s">
        <v>498</v>
      </c>
      <c r="E187" t="s">
        <v>612</v>
      </c>
      <c r="F187" t="s">
        <v>808</v>
      </c>
      <c r="I187" t="s">
        <v>1016</v>
      </c>
      <c r="J187" t="s">
        <v>1152</v>
      </c>
      <c r="K187" t="s">
        <v>1169</v>
      </c>
      <c r="L187" t="s">
        <v>1243</v>
      </c>
      <c r="M187" t="s">
        <v>1364</v>
      </c>
      <c r="N187" t="s">
        <v>1407</v>
      </c>
    </row>
    <row r="188" spans="1:14">
      <c r="A188" t="s">
        <v>201</v>
      </c>
      <c r="B188" t="s">
        <v>223</v>
      </c>
      <c r="C188" t="s">
        <v>318</v>
      </c>
      <c r="D188" t="s">
        <v>498</v>
      </c>
      <c r="E188">
        <f>?UTF-8?Q?Stage_PFE_chez_KPEIZ_=2D_D=C3=A9veloppeur_web=2Fmobile?=</f>
        <v>0</v>
      </c>
      <c r="F188" t="s">
        <v>809</v>
      </c>
      <c r="I188">
        <f>?UTF-8?Q?Stage_PFE_chez_KPEIZ_=2D_D=C3=A9veloppeur_web=2Fmobile?=
 Kpeiz, startup basée à Tunis, Lac 2, qui possède son propre produit
spécialisé dans le « social media analytics » Votre mission : Votre nouveau
challenge est le développement full-stack d’une solution mobile utilisant
Laravel et Angular/Ionic dans le cadre d’un stage PFE. Vos connaissances :
Vous connaissez Git. Vous disposez des connaissances en Python or PHP or
nodeJs, HTML, CSS et JAVASCRIPT. Vous êtes à l'aise avec les Frameworks JS.
Vous connaissez ou vous voulez améliorer vos connaissances en ANGULAR/IONIC
et LARAVEL/NodeJs/Django. Si vous vous reconnaissez, alors n’hésitez pas à
postuler ! E-mail : job.kpeiz@gmail.com
*Amira Bedhiafi | Global Technical Support Team Leader*
AIESEC | www.aiesec.org
*Mobile:* +21650325021
*LinkedIn: **https://www.linkedin.com/in/amira-bedhiafi/
&lt;https://www.linkedin.com/in/amira-bedhiafi-ab4078a1/&gt;*
  *Activating youth leadership since 1948.*
[image: Mailtrack]
&lt;https://mailtrack.io?utm_source=gmail&amp;utm_medium=signature&amp;utm_campaign=signaturevirality5&amp;&gt;
Sender
notified by
Mailtrack
&lt;https://mailtrack.io?utm_source=gmail&amp;utm_medium=signature&amp;utm_campaign=signaturevirality5&amp;&gt;
05/01/20,
18:22:41</f>
        <v>0</v>
      </c>
      <c r="J188">
        <f>?utf-8?q?stage_pfe_chez_kpeiz_=2d_d=c3=a9veloppeur_web=2fmobile?=
 kpeiz, startup basée à tunis, lac 2, qui possède son propre produit
spécialisé dans le « social media analytics » votre mission : votre nouveau
challenge est le développement full-stack d’une solution mobile utilisant
laravel et angular/ionic dans le cadre d’un stage pfe. vos connaissances :
vous connaissez git. vous disposez des connaissances en python or php or
nodejs, html, css et javascript. vous êtes à l'aise avec les frameworks js.
vous connaissez ou vous voulez améliorer vos connaissances en angular/ionic
et laravel/nodejs/django. si vous vous reconnaissez, alors n’hésitez pas à
postuler ! e-mail : job.kpeiz@gmail.com
*amira bedhiafi | global technical support team leader*
aiesec | www.aiesec.org
*mobile:* +21650325021
*linkedin: **https://www.linkedin.com/in/amira-bedhiafi/
&lt;https://www.linkedin.com/in/amira-bedhiafi-ab4078a1/&gt;*
  *activating youth leadership since 1948.*
[image: mailtrack]
&lt;https://mailtrack.io?utm_source=gmail&amp;utm_medium=signature&amp;utm_campaign=signaturevirality5&amp;&gt;
sender
notified by
mailtrack
&lt;https://mailtrack.io?utm_source=gmail&amp;utm_medium=signature&amp;utm_campaign=signaturevirality5&amp;&gt;
05/01/20,
18:22:41</f>
        <v>0</v>
      </c>
      <c r="K188" t="s">
        <v>1168</v>
      </c>
      <c r="L188" t="s">
        <v>1244</v>
      </c>
      <c r="M188" t="s">
        <v>1361</v>
      </c>
      <c r="N188" t="s">
        <v>1407</v>
      </c>
    </row>
    <row r="189" spans="1:14">
      <c r="A189" t="s">
        <v>202</v>
      </c>
      <c r="B189" t="s">
        <v>308</v>
      </c>
      <c r="C189" t="s">
        <v>408</v>
      </c>
      <c r="D189" t="s">
        <v>491</v>
      </c>
      <c r="E189" t="s">
        <v>613</v>
      </c>
      <c r="F189" t="s">
        <v>810</v>
      </c>
      <c r="I189" t="s">
        <v>1017</v>
      </c>
      <c r="J189" t="s">
        <v>1153</v>
      </c>
      <c r="K189" t="s">
        <v>1168</v>
      </c>
      <c r="L189" t="s">
        <v>1245</v>
      </c>
      <c r="M189" t="s">
        <v>1365</v>
      </c>
      <c r="N189" t="s">
        <v>1268</v>
      </c>
    </row>
    <row r="190" spans="1:14">
      <c r="A190" t="s">
        <v>203</v>
      </c>
      <c r="B190" t="s">
        <v>223</v>
      </c>
      <c r="C190" t="s">
        <v>318</v>
      </c>
      <c r="D190" t="s">
        <v>498</v>
      </c>
      <c r="E190" t="s">
        <v>614</v>
      </c>
      <c r="F190" t="s">
        <v>811</v>
      </c>
      <c r="I190" t="s">
        <v>1018</v>
      </c>
      <c r="J190" t="s">
        <v>1154</v>
      </c>
      <c r="K190" t="s">
        <v>1169</v>
      </c>
      <c r="L190" t="s">
        <v>1246</v>
      </c>
      <c r="M190" t="s">
        <v>1268</v>
      </c>
      <c r="N190" t="s">
        <v>1268</v>
      </c>
    </row>
    <row r="191" spans="1:14">
      <c r="A191" t="s">
        <v>204</v>
      </c>
      <c r="B191" t="s">
        <v>223</v>
      </c>
      <c r="C191" t="s">
        <v>318</v>
      </c>
      <c r="D191" t="s">
        <v>498</v>
      </c>
      <c r="E191">
        <f>?UTF-8?Q?Offre_de_stage_=3A_R=C3=A9alisation_des_projets_pour_enfan?=
	=?UTF-8?Q?ts_en_AR?=</f>
        <v>0</v>
      </c>
      <c r="F191" t="s">
        <v>812</v>
      </c>
      <c r="I191">
        <f>?UTF-8?Q?Offre_de_stage_=3A_R=C3=A9alisation_des_projets_pour_enfan?=
	=?UTF-8?Q?ts_en_AR?=
vous etes :
1- 2D character design/Artist
              - Strong traditional painting and drawing skills
              - Skilled in Photoshop or equivalent
2- 3D Modelling/Character designer
3- AR/Unity dev
4- graphic designer &amp; community manager
5- Motion Graphic designer
6- graphic designer
REQUIREMENT:
    - Experienced in your field
    - Positive attitude with a willingness to learn new skills
SEND US YOUR CV AND WHY SHOULD WE SELECT YOU BEFORE 30 DECEMBRE 00:00 on
FeridAroundTheWorld@gmail.com</f>
        <v>0</v>
      </c>
      <c r="J191">
        <f>?utf-8?q?offre_de_stage_=3a_r=c3=a9alisation_des_projets_pour_enfan?=
	=?utf-8?q?ts_en_ar?=
vous etes :
1- 2d character design/artist
              - strong traditional painting and drawing skills
              - skilled in photoshop or equivalent
2- 3d modelling/character designer
3- ar/unity dev
4- graphic designer &amp; community manager
5- motion graphic designer
6- graphic designer
requirement:
    - experienced in your field
    - positive attitude with a willingness to learn new skills
send us your cv and why should we select you before 30 decembre 00:00 on
feridaroundtheworld@gmail.com</f>
        <v>0</v>
      </c>
      <c r="K191" t="s">
        <v>1169</v>
      </c>
      <c r="L191" t="s">
        <v>1247</v>
      </c>
      <c r="M191" t="s">
        <v>1268</v>
      </c>
      <c r="N191" t="s">
        <v>1268</v>
      </c>
    </row>
    <row r="192" spans="1:14">
      <c r="A192" t="s">
        <v>205</v>
      </c>
      <c r="B192" t="s">
        <v>223</v>
      </c>
      <c r="C192" t="s">
        <v>318</v>
      </c>
      <c r="D192" t="s">
        <v>498</v>
      </c>
      <c r="E192" t="s">
        <v>615</v>
      </c>
      <c r="F192" t="s">
        <v>813</v>
      </c>
      <c r="I192" t="s">
        <v>1019</v>
      </c>
      <c r="J192" t="s">
        <v>1155</v>
      </c>
      <c r="K192" t="s">
        <v>1169</v>
      </c>
      <c r="L192" t="s">
        <v>1248</v>
      </c>
      <c r="M192" t="s">
        <v>1366</v>
      </c>
      <c r="N192" t="s">
        <v>1268</v>
      </c>
    </row>
    <row r="193" spans="1:14">
      <c r="A193" t="s">
        <v>206</v>
      </c>
      <c r="B193" t="s">
        <v>223</v>
      </c>
      <c r="C193" t="s">
        <v>318</v>
      </c>
      <c r="D193" t="s">
        <v>498</v>
      </c>
      <c r="E193" t="s">
        <v>616</v>
      </c>
      <c r="F193" t="s">
        <v>814</v>
      </c>
      <c r="I193" t="s">
        <v>1020</v>
      </c>
      <c r="J193" t="s">
        <v>1156</v>
      </c>
      <c r="K193" t="s">
        <v>1168</v>
      </c>
      <c r="L193" t="s">
        <v>1249</v>
      </c>
      <c r="M193" t="s">
        <v>1361</v>
      </c>
      <c r="N193" t="s">
        <v>1407</v>
      </c>
    </row>
    <row r="194" spans="1:14">
      <c r="A194" t="s">
        <v>207</v>
      </c>
      <c r="B194" t="s">
        <v>223</v>
      </c>
      <c r="C194" t="s">
        <v>318</v>
      </c>
      <c r="D194" t="s">
        <v>498</v>
      </c>
      <c r="E194" t="s">
        <v>617</v>
      </c>
      <c r="F194" t="s">
        <v>815</v>
      </c>
      <c r="I194" t="s">
        <v>1021</v>
      </c>
      <c r="J194" t="s">
        <v>1157</v>
      </c>
      <c r="K194" t="s">
        <v>1168</v>
      </c>
      <c r="L194" t="s">
        <v>1250</v>
      </c>
      <c r="M194" t="s">
        <v>1268</v>
      </c>
      <c r="N194" t="s">
        <v>1268</v>
      </c>
    </row>
    <row r="195" spans="1:14">
      <c r="A195" t="s">
        <v>208</v>
      </c>
      <c r="B195" t="s">
        <v>223</v>
      </c>
      <c r="C195" t="s">
        <v>318</v>
      </c>
      <c r="D195" t="s">
        <v>498</v>
      </c>
      <c r="E195" t="s">
        <v>618</v>
      </c>
      <c r="F195" t="s">
        <v>816</v>
      </c>
      <c r="I195" t="s">
        <v>1022</v>
      </c>
      <c r="J195" t="s">
        <v>1158</v>
      </c>
      <c r="K195" t="s">
        <v>1169</v>
      </c>
      <c r="M195" t="s">
        <v>1367</v>
      </c>
      <c r="N195" t="s">
        <v>1268</v>
      </c>
    </row>
    <row r="196" spans="1:14">
      <c r="A196" t="s">
        <v>209</v>
      </c>
      <c r="B196" t="s">
        <v>223</v>
      </c>
      <c r="C196" t="s">
        <v>318</v>
      </c>
      <c r="D196" t="s">
        <v>498</v>
      </c>
      <c r="E196" t="s">
        <v>619</v>
      </c>
      <c r="F196" t="s">
        <v>817</v>
      </c>
      <c r="I196" t="s">
        <v>1023</v>
      </c>
      <c r="J196" t="s">
        <v>1159</v>
      </c>
      <c r="K196" t="s">
        <v>1173</v>
      </c>
      <c r="M196" t="s">
        <v>1368</v>
      </c>
      <c r="N196" t="s">
        <v>1268</v>
      </c>
    </row>
    <row r="197" spans="1:14">
      <c r="A197" t="s">
        <v>210</v>
      </c>
      <c r="B197" t="s">
        <v>223</v>
      </c>
      <c r="C197" t="s">
        <v>318</v>
      </c>
      <c r="D197" t="s">
        <v>507</v>
      </c>
      <c r="E197">
        <f>?UTF-8?Q?Inscrivez=2Dvous_=C3=A0_la_nouvelle_session_=22Envol_Num=C3=A9ri?=
	=?UTF-8?Q?que=22_et_faites_d=C3=A9coller_votre_carri=C3=A8re_professionnelle_=21?=</f>
        <v>0</v>
      </c>
      <c r="F197" t="s">
        <v>818</v>
      </c>
      <c r="I197">
        <f>?UTF-8?Q?Inscrivez=2Dvous_=C3=A0_la_nouvelle_session_=22Envol_Num=C3=A9ri?=
	=?UTF-8?Q?que=22_et_faites_d=C3=A9coller_votre_carri=C3=A8re_professionnelle_=21?=
 Jeunes diplômés et professionnels, Orange Developer Center, en partenariat
avec EFE-Tunisie, vous offre l’opportunité d’entamer un stage de montée en
compétences ou une reconversion professionnelle dans le numérique. Déposez
votre candidature sur http://bit.ly/35eI9LP
&lt;https://bit.ly/35eI9LP?fbclid=IwAR0st3rcTYgoUWAAx63ns5fWNPFjXthHc_-1Ysbn3zezZk8LrhUjvPMjHE4&gt;
*Amira Bedhiafi | Global Technical Support Team Leader*
AIESEC | www.aiesec.org
*Mobile:* +21650325021
*LinkedIn: **https://www.linkedin.com/in/amira-bedhiafi/
&lt;https://www.linkedin.com/in/amira-bedhiafi-ab4078a1/&gt;*
  *Activating youth leadership since 1948.*</f>
        <v>0</v>
      </c>
      <c r="J197">
        <f>?utf-8?q?inscrivez=2dvous_=c3=a0_la_nouvelle_session_=22envol_num=c3=a9ri?=
	=?utf-8?q?que=22_et_faites_d=c3=a9coller_votre_carri=c3=a8re_professionnelle_=21?=
 jeunes diplômés et professionnels, orange developer center, en partenariat
avec efe-tunisie, vous offre l’opportunité d’entamer un stage de montée en
compétences ou une reconversion professionnelle dans le numérique. déposez
votre candidature sur http://bit.ly/35ei9lp
&lt;https://bit.ly/35ei9lp?fbclid=iwar0st3rctygouwaax63ns5fwnpfjxthhc_-1ysbn3zezzk8lrhujvpmjhe4&gt;
*amira bedhiafi | global technical support team leader*
aiesec | www.aiesec.org
*mobile:* +21650325021
*linkedin: **https://www.linkedin.com/in/amira-bedhiafi/
&lt;https://www.linkedin.com/in/amira-bedhiafi-ab4078a1/&gt;*
  *activating youth leadership since 1948.*</f>
        <v>0</v>
      </c>
      <c r="K197" t="s">
        <v>1168</v>
      </c>
      <c r="M197" t="s">
        <v>1369</v>
      </c>
      <c r="N197" t="s">
        <v>1407</v>
      </c>
    </row>
    <row r="198" spans="1:14">
      <c r="A198" t="s">
        <v>211</v>
      </c>
      <c r="B198" t="s">
        <v>223</v>
      </c>
      <c r="C198" t="s">
        <v>318</v>
      </c>
      <c r="D198" t="s">
        <v>498</v>
      </c>
      <c r="E198" t="s">
        <v>620</v>
      </c>
      <c r="F198" t="s">
        <v>819</v>
      </c>
      <c r="I198" t="s">
        <v>1024</v>
      </c>
      <c r="J198" t="s">
        <v>1160</v>
      </c>
      <c r="K198" t="s">
        <v>1168</v>
      </c>
      <c r="L198" t="s">
        <v>1251</v>
      </c>
      <c r="M198" t="s">
        <v>1361</v>
      </c>
      <c r="N198" t="s">
        <v>1407</v>
      </c>
    </row>
    <row r="199" spans="1:14">
      <c r="A199" t="s">
        <v>212</v>
      </c>
      <c r="B199" t="s">
        <v>309</v>
      </c>
      <c r="C199" t="s">
        <v>409</v>
      </c>
      <c r="D199" t="s">
        <v>508</v>
      </c>
      <c r="E199">
        <f>?UTF-8?Q?Opportunit=C3=A9_de_stage=2Fprojet?=</f>
        <v>0</v>
      </c>
      <c r="F199" t="s">
        <v>820</v>
      </c>
      <c r="I199">
        <f>?UTF-8?Q?Opportunit=C3=A9_de_stage=2Fprojet?=
Bonjour,
Nous sommes à la recherche d'un ou des projets à couver.
Nous donnerons les moyens techniques et financiers pour aboutir aux
objectifs qu'on aura donné.
Le but est de pouvoir proposer un produit fini à nos partenaires européens.Nous
mettrons à disposition notre expertise économique et financière. Vous aurez
également la mis à disposition d'un espace de travail de 250m2 avec une
connexion fibre optique au lac 3.Le projet doit être innovant, nous ferons
la sélection du projet qui correspondra le plus à nos attentes et à nos
partenaires européens.
Nous sommes ouvert à reprendre un projet en cours ou naissant. J'ai hâte de
recevoir vos propositions [image: :blush:] Cordialement Kais Bouattour
kais.bouattour@bpgroup.tn
*Mohamed Marrouchi*
*Author and feature member on peerlyst*
*Cyber Security Consultant*
*Vice-President Esprit CyberSec*
*+21626907765*</f>
        <v>0</v>
      </c>
      <c r="J199">
        <f>?utf-8?q?opportunit=c3=a9_de_stage=2fprojet?=
bonjour,
nous sommes à la recherche d'un ou des projets à couver.
nous donnerons les moyens techniques et financiers pour aboutir aux
objectifs qu'on aura donné.
le but est de pouvoir proposer un produit fini à nos partenaires européens.nous
mettrons à disposition notre expertise économique et financière. vous aurez
également la mis à disposition d'un espace de travail de 250m2 avec une
connexion fibre optique au lac 3.le projet doit être innovant, nous ferons
la sélection du projet qui correspondra le plus à nos attentes et à nos
partenaires européens.
nous sommes ouvert à reprendre un projet en cours ou naissant. j'ai hâte de
recevoir vos propositions [image: :blush:] cordialement kais bouattour
kais.bouattour@bpgroup.tn
*mohamed marrouchi*
*author and feature member on peerlyst*
*cyber security consultant*
*vice-president esprit cybersec*
*+21626907765*</f>
        <v>0</v>
      </c>
      <c r="K199" t="s">
        <v>1168</v>
      </c>
      <c r="L199" t="s">
        <v>1252</v>
      </c>
      <c r="M199" t="s">
        <v>1268</v>
      </c>
      <c r="N199" t="s">
        <v>1409</v>
      </c>
    </row>
    <row r="200" spans="1:14">
      <c r="A200" t="s">
        <v>213</v>
      </c>
      <c r="B200" t="s">
        <v>310</v>
      </c>
      <c r="C200" t="s">
        <v>410</v>
      </c>
      <c r="D200" t="s">
        <v>497</v>
      </c>
      <c r="E200" t="s">
        <v>621</v>
      </c>
      <c r="F200" t="s">
        <v>821</v>
      </c>
      <c r="I200" t="s">
        <v>1025</v>
      </c>
      <c r="J200" t="s">
        <v>1161</v>
      </c>
      <c r="K200" t="s">
        <v>1169</v>
      </c>
      <c r="L200" t="s">
        <v>410</v>
      </c>
      <c r="M200" t="s">
        <v>1268</v>
      </c>
      <c r="N200" t="s">
        <v>1268</v>
      </c>
    </row>
    <row r="201" spans="1:14">
      <c r="A201" t="s">
        <v>214</v>
      </c>
      <c r="B201" t="s">
        <v>311</v>
      </c>
      <c r="C201" t="s">
        <v>411</v>
      </c>
      <c r="D201" t="s">
        <v>491</v>
      </c>
      <c r="E201" t="s">
        <v>622</v>
      </c>
      <c r="F201" t="s">
        <v>822</v>
      </c>
      <c r="I201" t="s">
        <v>1026</v>
      </c>
      <c r="J201" t="s">
        <v>1162</v>
      </c>
      <c r="K201" t="s">
        <v>1169</v>
      </c>
      <c r="L201" t="s">
        <v>1253</v>
      </c>
      <c r="M201" t="s">
        <v>1370</v>
      </c>
      <c r="N201" t="s">
        <v>1268</v>
      </c>
    </row>
    <row r="202" spans="1:14">
      <c r="A202" t="s">
        <v>215</v>
      </c>
      <c r="B202" t="s">
        <v>223</v>
      </c>
      <c r="C202" t="s">
        <v>318</v>
      </c>
      <c r="D202" t="s">
        <v>498</v>
      </c>
      <c r="E202" t="s">
        <v>623</v>
      </c>
      <c r="F202" t="s">
        <v>823</v>
      </c>
      <c r="I202" t="s">
        <v>1027</v>
      </c>
      <c r="J202" t="s">
        <v>1163</v>
      </c>
      <c r="K202" t="s">
        <v>1169</v>
      </c>
      <c r="M202" t="s">
        <v>1371</v>
      </c>
      <c r="N202" t="s">
        <v>1407</v>
      </c>
    </row>
    <row r="203" spans="1:14">
      <c r="A203" t="s">
        <v>216</v>
      </c>
      <c r="B203" t="s">
        <v>312</v>
      </c>
      <c r="C203" t="s">
        <v>412</v>
      </c>
      <c r="D203" t="s">
        <v>497</v>
      </c>
      <c r="E203" t="s">
        <v>624</v>
      </c>
      <c r="F203" t="s">
        <v>824</v>
      </c>
      <c r="I203" t="s">
        <v>1028</v>
      </c>
      <c r="J203" t="s">
        <v>1164</v>
      </c>
      <c r="K203" t="s">
        <v>1168</v>
      </c>
      <c r="L203" t="s">
        <v>1254</v>
      </c>
      <c r="M203" t="s">
        <v>1268</v>
      </c>
      <c r="N203" t="s">
        <v>1268</v>
      </c>
    </row>
    <row r="204" spans="1:14">
      <c r="A204" t="s">
        <v>217</v>
      </c>
      <c r="B204" t="s">
        <v>313</v>
      </c>
      <c r="C204" t="s">
        <v>413</v>
      </c>
      <c r="D204" t="s">
        <v>491</v>
      </c>
      <c r="E204" t="s">
        <v>625</v>
      </c>
      <c r="F204" t="s">
        <v>825</v>
      </c>
      <c r="I204" t="s">
        <v>1029</v>
      </c>
      <c r="J204" t="s">
        <v>1165</v>
      </c>
      <c r="K204" t="s">
        <v>1168</v>
      </c>
      <c r="M204" t="s">
        <v>1268</v>
      </c>
      <c r="N204" t="s">
        <v>1268</v>
      </c>
    </row>
    <row r="205" spans="1:14">
      <c r="A205" t="s">
        <v>218</v>
      </c>
      <c r="B205" t="s">
        <v>292</v>
      </c>
      <c r="C205" t="s">
        <v>392</v>
      </c>
      <c r="D205" t="s">
        <v>499</v>
      </c>
      <c r="E205" t="s">
        <v>626</v>
      </c>
      <c r="F205" t="s">
        <v>826</v>
      </c>
      <c r="I205" t="s">
        <v>1030</v>
      </c>
      <c r="J205" t="s">
        <v>1166</v>
      </c>
      <c r="K205" t="s">
        <v>1169</v>
      </c>
      <c r="M205" t="s">
        <v>1372</v>
      </c>
      <c r="N205" t="s">
        <v>1268</v>
      </c>
    </row>
    <row r="206" spans="1:14">
      <c r="A206" t="s">
        <v>219</v>
      </c>
      <c r="B206" t="s">
        <v>314</v>
      </c>
      <c r="C206" t="s">
        <v>414</v>
      </c>
      <c r="D206" t="s">
        <v>491</v>
      </c>
      <c r="E206">
        <f>?UTF-8?B?U3RhZ2UgZCfDqXTDqSBldCBQRkU=?=</f>
        <v>0</v>
      </c>
      <c r="F206" t="s">
        <v>827</v>
      </c>
      <c r="I206">
        <f>?UTF-8?B?U3RhZ2UgZCfDqXTDqSBldCBQRkU=?=
 Sagemcom a
recemment publié son catalogue des stages
d'été et stages PFE, pour ceux qui veulent faire
partie de cette grande entreprise ils doivent
envoyer leurs CVs à jawhar.afli@ensi-uma.tn.
cette passerelle
a certaines avantages qu'une simple candidature.Deadline candidature :
mercredi 23 octobre 2019 Catalogue: https://bit.ly/2N1U3RU
&lt;https://lm.facebook.com/l.php?u=https%3A%2F%2Fbit.ly%2F2N1U3RU%3Ffbclid%3DIwAR1fkDOMbpYea_pPgxEaKX_xwCobxJz3d1IZTemSiz3EqwQYSB7-hKyiR7Q&amp;h=AT0ko27myWlnyRtK0j-k21GkDUa8wm9FMRblcgc-71pLPcrKfbUmKmZasrSdailSMESVridDbYhS3zBpUf13vdQUebp6b8u0x91rRg5T_mAVdTFq0HGO4dyk-BoM-4TLxk6y&gt;
"</f>
        <v>0</v>
      </c>
      <c r="J206">
        <f>?utf-8?b?u3rhz2ugzcfdqxtdqsbldcbqrku=?=
 sagemcom a
recemment publié son catalogue des stages
d'été et stages pfe, pour ceux qui veulent faire
partie de cette grande entreprise ils doivent
envoyer leurs cvs à jawhar.afli@ensi-uma.tn.
cette passerelle
a certaines avantages qu'une simple candidature.deadline candidature :
mercredi 23 octobre 2019 catalogue: https://bit.ly/2n1u3ru
&lt;https://lm.facebook.com/l.php?u=https%3a%2f%2fbit.ly%2f2n1u3ru%3ffbclid%3diwar1fkdombpyea_ppgxeakx_xwcobxjz3d1iztemsiz3eqwqysb7-hkyir7q&amp;h=at0ko27mywlnyrtk0j-k21gkdua8wm9fmrblcgc-71plpcrkfbumkmzasrsdailsmesvriddbyhs3zbpuf13vdquebp6b8u0x91rrg5t_mavdtfq0hgo4dyk-bom-4tlxk6y&gt;
"</f>
        <v>0</v>
      </c>
      <c r="K206" t="s">
        <v>1168</v>
      </c>
      <c r="L206" t="s">
        <v>1255</v>
      </c>
      <c r="M206" t="s">
        <v>1373</v>
      </c>
      <c r="N206" t="s">
        <v>1268</v>
      </c>
    </row>
    <row r="207" spans="1:14">
      <c r="A207" t="s">
        <v>220</v>
      </c>
      <c r="B207" t="s">
        <v>315</v>
      </c>
      <c r="C207" t="s">
        <v>415</v>
      </c>
      <c r="D207" t="s">
        <v>509</v>
      </c>
      <c r="E207" t="s">
        <v>627</v>
      </c>
      <c r="F207" t="s">
        <v>828</v>
      </c>
      <c r="I207" t="s">
        <v>1031</v>
      </c>
      <c r="J207" t="s">
        <v>1167</v>
      </c>
      <c r="K207" t="s">
        <v>1168</v>
      </c>
      <c r="L207" t="s">
        <v>1256</v>
      </c>
      <c r="M207" t="s">
        <v>1374</v>
      </c>
      <c r="N207" t="s">
        <v>1410</v>
      </c>
    </row>
    <row r="208" spans="1:14">
      <c r="A208" t="s">
        <v>221</v>
      </c>
      <c r="B208" t="s">
        <v>316</v>
      </c>
      <c r="C208" t="s">
        <v>416</v>
      </c>
      <c r="D208" t="s">
        <v>510</v>
      </c>
      <c r="E208">
        <f>?UTF-8?Q?Khaled_Hafaiedh_=2D_Groupe_MINOS_=2D_Pr=C3=A9sentation_Final?=
	=?UTF-8?Q?e_des_projets_de_stage_d=E2=80=99=C3=A9t=C3=A9_2019_Esprit=2D_Mercredi_16_Oc?=
	=?UTF-8?Q?tobre_2019_a_14H30_a_la_Bibliotheque_Esprit_Prepa?=</f>
        <v>0</v>
      </c>
      <c r="F208" t="s">
        <v>829</v>
      </c>
      <c r="I208">
        <f>?UTF-8?Q?Khaled_Hafaiedh_=2D_Groupe_MINOS_=2D_Pr=C3=A9sentation_Final?=
	=?UTF-8?Q?e_des_projets_de_stage_d=E2=80=99=C3=A9t=C3=A9_2019_Esprit=2D_Mercredi_16_Oc?=
	=?UTF-8?Q?tobre_2019_a_14H30_a_la_Bibliotheque_Esprit_Prepa?=
Bonjour a toutes et a tous,
Vous êtes conviés a la présentation finale des projets de stage d’été 2019
ainsi qu'a la présentation des différentes activités du Groupe de recherche
MINOS (Spécialisé en Sécurité et réseaux) au sein d'Esprit, et ce
aujourd’hui, Mercredi 16 Octobre 2019 a 14H30 a la Bibiotheque Esprit Prepa.
Ci-dessous la liste des projets qui seront présentés:
• Implementing a Man-in-the-Middle (MitM) attacker for Hacking two-factor
authentication (Phishing Attack's Team)
• Comparing VMWARE NSX, Cisco ACI and Cisco DNA for security
vulnerabilities in NFV networks (Security Vulnerabilities in NFV networks's
Team)
• Implementing a fuzzer to inject Ethereum smart contract security
vulnerabilities (Blockchain's Team)
• Implementing a machine learning program for preventing DOM-based XSS
Attacks (XSS Attacks Web App Firewall WAF's Team)
• A Security comparison between GraphQL and REST (Graph QL's Team)
Pour les enseignants et étudiants qui sont intéressées, prière de vous
présenter directement a la  Bibiotheque Esprit Prepa aujourd’hui, Mercredi
16 Octobre 2019 a 14H30.
Cordialement,
Khaled Hafaiedh
Docteur-Ingénieur en Informatique
Chef du Groupe de Recherche MINOS
Enseignant à Esprit - Pôle Technologique El Ghazela
Membre de l'Unité Pédagogique Web
Linkedin: https://www.linkedin.com/in/khaledbenhafaiedh/
Email: khaled.hafaiedh@esprit.tn
&lt;https://www.avast.com/sig-email?utm_medium=email&amp;utm_source=link&amp;utm_campaign=sig-email&amp;utm_content=webmail&amp;utm_term=icon&gt;
Virus-free.
www.avast.com
&lt;https://www.avast.com/sig-email?utm_medium=email&amp;utm_source=link&amp;utm_campaign=sig-email&amp;utm_content=webmail&amp;utm_term=link&gt;
&lt;#DAB4FAD8-2DD7-40BB-A1B8-4E2AA1F9FDF2&gt;</f>
        <v>0</v>
      </c>
      <c r="J208">
        <f>?utf-8?q?khaled_hafaiedh_=2d_groupe_minos_=2d_pr=c3=a9sentation_final?=
	=?utf-8?q?e_des_projets_de_stage_d=e2=80=99=c3=a9t=c3=a9_2019_esprit=2d_mercredi_16_oc?=
	=?utf-8?q?tobre_2019_a_14h30_a_la_bibliotheque_esprit_prepa?=
bonjour a toutes et a tous,
vous êtes conviés a la présentation finale des projets de stage d’été 2019
ainsi qu'a la présentation des différentes activités du groupe de recherche
minos (spécialisé en sécurité et réseaux) au sein d'esprit, et ce
aujourd’hui, mercredi 16 octobre 2019 a 14h30 a la bibiotheque esprit prepa.
ci-dessous la liste des projets qui seront présentés:
• implementing a man-in-the-middle (mitm) attacker for hacking two-factor
authentication (phishing attack's team)
• comparing vmware nsx, cisco aci and cisco dna for security
vulnerabilities in nfv networks (security vulnerabilities in nfv networks's
team)
• implementing a fuzzer to inject ethereum smart contract security
vulnerabilities (blockchain's team)
• implementing a machine learning program for preventing dom-based xss
attacks (xss attacks web app firewall waf's team)
• a security comparison between graphql and rest (graph ql's team)
pour les enseignants et étudiants qui sont intéressées, prière de vous
présenter directement a la  bibiotheque esprit prepa aujourd’hui, mercredi
16 octobre 2019 a 14h30.
cordialement,
khaled hafaiedh
docteur-ingénieur en informatique
chef du groupe de recherche minos
enseignant à esprit - pôle technologique el ghazela
membre de l'unité pédagogique web
linkedin: https://www.linkedin.com/in/khaledbenhafaiedh/
email: khaled.hafaiedh@esprit.tn
&lt;https://www.avast.com/sig-email?utm_medium=email&amp;utm_source=link&amp;utm_campaign=sig-email&amp;utm_content=webmail&amp;utm_term=icon&gt;
virus-free.
www.avast.com
&lt;https://www.avast.com/sig-email?utm_medium=email&amp;utm_source=link&amp;utm_campaign=sig-email&amp;utm_content=webmail&amp;utm_term=link&gt;
&lt;#dab4fad8-2dd7-40bb-a1b8-4e2aa1f9fdf2&gt;</f>
        <v>0</v>
      </c>
      <c r="K208" t="s">
        <v>1168</v>
      </c>
      <c r="L208" t="s">
        <v>416</v>
      </c>
      <c r="M208" t="s">
        <v>1375</v>
      </c>
      <c r="N208" t="s">
        <v>1268</v>
      </c>
    </row>
  </sheetData>
  <hyperlinks>
    <hyperlink ref="F17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2023-09-13T13:24:44Z</dcterms:created>
  <dcterms:modified xsi:type="dcterms:W3CDTF">2023-09-13T13:24:44Z</dcterms:modified>
</cp:coreProperties>
</file>