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kham0002_e_ntu_edu_sg/Documents/MajorFiles/MyResearch/2021_MyResearch/2022_Zhen Hong_Deep learning/"/>
    </mc:Choice>
  </mc:AlternateContent>
  <xr:revisionPtr revIDLastSave="7" documentId="8_{641838DF-0791-4E18-A07D-1C4F423A5322}" xr6:coauthVersionLast="47" xr6:coauthVersionMax="47" xr10:uidLastSave="{F862D8E8-2182-4C38-B873-2B9003F2A7F0}"/>
  <bookViews>
    <workbookView xWindow="-108" yWindow="-108" windowWidth="23256" windowHeight="12456" firstSheet="2" activeTab="2" xr2:uid="{D6F8EA79-0447-4662-BC51-BEF83F0605CB}"/>
  </bookViews>
  <sheets>
    <sheet name="2. Savanna &amp; Debski" sheetId="2" r:id="rId1"/>
    <sheet name="Sheet1" sheetId="1" r:id="rId2"/>
    <sheet name="mesh5mm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7" i="8" l="1"/>
  <c r="H54" i="1"/>
  <c r="E54" i="1"/>
  <c r="H53" i="1"/>
  <c r="E53" i="1"/>
  <c r="H52" i="1"/>
  <c r="E52" i="1"/>
  <c r="H51" i="1"/>
  <c r="H50" i="1"/>
  <c r="E50" i="1"/>
  <c r="H49" i="1"/>
  <c r="E49" i="1"/>
  <c r="H48" i="1"/>
  <c r="E48" i="1"/>
  <c r="H47" i="1"/>
  <c r="G44" i="1"/>
  <c r="G43" i="1"/>
  <c r="G42" i="1"/>
  <c r="G25" i="1"/>
  <c r="G24" i="1"/>
  <c r="G26" i="1"/>
  <c r="H34" i="1"/>
  <c r="H35" i="1"/>
  <c r="H36" i="1"/>
  <c r="H30" i="1"/>
  <c r="H31" i="1"/>
  <c r="H32" i="1"/>
  <c r="E36" i="1"/>
  <c r="E35" i="1"/>
  <c r="E34" i="1"/>
  <c r="E31" i="1"/>
  <c r="E32" i="1"/>
  <c r="E30" i="1"/>
  <c r="H33" i="1"/>
  <c r="H29" i="1"/>
  <c r="G7" i="1"/>
  <c r="G6" i="1"/>
  <c r="G5" i="1"/>
  <c r="G19" i="2"/>
  <c r="G18" i="2"/>
  <c r="G17" i="2"/>
</calcChain>
</file>

<file path=xl/sharedStrings.xml><?xml version="1.0" encoding="utf-8"?>
<sst xmlns="http://schemas.openxmlformats.org/spreadsheetml/2006/main" count="198" uniqueCount="61">
  <si>
    <t>Normal</t>
  </si>
  <si>
    <t>Large Deflection On</t>
  </si>
  <si>
    <t>Keep Stress Pattern Off</t>
  </si>
  <si>
    <t>Mode Shape 1</t>
  </si>
  <si>
    <t>Mode Shape 2</t>
  </si>
  <si>
    <t>L3</t>
  </si>
  <si>
    <t>Surface Effect (ori)</t>
  </si>
  <si>
    <t>Force all edges</t>
  </si>
  <si>
    <t>Direct effect</t>
  </si>
  <si>
    <t>Force at nodal</t>
  </si>
  <si>
    <t>L1</t>
  </si>
  <si>
    <t>SE</t>
  </si>
  <si>
    <t>Line pressure</t>
  </si>
  <si>
    <t>L2</t>
  </si>
  <si>
    <t>Local buckling critical loads (N)</t>
  </si>
  <si>
    <t>Layup</t>
  </si>
  <si>
    <t>Simulation</t>
  </si>
  <si>
    <t>Savanna et al. (2018)</t>
  </si>
  <si>
    <t>Debski et al. (2013b)</t>
  </si>
  <si>
    <t>% difference</t>
  </si>
  <si>
    <t>[45/-45/90/0]s</t>
  </si>
  <si>
    <t>[0/-45/45/90]s</t>
  </si>
  <si>
    <t>[0/90/0/90]s</t>
  </si>
  <si>
    <t>* Large Deflection On</t>
  </si>
  <si>
    <t>* Force applied at all edges</t>
  </si>
  <si>
    <t>* Same boundary conditions as paper</t>
  </si>
  <si>
    <t>** Concern on how to check the geometry representation due to geometry issue mentioned</t>
  </si>
  <si>
    <t>Number of plies</t>
  </si>
  <si>
    <t>Laminate thickness (mm)</t>
  </si>
  <si>
    <t>Individual ply thickness (mm)</t>
  </si>
  <si>
    <t>For first case</t>
  </si>
  <si>
    <t>For second case</t>
  </si>
  <si>
    <t>orthogonal properties</t>
  </si>
  <si>
    <t>ABAQUS vs ANSYS</t>
  </si>
  <si>
    <t>unsure lamination architecture</t>
  </si>
  <si>
    <t>why the percentage difference?</t>
  </si>
  <si>
    <t>TopFlangeBottom</t>
  </si>
  <si>
    <t>WebLeftFace</t>
  </si>
  <si>
    <t>BottomFlangeTop</t>
  </si>
  <si>
    <t>TopFlangeTop</t>
  </si>
  <si>
    <t>BottomFlangeBottom</t>
  </si>
  <si>
    <t>Length (mm)</t>
  </si>
  <si>
    <t>Ply Thickness (mm)</t>
  </si>
  <si>
    <t>Mesh (mm)</t>
  </si>
  <si>
    <t>[0/-45/90/45]s</t>
  </si>
  <si>
    <t>[0/90/-45/45]s</t>
  </si>
  <si>
    <t>[-45/45/90/0]s</t>
  </si>
  <si>
    <t>[-45/45/0/90]s</t>
  </si>
  <si>
    <t>[-45/0/45/90]s</t>
  </si>
  <si>
    <t>[45/90/0/-45]s</t>
  </si>
  <si>
    <t>[45/90/-45/0]s</t>
  </si>
  <si>
    <t>[90/0/-45/45]s</t>
  </si>
  <si>
    <t>Number of Plies, n</t>
  </si>
  <si>
    <t>[90/0/45/-45]s</t>
  </si>
  <si>
    <t>[90/45/0/-45]s</t>
  </si>
  <si>
    <t>[0/90/90/0]s</t>
  </si>
  <si>
    <t>[0/0/90/90]s</t>
  </si>
  <si>
    <t>[90/0/90/0]s</t>
  </si>
  <si>
    <t>[90/90/0/0]s</t>
  </si>
  <si>
    <t>[90/0/0/90]s</t>
  </si>
  <si>
    <t>Critical Buckling Load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</si>
</sst>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0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164" fontId="0" fillId="0" borderId="0" xfId="0" applyNumberForma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10" fontId="0" fillId="0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5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185057</xdr:colOff>
      <xdr:row>46</xdr:row>
      <xdr:rowOff>141513</xdr:rowOff>
    </xdr:from>
    <xdr:to>
      <xdr:col>11</xdr:col>
      <xdr:colOff>87085</xdr:colOff>
      <xdr:row>52</xdr:row>
      <xdr:rowOff>141514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B3A3439-B7C6-47C0-B68F-A2349CEA0B30}"/>
            </a:ext>
          </a:extLst>
        </xdr:cNvPr>
        <xdr:cNvGrpSpPr/>
      </xdr:nvGrpSpPr>
      <xdr:grpSpPr>
        <a:xfrm>
          <a:off x="8847204" y="8389042"/>
          <a:ext cx="1112263" cy="1075766"/>
          <a:chOff x="11419115" y="4974770"/>
          <a:chExt cx="1121228" cy="1110343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CA2EA895-25DC-4823-832B-A508FEB14126}"/>
              </a:ext>
            </a:extLst>
          </xdr:cNvPr>
          <xdr:cNvCxnSpPr/>
        </xdr:nvCxnSpPr>
        <xdr:spPr>
          <a:xfrm>
            <a:off x="11419115" y="4985657"/>
            <a:ext cx="1110343" cy="0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73113B48-842D-471F-BA1F-C5E120C03714}"/>
              </a:ext>
            </a:extLst>
          </xdr:cNvPr>
          <xdr:cNvCxnSpPr/>
        </xdr:nvCxnSpPr>
        <xdr:spPr>
          <a:xfrm rot="16200000">
            <a:off x="10885716" y="5529942"/>
            <a:ext cx="1110343" cy="0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ACC4F5F7-DF4D-4483-BB9E-6EBE25610EDA}"/>
              </a:ext>
            </a:extLst>
          </xdr:cNvPr>
          <xdr:cNvCxnSpPr/>
        </xdr:nvCxnSpPr>
        <xdr:spPr>
          <a:xfrm>
            <a:off x="11430000" y="6074228"/>
            <a:ext cx="1110343" cy="0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152401</xdr:colOff>
      <xdr:row>28</xdr:row>
      <xdr:rowOff>10885</xdr:rowOff>
    </xdr:from>
    <xdr:to>
      <xdr:col>11</xdr:col>
      <xdr:colOff>54429</xdr:colOff>
      <xdr:row>34</xdr:row>
      <xdr:rowOff>10885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CE55E88F-ACA1-43F6-9A36-B729D027D843}"/>
            </a:ext>
          </a:extLst>
        </xdr:cNvPr>
        <xdr:cNvGrpSpPr/>
      </xdr:nvGrpSpPr>
      <xdr:grpSpPr>
        <a:xfrm flipH="1">
          <a:off x="8814548" y="5031120"/>
          <a:ext cx="1112263" cy="1075765"/>
          <a:chOff x="11419115" y="4974770"/>
          <a:chExt cx="1121228" cy="1110343"/>
        </a:xfrm>
      </xdr:grpSpPr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6D6721C-88D6-4BF6-9DBC-CA3CC3BABB07}"/>
              </a:ext>
            </a:extLst>
          </xdr:cNvPr>
          <xdr:cNvCxnSpPr/>
        </xdr:nvCxnSpPr>
        <xdr:spPr>
          <a:xfrm>
            <a:off x="11419115" y="4985657"/>
            <a:ext cx="1110343" cy="0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2A387BC-BC24-4B83-BBA1-A6123328FFFB}"/>
              </a:ext>
            </a:extLst>
          </xdr:cNvPr>
          <xdr:cNvCxnSpPr/>
        </xdr:nvCxnSpPr>
        <xdr:spPr>
          <a:xfrm rot="16200000">
            <a:off x="10885716" y="5529942"/>
            <a:ext cx="1110343" cy="0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CE66AB41-8903-47F5-BD75-42DA857C1FB1}"/>
              </a:ext>
            </a:extLst>
          </xdr:cNvPr>
          <xdr:cNvCxnSpPr/>
        </xdr:nvCxnSpPr>
        <xdr:spPr>
          <a:xfrm>
            <a:off x="11430000" y="6074228"/>
            <a:ext cx="1110343" cy="0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402771</xdr:colOff>
      <xdr:row>47</xdr:row>
      <xdr:rowOff>43542</xdr:rowOff>
    </xdr:from>
    <xdr:to>
      <xdr:col>10</xdr:col>
      <xdr:colOff>402771</xdr:colOff>
      <xdr:row>48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DA67957-FA6B-4426-B264-CCA908972C3A}"/>
            </a:ext>
          </a:extLst>
        </xdr:cNvPr>
        <xdr:cNvCxnSpPr/>
      </xdr:nvCxnSpPr>
      <xdr:spPr>
        <a:xfrm>
          <a:off x="12115800" y="8741228"/>
          <a:ext cx="0" cy="2939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413657</xdr:colOff>
      <xdr:row>50</xdr:row>
      <xdr:rowOff>87085</xdr:rowOff>
    </xdr:from>
    <xdr:to>
      <xdr:col>10</xdr:col>
      <xdr:colOff>413657</xdr:colOff>
      <xdr:row>52</xdr:row>
      <xdr:rowOff>10886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82F95A8-88EE-44EF-BF08-EC37BDA04E5A}"/>
            </a:ext>
          </a:extLst>
        </xdr:cNvPr>
        <xdr:cNvCxnSpPr/>
      </xdr:nvCxnSpPr>
      <xdr:spPr>
        <a:xfrm flipV="1">
          <a:off x="12126686" y="9339942"/>
          <a:ext cx="0" cy="2939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266699</xdr:colOff>
      <xdr:row>49</xdr:row>
      <xdr:rowOff>114300</xdr:rowOff>
    </xdr:from>
    <xdr:to>
      <xdr:col>9</xdr:col>
      <xdr:colOff>560614</xdr:colOff>
      <xdr:row>49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7B9FA83-B628-4EC5-AF33-16A9FF108710}"/>
            </a:ext>
          </a:extLst>
        </xdr:cNvPr>
        <xdr:cNvCxnSpPr/>
      </xdr:nvCxnSpPr>
      <xdr:spPr>
        <a:xfrm rot="5400000" flipV="1">
          <a:off x="11517086" y="9035142"/>
          <a:ext cx="0" cy="2939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136072</xdr:colOff>
      <xdr:row>31</xdr:row>
      <xdr:rowOff>27216</xdr:rowOff>
    </xdr:from>
    <xdr:to>
      <xdr:col>11</xdr:col>
      <xdr:colOff>429987</xdr:colOff>
      <xdr:row>31</xdr:row>
      <xdr:rowOff>27216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79E0F04-492B-45F7-9C38-C46FF8ED9F81}"/>
            </a:ext>
          </a:extLst>
        </xdr:cNvPr>
        <xdr:cNvCxnSpPr/>
      </xdr:nvCxnSpPr>
      <xdr:spPr>
        <a:xfrm rot="5400000" flipV="1">
          <a:off x="12605659" y="5617029"/>
          <a:ext cx="0" cy="2939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108857</xdr:colOff>
      <xdr:row>26</xdr:row>
      <xdr:rowOff>32656</xdr:rowOff>
    </xdr:from>
    <xdr:to>
      <xdr:col>10</xdr:col>
      <xdr:colOff>108857</xdr:colOff>
      <xdr:row>27</xdr:row>
      <xdr:rowOff>141514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5BD8574-63E3-48A9-A73C-A355A2B1C143}"/>
            </a:ext>
          </a:extLst>
        </xdr:cNvPr>
        <xdr:cNvCxnSpPr/>
      </xdr:nvCxnSpPr>
      <xdr:spPr>
        <a:xfrm flipV="1">
          <a:off x="11821886" y="4844142"/>
          <a:ext cx="0" cy="2939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65314</xdr:colOff>
      <xdr:row>34</xdr:row>
      <xdr:rowOff>97970</xdr:rowOff>
    </xdr:from>
    <xdr:to>
      <xdr:col>10</xdr:col>
      <xdr:colOff>65314</xdr:colOff>
      <xdr:row>36</xdr:row>
      <xdr:rowOff>21771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BDEE30C-337A-4E5D-86EC-0AA9A4FDD964}"/>
            </a:ext>
          </a:extLst>
        </xdr:cNvPr>
        <xdr:cNvCxnSpPr/>
      </xdr:nvCxnSpPr>
      <xdr:spPr>
        <a:xfrm>
          <a:off x="11778343" y="6389913"/>
          <a:ext cx="0" cy="2939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2F4C-AD15-48DC-BA90-203DDF3858FF}">
  <dimension ref="B1:M25"/>
  <sheetViews>
    <sheetView zoomScale="78" zoomScaleNormal="78" workbookViewId="0">
      <selection activeCell="D35" sqref="D35"/>
    </sheetView>
  </sheetViews>
  <sheetFormatPr defaultRowHeight="14.4" x14ac:dyDescent="0.3"/>
  <cols>
    <col min="3" max="3" width="16.33203125" bestFit="1" customWidth="1"/>
    <col min="4" max="4" width="15.109375" customWidth="1"/>
    <col min="5" max="5" width="18.77734375" bestFit="1" customWidth="1"/>
    <col min="6" max="6" width="18.5546875" bestFit="1" customWidth="1"/>
    <col min="7" max="7" width="17.6640625" bestFit="1" customWidth="1"/>
    <col min="8" max="8" width="12.5546875" bestFit="1" customWidth="1"/>
  </cols>
  <sheetData>
    <row r="1" spans="2:9" x14ac:dyDescent="0.3">
      <c r="E1" t="s">
        <v>0</v>
      </c>
      <c r="G1" t="s">
        <v>1</v>
      </c>
      <c r="I1" t="s">
        <v>2</v>
      </c>
    </row>
    <row r="3" spans="2:9" x14ac:dyDescent="0.3">
      <c r="E3" t="s">
        <v>3</v>
      </c>
      <c r="F3" t="s">
        <v>4</v>
      </c>
      <c r="G3" t="s">
        <v>3</v>
      </c>
      <c r="H3" t="s">
        <v>4</v>
      </c>
    </row>
    <row r="4" spans="2:9" x14ac:dyDescent="0.3">
      <c r="B4" t="s">
        <v>5</v>
      </c>
      <c r="C4" t="s">
        <v>6</v>
      </c>
      <c r="D4" t="s">
        <v>7</v>
      </c>
      <c r="E4">
        <v>4664.2</v>
      </c>
      <c r="F4">
        <v>4945.8999999999996</v>
      </c>
    </row>
    <row r="5" spans="2:9" x14ac:dyDescent="0.3">
      <c r="C5" t="s">
        <v>8</v>
      </c>
      <c r="E5">
        <v>4664.2</v>
      </c>
      <c r="F5">
        <v>4945.8999999999996</v>
      </c>
    </row>
    <row r="6" spans="2:9" x14ac:dyDescent="0.3">
      <c r="D6" t="s">
        <v>9</v>
      </c>
      <c r="E6">
        <v>2254.3000000000002</v>
      </c>
      <c r="F6">
        <v>3825.1</v>
      </c>
    </row>
    <row r="7" spans="2:9" x14ac:dyDescent="0.3">
      <c r="B7" t="s">
        <v>10</v>
      </c>
      <c r="C7" t="s">
        <v>11</v>
      </c>
      <c r="D7" t="s">
        <v>7</v>
      </c>
      <c r="E7">
        <v>3216.8</v>
      </c>
      <c r="F7">
        <v>3628.6</v>
      </c>
      <c r="G7">
        <v>3215.9</v>
      </c>
      <c r="H7">
        <v>3627.8</v>
      </c>
    </row>
    <row r="8" spans="2:9" x14ac:dyDescent="0.3">
      <c r="D8" t="s">
        <v>9</v>
      </c>
      <c r="E8">
        <v>2253.6</v>
      </c>
      <c r="F8">
        <v>3624.1</v>
      </c>
      <c r="G8">
        <v>2262.3000000000002</v>
      </c>
      <c r="H8">
        <v>3623.8</v>
      </c>
    </row>
    <row r="9" spans="2:9" s="1" customFormat="1" x14ac:dyDescent="0.3">
      <c r="D9" s="1" t="s">
        <v>12</v>
      </c>
      <c r="E9" s="1">
        <v>20.105</v>
      </c>
      <c r="F9" s="1">
        <v>22.678999999999998</v>
      </c>
      <c r="G9" s="1">
        <v>19.140999999999998</v>
      </c>
      <c r="H9" s="1">
        <v>21.745999999999999</v>
      </c>
    </row>
    <row r="10" spans="2:9" x14ac:dyDescent="0.3">
      <c r="B10" t="s">
        <v>13</v>
      </c>
      <c r="C10" t="s">
        <v>11</v>
      </c>
    </row>
    <row r="15" spans="2:9" x14ac:dyDescent="0.3">
      <c r="D15" s="31" t="s">
        <v>14</v>
      </c>
      <c r="E15" s="31"/>
      <c r="F15" s="31"/>
    </row>
    <row r="16" spans="2:9" x14ac:dyDescent="0.3">
      <c r="C16" s="2" t="s">
        <v>15</v>
      </c>
      <c r="D16" s="2" t="s">
        <v>16</v>
      </c>
      <c r="E16" s="2" t="s">
        <v>17</v>
      </c>
      <c r="F16" s="2" t="s">
        <v>18</v>
      </c>
      <c r="G16" s="3" t="s">
        <v>19</v>
      </c>
    </row>
    <row r="17" spans="2:13" x14ac:dyDescent="0.3">
      <c r="B17" s="2" t="s">
        <v>5</v>
      </c>
      <c r="C17" s="4" t="s">
        <v>20</v>
      </c>
      <c r="D17" s="5">
        <v>4665</v>
      </c>
      <c r="E17" s="5">
        <v>4405.8999999999996</v>
      </c>
      <c r="F17" s="5">
        <v>4402.3999999999996</v>
      </c>
      <c r="G17" s="6">
        <f>((E17-D17)/E17)</f>
        <v>-5.8807508114119791E-2</v>
      </c>
      <c r="H17" s="7"/>
      <c r="I17" s="7"/>
      <c r="J17" s="7"/>
      <c r="K17" s="7"/>
      <c r="L17" s="7"/>
      <c r="M17" s="7"/>
    </row>
    <row r="18" spans="2:13" x14ac:dyDescent="0.3">
      <c r="B18" s="2" t="s">
        <v>10</v>
      </c>
      <c r="C18" s="4" t="s">
        <v>21</v>
      </c>
      <c r="D18" s="5">
        <v>3215.9</v>
      </c>
      <c r="E18" s="5">
        <v>2972.5</v>
      </c>
      <c r="F18" s="5">
        <v>2977.2</v>
      </c>
      <c r="G18" s="6">
        <f>((E18-D18)/E18)</f>
        <v>-8.1883936080740155E-2</v>
      </c>
      <c r="H18" s="7"/>
      <c r="I18" s="7"/>
      <c r="J18" s="7"/>
      <c r="K18" s="7"/>
      <c r="L18" s="7"/>
      <c r="M18" s="7"/>
    </row>
    <row r="19" spans="2:13" x14ac:dyDescent="0.3">
      <c r="B19" s="2" t="s">
        <v>13</v>
      </c>
      <c r="C19" s="4" t="s">
        <v>22</v>
      </c>
      <c r="D19" s="5">
        <v>2464.4</v>
      </c>
      <c r="E19" s="5">
        <v>2274.9</v>
      </c>
      <c r="F19" s="5">
        <v>2282.3000000000002</v>
      </c>
      <c r="G19" s="6">
        <f>((E19-D19)/E19)</f>
        <v>-8.3300364851202249E-2</v>
      </c>
      <c r="H19" s="7"/>
      <c r="I19" s="7"/>
      <c r="J19" s="7"/>
      <c r="K19" s="7"/>
      <c r="L19" s="7"/>
      <c r="M19" s="7"/>
    </row>
    <row r="21" spans="2:13" x14ac:dyDescent="0.3">
      <c r="D21" t="s">
        <v>23</v>
      </c>
    </row>
    <row r="22" spans="2:13" x14ac:dyDescent="0.3">
      <c r="D22" t="s">
        <v>24</v>
      </c>
    </row>
    <row r="23" spans="2:13" x14ac:dyDescent="0.3">
      <c r="D23" t="s">
        <v>25</v>
      </c>
    </row>
    <row r="25" spans="2:13" x14ac:dyDescent="0.3">
      <c r="D25" t="s">
        <v>26</v>
      </c>
    </row>
  </sheetData>
  <mergeCells count="1">
    <mergeCell ref="D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70A8-9516-4EC2-9F1D-180CA5401DCD}">
  <dimension ref="A3:T54"/>
  <sheetViews>
    <sheetView topLeftCell="A39" zoomScale="68" zoomScaleNormal="68" workbookViewId="0">
      <selection activeCell="E58" sqref="E58"/>
    </sheetView>
  </sheetViews>
  <sheetFormatPr defaultRowHeight="14.4" x14ac:dyDescent="0.3"/>
  <cols>
    <col min="1" max="1" width="4.44140625" customWidth="1"/>
    <col min="2" max="2" width="2.88671875" bestFit="1" customWidth="1"/>
    <col min="3" max="3" width="24.44140625" customWidth="1"/>
    <col min="4" max="4" width="14.44140625" customWidth="1"/>
    <col min="5" max="5" width="22.44140625" bestFit="1" customWidth="1"/>
    <col min="6" max="6" width="18.33203125" bestFit="1" customWidth="1"/>
    <col min="7" max="7" width="18.77734375" bestFit="1" customWidth="1"/>
    <col min="8" max="8" width="11.77734375" bestFit="1" customWidth="1"/>
  </cols>
  <sheetData>
    <row r="3" spans="2:7" x14ac:dyDescent="0.3">
      <c r="D3" s="31" t="s">
        <v>14</v>
      </c>
      <c r="E3" s="31"/>
      <c r="F3" s="31"/>
    </row>
    <row r="4" spans="2:7" x14ac:dyDescent="0.3">
      <c r="C4" s="2" t="s">
        <v>15</v>
      </c>
      <c r="D4" s="2" t="s">
        <v>16</v>
      </c>
      <c r="E4" s="2" t="s">
        <v>17</v>
      </c>
      <c r="F4" s="2" t="s">
        <v>18</v>
      </c>
      <c r="G4" s="3" t="s">
        <v>19</v>
      </c>
    </row>
    <row r="5" spans="2:7" x14ac:dyDescent="0.3">
      <c r="B5" s="2" t="s">
        <v>5</v>
      </c>
      <c r="C5" s="4" t="s">
        <v>20</v>
      </c>
      <c r="D5" s="5">
        <v>4665</v>
      </c>
      <c r="E5" s="5">
        <v>4405.8999999999996</v>
      </c>
      <c r="F5" s="5">
        <v>4402.3999999999996</v>
      </c>
      <c r="G5" s="6">
        <f>((E5-D5)/E5)</f>
        <v>-5.8807508114119791E-2</v>
      </c>
    </row>
    <row r="6" spans="2:7" x14ac:dyDescent="0.3">
      <c r="B6" s="2" t="s">
        <v>10</v>
      </c>
      <c r="C6" s="4" t="s">
        <v>21</v>
      </c>
      <c r="D6" s="5">
        <v>3215.9</v>
      </c>
      <c r="E6" s="5">
        <v>2972.5</v>
      </c>
      <c r="F6" s="5">
        <v>2977.2</v>
      </c>
      <c r="G6" s="6">
        <f>((E6-D6)/E6)</f>
        <v>-8.1883936080740155E-2</v>
      </c>
    </row>
    <row r="7" spans="2:7" x14ac:dyDescent="0.3">
      <c r="B7" s="2" t="s">
        <v>13</v>
      </c>
      <c r="C7" s="4" t="s">
        <v>22</v>
      </c>
      <c r="D7" s="5">
        <v>2464.4</v>
      </c>
      <c r="E7" s="5">
        <v>2274.9</v>
      </c>
      <c r="F7" s="5">
        <v>2282.3000000000002</v>
      </c>
      <c r="G7" s="6">
        <f>((E7-D7)/E7)</f>
        <v>-8.3300364851202249E-2</v>
      </c>
    </row>
    <row r="9" spans="2:7" x14ac:dyDescent="0.3">
      <c r="D9" t="s">
        <v>23</v>
      </c>
    </row>
    <row r="10" spans="2:7" x14ac:dyDescent="0.3">
      <c r="D10" t="s">
        <v>24</v>
      </c>
    </row>
    <row r="11" spans="2:7" x14ac:dyDescent="0.3">
      <c r="D11" t="s">
        <v>25</v>
      </c>
    </row>
    <row r="13" spans="2:7" x14ac:dyDescent="0.3">
      <c r="D13" t="s">
        <v>26</v>
      </c>
    </row>
    <row r="18" spans="1:20" x14ac:dyDescent="0.3">
      <c r="B18" s="32" t="s">
        <v>29</v>
      </c>
      <c r="C18" s="33"/>
      <c r="D18" s="4">
        <v>0.13100000000000001</v>
      </c>
    </row>
    <row r="19" spans="1:20" x14ac:dyDescent="0.3">
      <c r="B19" s="12"/>
      <c r="C19" s="12"/>
      <c r="D19" s="13"/>
    </row>
    <row r="20" spans="1:20" x14ac:dyDescent="0.3">
      <c r="A20" s="14"/>
      <c r="B20" s="14"/>
      <c r="C20" s="14"/>
      <c r="D20" s="14"/>
      <c r="E20" s="14"/>
      <c r="F20" s="14"/>
      <c r="G20" s="14"/>
      <c r="H20" s="14"/>
    </row>
    <row r="21" spans="1:20" x14ac:dyDescent="0.3">
      <c r="A21" s="14"/>
      <c r="B21" s="14"/>
      <c r="C21" s="14" t="s">
        <v>30</v>
      </c>
      <c r="D21" s="14"/>
      <c r="E21" s="14"/>
      <c r="F21" s="14"/>
      <c r="G21" s="14"/>
      <c r="H21" s="14"/>
    </row>
    <row r="22" spans="1:20" x14ac:dyDescent="0.3">
      <c r="A22" s="14"/>
      <c r="B22" s="14"/>
      <c r="C22" s="14"/>
      <c r="D22" s="34" t="s">
        <v>14</v>
      </c>
      <c r="E22" s="34"/>
      <c r="F22" s="34"/>
      <c r="G22" s="14"/>
      <c r="H22" s="14"/>
    </row>
    <row r="23" spans="1:20" x14ac:dyDescent="0.3">
      <c r="A23" s="14"/>
      <c r="B23" s="14"/>
      <c r="C23" s="15" t="s">
        <v>15</v>
      </c>
      <c r="D23" s="15" t="s">
        <v>16</v>
      </c>
      <c r="E23" s="15" t="s">
        <v>17</v>
      </c>
      <c r="F23" s="15" t="s">
        <v>18</v>
      </c>
      <c r="G23" s="16" t="s">
        <v>19</v>
      </c>
      <c r="H23" s="14"/>
    </row>
    <row r="24" spans="1:20" x14ac:dyDescent="0.3">
      <c r="A24" s="14"/>
      <c r="B24" s="15" t="s">
        <v>10</v>
      </c>
      <c r="C24" s="17" t="s">
        <v>21</v>
      </c>
      <c r="D24" s="18">
        <v>2996</v>
      </c>
      <c r="E24" s="18">
        <v>2972.5</v>
      </c>
      <c r="F24" s="18">
        <v>2977.2</v>
      </c>
      <c r="G24" s="19">
        <f>((E24-D24)/E24)</f>
        <v>-7.9058031959629935E-3</v>
      </c>
      <c r="H24" s="14"/>
    </row>
    <row r="25" spans="1:20" x14ac:dyDescent="0.3">
      <c r="A25" s="14"/>
      <c r="B25" s="15" t="s">
        <v>13</v>
      </c>
      <c r="C25" s="17" t="s">
        <v>22</v>
      </c>
      <c r="D25" s="18">
        <v>2293.6</v>
      </c>
      <c r="E25" s="18">
        <v>2274.9</v>
      </c>
      <c r="F25" s="18">
        <v>2282.3000000000002</v>
      </c>
      <c r="G25" s="19">
        <f>((E25-D25)/E25)</f>
        <v>-8.2201415446832033E-3</v>
      </c>
      <c r="H25" s="14"/>
    </row>
    <row r="26" spans="1:20" x14ac:dyDescent="0.3">
      <c r="A26" s="14"/>
      <c r="B26" s="15" t="s">
        <v>5</v>
      </c>
      <c r="C26" s="17" t="s">
        <v>20</v>
      </c>
      <c r="D26" s="18">
        <v>4312</v>
      </c>
      <c r="E26" s="18">
        <v>4405.8999999999996</v>
      </c>
      <c r="F26" s="18">
        <v>4402.3999999999996</v>
      </c>
      <c r="G26" s="19">
        <f>((E26-D26)/E26)</f>
        <v>2.1312331192264836E-2</v>
      </c>
      <c r="H26" s="14"/>
    </row>
    <row r="27" spans="1:20" x14ac:dyDescent="0.3">
      <c r="A27" s="14"/>
      <c r="B27" s="20"/>
      <c r="C27" s="20"/>
      <c r="D27" s="21"/>
      <c r="E27" s="14"/>
      <c r="F27" s="14"/>
      <c r="G27" s="14"/>
      <c r="H27" s="14"/>
    </row>
    <row r="28" spans="1:20" x14ac:dyDescent="0.3">
      <c r="A28" s="14"/>
      <c r="B28" s="14"/>
      <c r="C28" s="22" t="s">
        <v>15</v>
      </c>
      <c r="D28" s="15" t="s">
        <v>27</v>
      </c>
      <c r="E28" s="15" t="s">
        <v>28</v>
      </c>
      <c r="F28" s="22" t="s">
        <v>16</v>
      </c>
      <c r="G28" s="22" t="s">
        <v>17</v>
      </c>
      <c r="H28" s="23" t="s">
        <v>19</v>
      </c>
    </row>
    <row r="29" spans="1:20" x14ac:dyDescent="0.3">
      <c r="A29" s="14"/>
      <c r="B29" s="15" t="s">
        <v>10</v>
      </c>
      <c r="C29" s="17" t="s">
        <v>21</v>
      </c>
      <c r="D29" s="24">
        <v>8</v>
      </c>
      <c r="E29" s="17">
        <v>1.048</v>
      </c>
      <c r="F29" s="18">
        <v>2996</v>
      </c>
      <c r="G29" s="18">
        <v>2972.5</v>
      </c>
      <c r="H29" s="19">
        <f>((G29-F29)/G29)</f>
        <v>-7.9058031959629935E-3</v>
      </c>
      <c r="M29" t="s">
        <v>36</v>
      </c>
    </row>
    <row r="30" spans="1:20" x14ac:dyDescent="0.3">
      <c r="A30" s="14"/>
      <c r="B30" s="15"/>
      <c r="C30" s="17"/>
      <c r="D30" s="24">
        <v>16</v>
      </c>
      <c r="E30" s="17">
        <f>$D$18*D30</f>
        <v>2.0960000000000001</v>
      </c>
      <c r="F30" s="18">
        <v>26237</v>
      </c>
      <c r="G30" s="18">
        <v>27830</v>
      </c>
      <c r="H30" s="19">
        <f t="shared" ref="H30:H32" si="0">((G30-F30)/G30)</f>
        <v>5.7240388070427597E-2</v>
      </c>
      <c r="M30" t="s">
        <v>37</v>
      </c>
    </row>
    <row r="31" spans="1:20" x14ac:dyDescent="0.3">
      <c r="A31" s="14"/>
      <c r="B31" s="15"/>
      <c r="C31" s="17"/>
      <c r="D31" s="24">
        <v>24</v>
      </c>
      <c r="E31" s="17">
        <f t="shared" ref="E31:E32" si="1">$D$18*D31</f>
        <v>3.1440000000000001</v>
      </c>
      <c r="F31" s="18">
        <v>84857</v>
      </c>
      <c r="G31" s="18">
        <v>92640</v>
      </c>
      <c r="H31" s="19">
        <f t="shared" si="0"/>
        <v>8.4013385146804842E-2</v>
      </c>
      <c r="M31" t="s">
        <v>38</v>
      </c>
    </row>
    <row r="32" spans="1:20" x14ac:dyDescent="0.3">
      <c r="A32" s="14"/>
      <c r="B32" s="15"/>
      <c r="C32" s="17"/>
      <c r="D32" s="24">
        <v>32</v>
      </c>
      <c r="E32" s="17">
        <f t="shared" si="1"/>
        <v>4.1920000000000002</v>
      </c>
      <c r="F32" s="18">
        <v>189600</v>
      </c>
      <c r="G32" s="18">
        <v>210980</v>
      </c>
      <c r="H32" s="19">
        <f t="shared" si="0"/>
        <v>0.10133661958479477</v>
      </c>
      <c r="T32" t="s">
        <v>35</v>
      </c>
    </row>
    <row r="33" spans="1:20" x14ac:dyDescent="0.3">
      <c r="A33" s="14"/>
      <c r="B33" s="15" t="s">
        <v>13</v>
      </c>
      <c r="C33" s="17" t="s">
        <v>22</v>
      </c>
      <c r="D33" s="24">
        <v>8</v>
      </c>
      <c r="E33" s="17">
        <v>1.048</v>
      </c>
      <c r="F33" s="18">
        <v>2293.6</v>
      </c>
      <c r="G33" s="18">
        <v>2274.9</v>
      </c>
      <c r="H33" s="19">
        <f>((G33-F33)/G33)</f>
        <v>-8.2201415446832033E-3</v>
      </c>
      <c r="T33" s="25" t="s">
        <v>32</v>
      </c>
    </row>
    <row r="34" spans="1:20" x14ac:dyDescent="0.3">
      <c r="A34" s="14"/>
      <c r="B34" s="17"/>
      <c r="C34" s="17"/>
      <c r="D34" s="24">
        <v>16</v>
      </c>
      <c r="E34" s="17">
        <f>$D$18*D34</f>
        <v>2.0960000000000001</v>
      </c>
      <c r="F34" s="18">
        <v>18268</v>
      </c>
      <c r="G34" s="18">
        <v>18700</v>
      </c>
      <c r="H34" s="19">
        <f t="shared" ref="H34:H36" si="2">((G34-F34)/G34)</f>
        <v>2.3101604278074866E-2</v>
      </c>
      <c r="T34" s="26" t="s">
        <v>33</v>
      </c>
    </row>
    <row r="35" spans="1:20" x14ac:dyDescent="0.3">
      <c r="A35" s="14"/>
      <c r="B35" s="17"/>
      <c r="C35" s="17"/>
      <c r="D35" s="24">
        <v>24</v>
      </c>
      <c r="E35" s="17">
        <f t="shared" ref="E35:E36" si="3">$D$18*D35</f>
        <v>3.1440000000000001</v>
      </c>
      <c r="F35" s="18">
        <v>59238</v>
      </c>
      <c r="G35" s="18">
        <v>61930</v>
      </c>
      <c r="H35" s="19">
        <f t="shared" si="2"/>
        <v>4.3468432100758923E-2</v>
      </c>
      <c r="T35" s="25" t="s">
        <v>34</v>
      </c>
    </row>
    <row r="36" spans="1:20" x14ac:dyDescent="0.3">
      <c r="A36" s="14"/>
      <c r="B36" s="17"/>
      <c r="C36" s="17"/>
      <c r="D36" s="24">
        <v>32</v>
      </c>
      <c r="E36" s="17">
        <f t="shared" si="3"/>
        <v>4.1920000000000002</v>
      </c>
      <c r="F36" s="18">
        <v>134520</v>
      </c>
      <c r="G36" s="18">
        <v>143890</v>
      </c>
      <c r="H36" s="19">
        <f t="shared" si="2"/>
        <v>6.5119188268816464E-2</v>
      </c>
    </row>
    <row r="39" spans="1:20" x14ac:dyDescent="0.3">
      <c r="C39" t="s">
        <v>31</v>
      </c>
    </row>
    <row r="40" spans="1:20" x14ac:dyDescent="0.3">
      <c r="D40" s="31" t="s">
        <v>14</v>
      </c>
      <c r="E40" s="31"/>
      <c r="F40" s="31"/>
    </row>
    <row r="41" spans="1:20" x14ac:dyDescent="0.3">
      <c r="C41" s="2" t="s">
        <v>15</v>
      </c>
      <c r="D41" s="2" t="s">
        <v>16</v>
      </c>
      <c r="E41" s="2" t="s">
        <v>17</v>
      </c>
      <c r="F41" s="2" t="s">
        <v>18</v>
      </c>
      <c r="G41" s="3" t="s">
        <v>19</v>
      </c>
    </row>
    <row r="42" spans="1:20" x14ac:dyDescent="0.3">
      <c r="B42" s="2" t="s">
        <v>10</v>
      </c>
      <c r="C42" s="4" t="s">
        <v>21</v>
      </c>
      <c r="D42" s="5">
        <v>3215.9</v>
      </c>
      <c r="E42" s="5">
        <v>2972.5</v>
      </c>
      <c r="F42" s="5">
        <v>2977.2</v>
      </c>
      <c r="G42" s="6">
        <f>((E42-D42)/E42)</f>
        <v>-8.1883936080740155E-2</v>
      </c>
    </row>
    <row r="43" spans="1:20" x14ac:dyDescent="0.3">
      <c r="B43" s="2" t="s">
        <v>13</v>
      </c>
      <c r="C43" s="4" t="s">
        <v>22</v>
      </c>
      <c r="D43" s="5">
        <v>2464.4</v>
      </c>
      <c r="E43" s="5">
        <v>2274.9</v>
      </c>
      <c r="F43" s="5">
        <v>2282.3000000000002</v>
      </c>
      <c r="G43" s="6">
        <f>((E43-D43)/E43)</f>
        <v>-8.3300364851202249E-2</v>
      </c>
    </row>
    <row r="44" spans="1:20" x14ac:dyDescent="0.3">
      <c r="B44" s="2" t="s">
        <v>5</v>
      </c>
      <c r="C44" s="4" t="s">
        <v>20</v>
      </c>
      <c r="D44" s="5">
        <v>4665</v>
      </c>
      <c r="E44" s="5">
        <v>4405.8999999999996</v>
      </c>
      <c r="F44" s="5">
        <v>4402.3999999999996</v>
      </c>
      <c r="G44" s="6">
        <f>((E44-D44)/E44)</f>
        <v>-5.8807508114119791E-2</v>
      </c>
    </row>
    <row r="46" spans="1:20" x14ac:dyDescent="0.3">
      <c r="C46" s="8" t="s">
        <v>15</v>
      </c>
      <c r="D46" s="2" t="s">
        <v>27</v>
      </c>
      <c r="E46" s="2" t="s">
        <v>28</v>
      </c>
      <c r="F46" s="8" t="s">
        <v>16</v>
      </c>
      <c r="G46" s="8" t="s">
        <v>17</v>
      </c>
      <c r="H46" s="9" t="s">
        <v>19</v>
      </c>
    </row>
    <row r="47" spans="1:20" x14ac:dyDescent="0.3">
      <c r="B47" s="2" t="s">
        <v>10</v>
      </c>
      <c r="C47" s="4" t="s">
        <v>21</v>
      </c>
      <c r="D47" s="10">
        <v>8</v>
      </c>
      <c r="E47" s="4">
        <v>1.048</v>
      </c>
      <c r="F47" s="5">
        <v>3215.9</v>
      </c>
      <c r="G47" s="5">
        <v>2972.5</v>
      </c>
      <c r="H47" s="6">
        <f>((G47-F47)/G47)</f>
        <v>-8.1883936080740155E-2</v>
      </c>
      <c r="M47" t="s">
        <v>39</v>
      </c>
    </row>
    <row r="48" spans="1:20" x14ac:dyDescent="0.3">
      <c r="B48" s="2"/>
      <c r="C48" s="4"/>
      <c r="D48" s="10">
        <v>16</v>
      </c>
      <c r="E48" s="4">
        <f>$D$18*D48</f>
        <v>2.0960000000000001</v>
      </c>
      <c r="F48" s="5">
        <v>30363</v>
      </c>
      <c r="G48" s="5">
        <v>27830</v>
      </c>
      <c r="H48" s="6">
        <f t="shared" ref="H48:H50" si="4">((G48-F48)/G48)</f>
        <v>-9.1016888250089828E-2</v>
      </c>
      <c r="M48" t="s">
        <v>37</v>
      </c>
    </row>
    <row r="49" spans="2:13" x14ac:dyDescent="0.3">
      <c r="B49" s="2"/>
      <c r="C49" s="4"/>
      <c r="D49" s="10">
        <v>24</v>
      </c>
      <c r="E49" s="4">
        <f t="shared" ref="E49:E50" si="5">$D$18*D49</f>
        <v>3.1440000000000001</v>
      </c>
      <c r="F49" s="5">
        <v>104320</v>
      </c>
      <c r="G49" s="5">
        <v>92640</v>
      </c>
      <c r="H49" s="6">
        <f t="shared" si="4"/>
        <v>-0.12607944732297063</v>
      </c>
      <c r="M49" t="s">
        <v>40</v>
      </c>
    </row>
    <row r="50" spans="2:13" x14ac:dyDescent="0.3">
      <c r="B50" s="2"/>
      <c r="C50" s="4"/>
      <c r="D50" s="10">
        <v>32</v>
      </c>
      <c r="E50" s="4">
        <f t="shared" si="5"/>
        <v>4.1920000000000002</v>
      </c>
      <c r="F50" s="5">
        <v>245500</v>
      </c>
      <c r="G50" s="5">
        <v>210980</v>
      </c>
      <c r="H50" s="6">
        <f t="shared" si="4"/>
        <v>-0.16361740449331691</v>
      </c>
    </row>
    <row r="51" spans="2:13" x14ac:dyDescent="0.3">
      <c r="B51" s="2" t="s">
        <v>13</v>
      </c>
      <c r="C51" s="4" t="s">
        <v>22</v>
      </c>
      <c r="D51" s="10">
        <v>8</v>
      </c>
      <c r="E51" s="4">
        <v>1.048</v>
      </c>
      <c r="F51" s="5">
        <v>2464.4</v>
      </c>
      <c r="G51" s="5">
        <v>2274.9</v>
      </c>
      <c r="H51" s="6">
        <f>((G51-F51)/G51)</f>
        <v>-8.3300364851202249E-2</v>
      </c>
    </row>
    <row r="52" spans="2:13" x14ac:dyDescent="0.3">
      <c r="B52" s="4"/>
      <c r="C52" s="4"/>
      <c r="D52" s="10">
        <v>16</v>
      </c>
      <c r="E52" s="4">
        <f>$D$18*D52</f>
        <v>2.0960000000000001</v>
      </c>
      <c r="F52" s="5">
        <v>20871</v>
      </c>
      <c r="G52" s="5">
        <v>18700</v>
      </c>
      <c r="H52" s="6">
        <f t="shared" ref="H52:H54" si="6">((G52-F52)/G52)</f>
        <v>-0.11609625668449197</v>
      </c>
    </row>
    <row r="53" spans="2:13" x14ac:dyDescent="0.3">
      <c r="B53" s="4"/>
      <c r="C53" s="4"/>
      <c r="D53" s="10">
        <v>24</v>
      </c>
      <c r="E53" s="4">
        <f t="shared" ref="E53:E54" si="7">$D$18*D53</f>
        <v>3.1440000000000001</v>
      </c>
      <c r="F53" s="5">
        <v>71769</v>
      </c>
      <c r="G53" s="5">
        <v>61930</v>
      </c>
      <c r="H53" s="6">
        <f t="shared" si="6"/>
        <v>-0.15887292103988374</v>
      </c>
    </row>
    <row r="54" spans="2:13" x14ac:dyDescent="0.3">
      <c r="B54" s="4"/>
      <c r="C54" s="4"/>
      <c r="D54" s="10">
        <v>32</v>
      </c>
      <c r="E54" s="4">
        <f t="shared" si="7"/>
        <v>4.1920000000000002</v>
      </c>
      <c r="F54" s="5">
        <v>172290</v>
      </c>
      <c r="G54" s="5">
        <v>143890</v>
      </c>
      <c r="H54" s="6">
        <f t="shared" si="6"/>
        <v>-0.1973729932587393</v>
      </c>
    </row>
  </sheetData>
  <mergeCells count="4">
    <mergeCell ref="D3:F3"/>
    <mergeCell ref="B18:C18"/>
    <mergeCell ref="D22:F22"/>
    <mergeCell ref="D40:F4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860B-B78D-4C7C-B14A-79485A548AF2}">
  <dimension ref="B2:W77"/>
  <sheetViews>
    <sheetView tabSelected="1" zoomScale="70" zoomScaleNormal="70" workbookViewId="0">
      <selection activeCell="N62" sqref="N62"/>
    </sheetView>
  </sheetViews>
  <sheetFormatPr defaultRowHeight="14.4" x14ac:dyDescent="0.3"/>
  <cols>
    <col min="2" max="2" width="25.5546875" bestFit="1" customWidth="1"/>
    <col min="3" max="3" width="17.21875" customWidth="1"/>
    <col min="4" max="4" width="7.88671875" customWidth="1"/>
    <col min="5" max="5" width="18.77734375" bestFit="1" customWidth="1"/>
    <col min="6" max="6" width="14.33203125" bestFit="1" customWidth="1"/>
    <col min="7" max="7" width="17.5546875" bestFit="1" customWidth="1"/>
    <col min="8" max="8" width="23.109375" customWidth="1"/>
    <col min="10" max="10" width="18.77734375" bestFit="1" customWidth="1"/>
    <col min="11" max="11" width="14.33203125" bestFit="1" customWidth="1"/>
    <col min="12" max="12" width="25.88671875" bestFit="1" customWidth="1"/>
    <col min="13" max="13" width="24.21875" customWidth="1"/>
    <col min="15" max="15" width="18.77734375" bestFit="1" customWidth="1"/>
    <col min="16" max="16" width="14.33203125" bestFit="1" customWidth="1"/>
    <col min="17" max="17" width="25.88671875" bestFit="1" customWidth="1"/>
    <col min="18" max="18" width="23.6640625" customWidth="1"/>
    <col min="20" max="20" width="18.77734375" bestFit="1" customWidth="1"/>
    <col min="21" max="21" width="14.33203125" bestFit="1" customWidth="1"/>
    <col min="22" max="22" width="25.88671875" bestFit="1" customWidth="1"/>
    <col min="23" max="23" width="24.5546875" customWidth="1"/>
  </cols>
  <sheetData>
    <row r="2" spans="2:23" x14ac:dyDescent="0.3">
      <c r="B2" s="27" t="s">
        <v>43</v>
      </c>
      <c r="C2" s="28">
        <v>5</v>
      </c>
      <c r="E2" s="16" t="s">
        <v>41</v>
      </c>
      <c r="F2" s="16" t="s">
        <v>15</v>
      </c>
      <c r="G2" s="16" t="s">
        <v>52</v>
      </c>
      <c r="H2" s="11" t="s">
        <v>60</v>
      </c>
      <c r="J2" s="16" t="s">
        <v>41</v>
      </c>
      <c r="K2" s="16" t="s">
        <v>15</v>
      </c>
      <c r="L2" s="16" t="s">
        <v>52</v>
      </c>
      <c r="M2" s="11" t="s">
        <v>60</v>
      </c>
      <c r="O2" s="16" t="s">
        <v>41</v>
      </c>
      <c r="P2" s="16" t="s">
        <v>15</v>
      </c>
      <c r="Q2" s="16" t="s">
        <v>52</v>
      </c>
      <c r="R2" s="11" t="s">
        <v>60</v>
      </c>
      <c r="T2" s="16" t="s">
        <v>41</v>
      </c>
      <c r="U2" s="16" t="s">
        <v>15</v>
      </c>
      <c r="V2" s="16" t="s">
        <v>52</v>
      </c>
      <c r="W2" s="11" t="s">
        <v>60</v>
      </c>
    </row>
    <row r="3" spans="2:23" x14ac:dyDescent="0.3">
      <c r="B3" s="27" t="s">
        <v>42</v>
      </c>
      <c r="C3" s="28">
        <v>0.13100000000000001</v>
      </c>
      <c r="E3" s="35">
        <v>300</v>
      </c>
      <c r="F3" s="35" t="s">
        <v>21</v>
      </c>
      <c r="G3" s="29">
        <v>8</v>
      </c>
      <c r="H3" s="30">
        <v>3017.7277512129199</v>
      </c>
      <c r="J3" s="35">
        <v>600</v>
      </c>
      <c r="K3" s="35" t="s">
        <v>21</v>
      </c>
      <c r="L3" s="29">
        <v>8</v>
      </c>
      <c r="M3" s="30">
        <v>2894.2419480937401</v>
      </c>
      <c r="O3" s="35">
        <v>900</v>
      </c>
      <c r="P3" s="35" t="s">
        <v>21</v>
      </c>
      <c r="Q3" s="29">
        <v>8</v>
      </c>
      <c r="R3" s="30">
        <v>2857.4998442805399</v>
      </c>
      <c r="T3" s="35">
        <v>1200</v>
      </c>
      <c r="U3" s="35" t="s">
        <v>21</v>
      </c>
      <c r="V3" s="29">
        <v>8</v>
      </c>
      <c r="W3" s="30">
        <v>2839.91759225849</v>
      </c>
    </row>
    <row r="4" spans="2:23" x14ac:dyDescent="0.3">
      <c r="B4" s="14"/>
      <c r="C4" s="20"/>
      <c r="D4" s="21"/>
      <c r="E4" s="36"/>
      <c r="F4" s="36"/>
      <c r="G4" s="29">
        <v>16</v>
      </c>
      <c r="H4" s="30">
        <v>26925.860041563701</v>
      </c>
      <c r="J4" s="36"/>
      <c r="K4" s="36"/>
      <c r="L4" s="29">
        <v>16</v>
      </c>
      <c r="M4" s="30">
        <v>26156.284357862001</v>
      </c>
      <c r="O4" s="36"/>
      <c r="P4" s="36"/>
      <c r="Q4" s="29">
        <v>16</v>
      </c>
      <c r="R4" s="30">
        <v>25970.794233951299</v>
      </c>
      <c r="T4" s="36"/>
      <c r="U4" s="36"/>
      <c r="V4" s="29">
        <v>16</v>
      </c>
      <c r="W4" s="30">
        <v>25519.435918358398</v>
      </c>
    </row>
    <row r="5" spans="2:23" x14ac:dyDescent="0.3">
      <c r="E5" s="36"/>
      <c r="F5" s="36"/>
      <c r="G5" s="29">
        <v>24</v>
      </c>
      <c r="H5" s="30">
        <v>85505.105874875197</v>
      </c>
      <c r="J5" s="36"/>
      <c r="K5" s="36"/>
      <c r="L5" s="29">
        <v>24</v>
      </c>
      <c r="M5" s="30">
        <v>83405.973544512497</v>
      </c>
      <c r="O5" s="36"/>
      <c r="P5" s="36"/>
      <c r="Q5" s="29">
        <v>24</v>
      </c>
      <c r="R5" s="30">
        <v>69283.785675083607</v>
      </c>
      <c r="T5" s="36"/>
      <c r="U5" s="36"/>
      <c r="V5" s="29">
        <v>24</v>
      </c>
      <c r="W5" s="30">
        <v>45452.431854919603</v>
      </c>
    </row>
    <row r="6" spans="2:23" x14ac:dyDescent="0.3">
      <c r="E6" s="36"/>
      <c r="F6" s="37"/>
      <c r="G6" s="29">
        <v>32</v>
      </c>
      <c r="H6" s="30">
        <v>189096.49753921799</v>
      </c>
      <c r="J6" s="36"/>
      <c r="K6" s="37"/>
      <c r="L6" s="29">
        <v>32</v>
      </c>
      <c r="M6" s="30">
        <v>184881.26718439499</v>
      </c>
      <c r="O6" s="36"/>
      <c r="P6" s="37"/>
      <c r="Q6" s="29">
        <v>32</v>
      </c>
      <c r="R6" s="30">
        <v>104256.58099013699</v>
      </c>
      <c r="T6" s="36"/>
      <c r="U6" s="37"/>
      <c r="V6" s="29">
        <v>32</v>
      </c>
      <c r="W6" s="30">
        <v>71867.808894841102</v>
      </c>
    </row>
    <row r="7" spans="2:23" x14ac:dyDescent="0.3">
      <c r="E7" s="36"/>
      <c r="F7" s="35" t="s">
        <v>44</v>
      </c>
      <c r="G7" s="29">
        <v>8</v>
      </c>
      <c r="H7" s="30">
        <v>2785.33837097583</v>
      </c>
      <c r="J7" s="36"/>
      <c r="K7" s="35" t="s">
        <v>44</v>
      </c>
      <c r="L7" s="29">
        <v>8</v>
      </c>
      <c r="M7" s="30">
        <v>2641.4518658751799</v>
      </c>
      <c r="O7" s="36"/>
      <c r="P7" s="35" t="s">
        <v>44</v>
      </c>
      <c r="Q7" s="29">
        <v>8</v>
      </c>
      <c r="R7" s="30">
        <v>2597.7916828704701</v>
      </c>
      <c r="T7" s="36"/>
      <c r="U7" s="35" t="s">
        <v>44</v>
      </c>
      <c r="V7" s="29">
        <v>8</v>
      </c>
      <c r="W7" s="30">
        <v>2576.8399800367902</v>
      </c>
    </row>
    <row r="8" spans="2:23" x14ac:dyDescent="0.3">
      <c r="E8" s="36"/>
      <c r="F8" s="36"/>
      <c r="G8" s="29">
        <v>16</v>
      </c>
      <c r="H8" s="30">
        <v>26533.861878266001</v>
      </c>
      <c r="J8" s="36"/>
      <c r="K8" s="36"/>
      <c r="L8" s="29">
        <v>16</v>
      </c>
      <c r="M8" s="30">
        <v>25761.6018049339</v>
      </c>
      <c r="O8" s="36"/>
      <c r="P8" s="36"/>
      <c r="Q8" s="29">
        <v>16</v>
      </c>
      <c r="R8" s="30">
        <v>25573.388531766199</v>
      </c>
      <c r="T8" s="36"/>
      <c r="U8" s="36"/>
      <c r="V8" s="29">
        <v>16</v>
      </c>
      <c r="W8" s="30">
        <v>25352.396150328601</v>
      </c>
    </row>
    <row r="9" spans="2:23" x14ac:dyDescent="0.3">
      <c r="E9" s="36"/>
      <c r="F9" s="36"/>
      <c r="G9" s="29">
        <v>24</v>
      </c>
      <c r="H9" s="30">
        <v>85021.165933874203</v>
      </c>
      <c r="J9" s="36"/>
      <c r="K9" s="36"/>
      <c r="L9" s="29">
        <v>24</v>
      </c>
      <c r="M9" s="30">
        <v>82929.801375416995</v>
      </c>
      <c r="O9" s="36"/>
      <c r="P9" s="36"/>
      <c r="Q9" s="29">
        <v>24</v>
      </c>
      <c r="R9" s="30">
        <v>69079.035597238704</v>
      </c>
      <c r="T9" s="36"/>
      <c r="U9" s="36"/>
      <c r="V9" s="29">
        <v>24</v>
      </c>
      <c r="W9" s="30">
        <v>45248.206253119701</v>
      </c>
    </row>
    <row r="10" spans="2:23" x14ac:dyDescent="0.3">
      <c r="E10" s="36"/>
      <c r="F10" s="37"/>
      <c r="G10" s="29">
        <v>32</v>
      </c>
      <c r="H10" s="30">
        <v>188587.53826661099</v>
      </c>
      <c r="J10" s="36"/>
      <c r="K10" s="37"/>
      <c r="L10" s="29">
        <v>32</v>
      </c>
      <c r="M10" s="30">
        <v>184377.689047969</v>
      </c>
      <c r="O10" s="36"/>
      <c r="P10" s="37"/>
      <c r="Q10" s="29">
        <v>32</v>
      </c>
      <c r="R10" s="30">
        <v>104010.991823202</v>
      </c>
      <c r="T10" s="36"/>
      <c r="U10" s="37"/>
      <c r="V10" s="29">
        <v>32</v>
      </c>
      <c r="W10" s="30">
        <v>71627.194736227699</v>
      </c>
    </row>
    <row r="11" spans="2:23" x14ac:dyDescent="0.3">
      <c r="E11" s="36"/>
      <c r="F11" s="35" t="s">
        <v>45</v>
      </c>
      <c r="G11" s="29">
        <v>8</v>
      </c>
      <c r="H11" s="30">
        <v>2656.1190433656002</v>
      </c>
      <c r="J11" s="36"/>
      <c r="K11" s="35" t="s">
        <v>45</v>
      </c>
      <c r="L11" s="29">
        <v>8</v>
      </c>
      <c r="M11" s="30">
        <v>2529.92909793542</v>
      </c>
      <c r="O11" s="36"/>
      <c r="P11" s="35" t="s">
        <v>45</v>
      </c>
      <c r="Q11" s="29">
        <v>8</v>
      </c>
      <c r="R11" s="30">
        <v>2504.09871258354</v>
      </c>
      <c r="T11" s="36"/>
      <c r="U11" s="35" t="s">
        <v>45</v>
      </c>
      <c r="V11" s="29">
        <v>8</v>
      </c>
      <c r="W11" s="30">
        <v>2492.4808678320601</v>
      </c>
    </row>
    <row r="12" spans="2:23" x14ac:dyDescent="0.3">
      <c r="E12" s="36"/>
      <c r="F12" s="36"/>
      <c r="G12" s="29">
        <v>16</v>
      </c>
      <c r="H12" s="30">
        <v>25825.723970789099</v>
      </c>
      <c r="J12" s="36"/>
      <c r="K12" s="36"/>
      <c r="L12" s="29">
        <v>16</v>
      </c>
      <c r="M12" s="30">
        <v>25083.611342626798</v>
      </c>
      <c r="O12" s="36"/>
      <c r="P12" s="36"/>
      <c r="Q12" s="29">
        <v>16</v>
      </c>
      <c r="R12" s="30">
        <v>24893.404534363701</v>
      </c>
      <c r="T12" s="36"/>
      <c r="U12" s="36"/>
      <c r="V12" s="29">
        <v>16</v>
      </c>
      <c r="W12" s="30">
        <v>24796.955482507899</v>
      </c>
    </row>
    <row r="13" spans="2:23" x14ac:dyDescent="0.3">
      <c r="E13" s="36"/>
      <c r="F13" s="36"/>
      <c r="G13" s="29">
        <v>24</v>
      </c>
      <c r="H13" s="30">
        <v>84072.102769196499</v>
      </c>
      <c r="J13" s="36"/>
      <c r="K13" s="36"/>
      <c r="L13" s="29">
        <v>24</v>
      </c>
      <c r="M13" s="30">
        <v>82012.537068900696</v>
      </c>
      <c r="O13" s="36"/>
      <c r="P13" s="36"/>
      <c r="Q13" s="29">
        <v>24</v>
      </c>
      <c r="R13" s="30">
        <v>68687.410443563</v>
      </c>
      <c r="T13" s="36"/>
      <c r="U13" s="36"/>
      <c r="V13" s="29">
        <v>24</v>
      </c>
      <c r="W13" s="30">
        <v>44858.506412850496</v>
      </c>
    </row>
    <row r="14" spans="2:23" x14ac:dyDescent="0.3">
      <c r="E14" s="36"/>
      <c r="F14" s="37"/>
      <c r="G14" s="29">
        <v>32</v>
      </c>
      <c r="H14" s="30">
        <v>187540.43891250901</v>
      </c>
      <c r="J14" s="36"/>
      <c r="K14" s="37"/>
      <c r="L14" s="29">
        <v>32</v>
      </c>
      <c r="M14" s="30">
        <v>183361.48914678901</v>
      </c>
      <c r="O14" s="36"/>
      <c r="P14" s="37"/>
      <c r="Q14" s="29">
        <v>32</v>
      </c>
      <c r="R14" s="30">
        <v>103527.78937456501</v>
      </c>
      <c r="T14" s="36"/>
      <c r="U14" s="37"/>
      <c r="V14" s="29">
        <v>32</v>
      </c>
      <c r="W14" s="30">
        <v>71155.911270266894</v>
      </c>
    </row>
    <row r="15" spans="2:23" x14ac:dyDescent="0.3">
      <c r="E15" s="36"/>
      <c r="F15" s="35" t="s">
        <v>46</v>
      </c>
      <c r="G15" s="29">
        <v>8</v>
      </c>
      <c r="H15" s="30">
        <v>4364.6201987098902</v>
      </c>
      <c r="J15" s="36"/>
      <c r="K15" s="35" t="s">
        <v>46</v>
      </c>
      <c r="L15" s="29">
        <v>8</v>
      </c>
      <c r="M15" s="30">
        <v>4293.0073248508597</v>
      </c>
      <c r="O15" s="36"/>
      <c r="P15" s="35" t="s">
        <v>46</v>
      </c>
      <c r="Q15" s="29">
        <v>8</v>
      </c>
      <c r="R15" s="30">
        <v>4268.4701584479399</v>
      </c>
      <c r="T15" s="36"/>
      <c r="U15" s="35" t="s">
        <v>46</v>
      </c>
      <c r="V15" s="29">
        <v>8</v>
      </c>
      <c r="W15" s="30">
        <v>4255.8958210150504</v>
      </c>
    </row>
    <row r="16" spans="2:23" x14ac:dyDescent="0.3">
      <c r="E16" s="36"/>
      <c r="F16" s="36"/>
      <c r="G16" s="29">
        <v>16</v>
      </c>
      <c r="H16" s="30">
        <v>28594.996529620199</v>
      </c>
      <c r="J16" s="36"/>
      <c r="K16" s="36"/>
      <c r="L16" s="29">
        <v>16</v>
      </c>
      <c r="M16" s="30">
        <v>28015.371804524701</v>
      </c>
      <c r="O16" s="36"/>
      <c r="P16" s="36"/>
      <c r="Q16" s="29">
        <v>16</v>
      </c>
      <c r="R16" s="30">
        <v>27835.778349962398</v>
      </c>
      <c r="T16" s="36"/>
      <c r="U16" s="36"/>
      <c r="V16" s="29">
        <v>16</v>
      </c>
      <c r="W16" s="30">
        <v>26116.7017766067</v>
      </c>
    </row>
    <row r="17" spans="5:23" x14ac:dyDescent="0.3">
      <c r="E17" s="36"/>
      <c r="F17" s="36"/>
      <c r="G17" s="29">
        <v>24</v>
      </c>
      <c r="H17" s="30">
        <v>87281.063462639795</v>
      </c>
      <c r="J17" s="36"/>
      <c r="K17" s="36"/>
      <c r="L17" s="29">
        <v>24</v>
      </c>
      <c r="M17" s="30">
        <v>85483.151462475696</v>
      </c>
      <c r="O17" s="36"/>
      <c r="P17" s="36"/>
      <c r="Q17" s="29">
        <v>24</v>
      </c>
      <c r="R17" s="30">
        <v>69978.175485832704</v>
      </c>
      <c r="T17" s="36"/>
      <c r="U17" s="36"/>
      <c r="V17" s="29">
        <v>24</v>
      </c>
      <c r="W17" s="30">
        <v>46235.661543863702</v>
      </c>
    </row>
    <row r="18" spans="5:23" x14ac:dyDescent="0.3">
      <c r="E18" s="36"/>
      <c r="F18" s="37"/>
      <c r="G18" s="29">
        <v>32</v>
      </c>
      <c r="H18" s="30">
        <v>190690.098137049</v>
      </c>
      <c r="J18" s="36"/>
      <c r="K18" s="37"/>
      <c r="L18" s="29">
        <v>32</v>
      </c>
      <c r="M18" s="30">
        <v>186849.44523365001</v>
      </c>
      <c r="O18" s="36"/>
      <c r="P18" s="37"/>
      <c r="Q18" s="29">
        <v>32</v>
      </c>
      <c r="R18" s="30">
        <v>105076.170509121</v>
      </c>
      <c r="T18" s="36"/>
      <c r="U18" s="37"/>
      <c r="V18" s="29">
        <v>32</v>
      </c>
      <c r="W18" s="30">
        <v>72783.960408056097</v>
      </c>
    </row>
    <row r="19" spans="5:23" x14ac:dyDescent="0.3">
      <c r="E19" s="36"/>
      <c r="F19" s="35" t="s">
        <v>47</v>
      </c>
      <c r="G19" s="29">
        <v>8</v>
      </c>
      <c r="H19" s="30">
        <v>4372.1170868175795</v>
      </c>
      <c r="J19" s="36"/>
      <c r="K19" s="35" t="s">
        <v>47</v>
      </c>
      <c r="L19" s="29">
        <v>8</v>
      </c>
      <c r="M19" s="30">
        <v>4268.9329657300405</v>
      </c>
      <c r="O19" s="36"/>
      <c r="P19" s="35" t="s">
        <v>47</v>
      </c>
      <c r="Q19" s="29">
        <v>8</v>
      </c>
      <c r="R19" s="30">
        <v>4237.0633875060903</v>
      </c>
      <c r="T19" s="36"/>
      <c r="U19" s="35" t="s">
        <v>47</v>
      </c>
      <c r="V19" s="29">
        <v>8</v>
      </c>
      <c r="W19" s="30">
        <v>4220.6507787329101</v>
      </c>
    </row>
    <row r="20" spans="5:23" x14ac:dyDescent="0.3">
      <c r="E20" s="36"/>
      <c r="F20" s="36"/>
      <c r="G20" s="29">
        <v>16</v>
      </c>
      <c r="H20" s="30">
        <v>28697.018198540001</v>
      </c>
      <c r="J20" s="36"/>
      <c r="K20" s="36"/>
      <c r="L20" s="29">
        <v>16</v>
      </c>
      <c r="M20" s="30">
        <v>28077.229149320399</v>
      </c>
      <c r="O20" s="36"/>
      <c r="P20" s="36"/>
      <c r="Q20" s="29">
        <v>16</v>
      </c>
      <c r="R20" s="30">
        <v>27894.921871887502</v>
      </c>
      <c r="T20" s="36"/>
      <c r="U20" s="36"/>
      <c r="V20" s="29">
        <v>16</v>
      </c>
      <c r="W20" s="30">
        <v>26151.278607519798</v>
      </c>
    </row>
    <row r="21" spans="5:23" x14ac:dyDescent="0.3">
      <c r="E21" s="36"/>
      <c r="F21" s="36"/>
      <c r="G21" s="29">
        <v>24</v>
      </c>
      <c r="H21" s="30">
        <v>87460.236979640496</v>
      </c>
      <c r="J21" s="36"/>
      <c r="K21" s="36"/>
      <c r="L21" s="29">
        <v>24</v>
      </c>
      <c r="M21" s="30">
        <v>85602.916824578497</v>
      </c>
      <c r="O21" s="36"/>
      <c r="P21" s="36"/>
      <c r="Q21" s="29">
        <v>24</v>
      </c>
      <c r="R21" s="30">
        <v>70049.328527885998</v>
      </c>
      <c r="T21" s="36"/>
      <c r="U21" s="36"/>
      <c r="V21" s="29">
        <v>24</v>
      </c>
      <c r="W21" s="30">
        <v>46284.583356579598</v>
      </c>
    </row>
    <row r="22" spans="5:23" x14ac:dyDescent="0.3">
      <c r="E22" s="36"/>
      <c r="F22" s="37"/>
      <c r="G22" s="29">
        <v>32</v>
      </c>
      <c r="H22" s="30">
        <v>190958.03881594399</v>
      </c>
      <c r="J22" s="36"/>
      <c r="K22" s="37"/>
      <c r="L22" s="29">
        <v>32</v>
      </c>
      <c r="M22" s="30">
        <v>187038.76138047001</v>
      </c>
      <c r="O22" s="36"/>
      <c r="P22" s="37"/>
      <c r="Q22" s="29">
        <v>32</v>
      </c>
      <c r="R22" s="30">
        <v>105166.528108513</v>
      </c>
      <c r="T22" s="36"/>
      <c r="U22" s="37"/>
      <c r="V22" s="29">
        <v>32</v>
      </c>
      <c r="W22" s="30">
        <v>72847.829073408095</v>
      </c>
    </row>
    <row r="23" spans="5:23" x14ac:dyDescent="0.3">
      <c r="E23" s="36"/>
      <c r="F23" s="35" t="s">
        <v>48</v>
      </c>
      <c r="G23" s="29">
        <v>8</v>
      </c>
      <c r="H23" s="30">
        <v>3490.4647156398701</v>
      </c>
      <c r="J23" s="36"/>
      <c r="K23" s="35" t="s">
        <v>48</v>
      </c>
      <c r="L23" s="29">
        <v>8</v>
      </c>
      <c r="M23" s="30">
        <v>3265.3214954087498</v>
      </c>
      <c r="O23" s="36"/>
      <c r="P23" s="35" t="s">
        <v>48</v>
      </c>
      <c r="Q23" s="29">
        <v>8</v>
      </c>
      <c r="R23" s="30">
        <v>3201.6098474258802</v>
      </c>
      <c r="T23" s="36"/>
      <c r="U23" s="35" t="s">
        <v>48</v>
      </c>
      <c r="V23" s="29">
        <v>8</v>
      </c>
      <c r="W23" s="30">
        <v>3174.7655864818898</v>
      </c>
    </row>
    <row r="24" spans="5:23" x14ac:dyDescent="0.3">
      <c r="E24" s="36"/>
      <c r="F24" s="36"/>
      <c r="G24" s="29">
        <v>16</v>
      </c>
      <c r="H24" s="30">
        <v>27889.784605377899</v>
      </c>
      <c r="J24" s="36"/>
      <c r="K24" s="36"/>
      <c r="L24" s="29">
        <v>16</v>
      </c>
      <c r="M24" s="30">
        <v>27198.9548067061</v>
      </c>
      <c r="O24" s="36"/>
      <c r="P24" s="36"/>
      <c r="Q24" s="29">
        <v>16</v>
      </c>
      <c r="R24" s="30">
        <v>27009.710010973999</v>
      </c>
      <c r="T24" s="36"/>
      <c r="U24" s="36"/>
      <c r="V24" s="29">
        <v>16</v>
      </c>
      <c r="W24" s="30">
        <v>25854.5452994568</v>
      </c>
    </row>
    <row r="25" spans="5:23" x14ac:dyDescent="0.3">
      <c r="E25" s="36"/>
      <c r="F25" s="36"/>
      <c r="G25" s="29">
        <v>24</v>
      </c>
      <c r="H25" s="30">
        <v>86624.268225650507</v>
      </c>
      <c r="J25" s="36"/>
      <c r="K25" s="36"/>
      <c r="L25" s="29">
        <v>24</v>
      </c>
      <c r="M25" s="30">
        <v>84670.298294619002</v>
      </c>
      <c r="O25" s="36"/>
      <c r="P25" s="36"/>
      <c r="Q25" s="29">
        <v>24</v>
      </c>
      <c r="R25" s="30">
        <v>69723.613543214495</v>
      </c>
      <c r="T25" s="36"/>
      <c r="U25" s="36"/>
      <c r="V25" s="29">
        <v>24</v>
      </c>
      <c r="W25" s="30">
        <v>45934.002953193398</v>
      </c>
    </row>
    <row r="26" spans="5:23" x14ac:dyDescent="0.3">
      <c r="E26" s="36"/>
      <c r="F26" s="37"/>
      <c r="G26" s="29">
        <v>32</v>
      </c>
      <c r="H26" s="30">
        <v>190182.26402545499</v>
      </c>
      <c r="J26" s="36"/>
      <c r="K26" s="37"/>
      <c r="L26" s="29">
        <v>32</v>
      </c>
      <c r="M26" s="30">
        <v>186137.82125373199</v>
      </c>
      <c r="O26" s="36"/>
      <c r="P26" s="37"/>
      <c r="Q26" s="29">
        <v>32</v>
      </c>
      <c r="R26" s="30">
        <v>104793.14416661</v>
      </c>
      <c r="T26" s="36"/>
      <c r="U26" s="37"/>
      <c r="V26" s="29">
        <v>32</v>
      </c>
      <c r="W26" s="30">
        <v>72446.368437669895</v>
      </c>
    </row>
    <row r="27" spans="5:23" x14ac:dyDescent="0.3">
      <c r="E27" s="36"/>
      <c r="F27" s="35" t="s">
        <v>49</v>
      </c>
      <c r="G27" s="29">
        <v>8</v>
      </c>
      <c r="H27" s="30">
        <v>3114.7684030515002</v>
      </c>
      <c r="J27" s="36"/>
      <c r="K27" s="35" t="s">
        <v>49</v>
      </c>
      <c r="L27" s="29">
        <v>8</v>
      </c>
      <c r="M27" s="30">
        <v>3058.08434673492</v>
      </c>
      <c r="O27" s="36"/>
      <c r="P27" s="35" t="s">
        <v>49</v>
      </c>
      <c r="Q27" s="29">
        <v>8</v>
      </c>
      <c r="R27" s="30">
        <v>3032.1880207473901</v>
      </c>
      <c r="T27" s="36"/>
      <c r="U27" s="35" t="s">
        <v>49</v>
      </c>
      <c r="V27" s="29">
        <v>8</v>
      </c>
      <c r="W27" s="30">
        <v>3016.8255550343501</v>
      </c>
    </row>
    <row r="28" spans="5:23" x14ac:dyDescent="0.3">
      <c r="E28" s="36"/>
      <c r="F28" s="36"/>
      <c r="G28" s="29">
        <v>16</v>
      </c>
      <c r="H28" s="30">
        <v>27261.176854485999</v>
      </c>
      <c r="J28" s="36"/>
      <c r="K28" s="36"/>
      <c r="L28" s="29">
        <v>16</v>
      </c>
      <c r="M28" s="30">
        <v>26670.8284990869</v>
      </c>
      <c r="O28" s="36"/>
      <c r="P28" s="36"/>
      <c r="Q28" s="29">
        <v>16</v>
      </c>
      <c r="R28" s="30">
        <v>26484.7450945688</v>
      </c>
      <c r="T28" s="36"/>
      <c r="U28" s="36"/>
      <c r="V28" s="29">
        <v>16</v>
      </c>
      <c r="W28" s="30">
        <v>25631.713700602901</v>
      </c>
    </row>
    <row r="29" spans="5:23" x14ac:dyDescent="0.3">
      <c r="E29" s="36"/>
      <c r="F29" s="36"/>
      <c r="G29" s="29">
        <v>24</v>
      </c>
      <c r="H29" s="30">
        <v>85797.365318734795</v>
      </c>
      <c r="J29" s="36"/>
      <c r="K29" s="36"/>
      <c r="L29" s="29">
        <v>24</v>
      </c>
      <c r="M29" s="30">
        <v>83980.109480382103</v>
      </c>
      <c r="O29" s="36"/>
      <c r="P29" s="36"/>
      <c r="Q29" s="29">
        <v>24</v>
      </c>
      <c r="R29" s="30">
        <v>69394.089109437802</v>
      </c>
      <c r="T29" s="36"/>
      <c r="U29" s="36"/>
      <c r="V29" s="29">
        <v>24</v>
      </c>
      <c r="W29" s="30">
        <v>45647.554407860298</v>
      </c>
    </row>
    <row r="30" spans="5:23" x14ac:dyDescent="0.3">
      <c r="E30" s="36"/>
      <c r="F30" s="37"/>
      <c r="G30" s="29">
        <v>32</v>
      </c>
      <c r="H30" s="30">
        <v>189190.19508803499</v>
      </c>
      <c r="J30" s="36"/>
      <c r="K30" s="37"/>
      <c r="L30" s="29">
        <v>32</v>
      </c>
      <c r="M30" s="30">
        <v>185311.10576832099</v>
      </c>
      <c r="O30" s="36"/>
      <c r="P30" s="37"/>
      <c r="Q30" s="29">
        <v>32</v>
      </c>
      <c r="R30" s="30">
        <v>104395.02145453201</v>
      </c>
      <c r="T30" s="36"/>
      <c r="U30" s="37"/>
      <c r="V30" s="29">
        <v>32</v>
      </c>
      <c r="W30" s="30">
        <v>72101.906872923399</v>
      </c>
    </row>
    <row r="31" spans="5:23" x14ac:dyDescent="0.3">
      <c r="E31" s="36"/>
      <c r="F31" s="35" t="s">
        <v>50</v>
      </c>
      <c r="G31" s="29">
        <v>8</v>
      </c>
      <c r="H31" s="30">
        <v>3468.7059034101599</v>
      </c>
      <c r="J31" s="36"/>
      <c r="K31" s="35" t="s">
        <v>50</v>
      </c>
      <c r="L31" s="29">
        <v>8</v>
      </c>
      <c r="M31" s="30">
        <v>3435.92178629919</v>
      </c>
      <c r="O31" s="36"/>
      <c r="P31" s="35" t="s">
        <v>50</v>
      </c>
      <c r="Q31" s="29">
        <v>8</v>
      </c>
      <c r="R31" s="30">
        <v>3424.0089288983299</v>
      </c>
      <c r="T31" s="36"/>
      <c r="U31" s="35" t="s">
        <v>50</v>
      </c>
      <c r="V31" s="29">
        <v>8</v>
      </c>
      <c r="W31" s="30">
        <v>3417.4964024301999</v>
      </c>
    </row>
    <row r="32" spans="5:23" x14ac:dyDescent="0.3">
      <c r="E32" s="36"/>
      <c r="F32" s="36"/>
      <c r="G32" s="29">
        <v>16</v>
      </c>
      <c r="H32" s="30">
        <v>27620.023287149899</v>
      </c>
      <c r="J32" s="36"/>
      <c r="K32" s="36"/>
      <c r="L32" s="29">
        <v>16</v>
      </c>
      <c r="M32" s="30">
        <v>27060.1801035149</v>
      </c>
      <c r="O32" s="36"/>
      <c r="P32" s="36"/>
      <c r="Q32" s="29">
        <v>16</v>
      </c>
      <c r="R32" s="30">
        <v>26880.571252404701</v>
      </c>
      <c r="T32" s="36"/>
      <c r="U32" s="36"/>
      <c r="V32" s="29">
        <v>16</v>
      </c>
      <c r="W32" s="30">
        <v>25770.6657962393</v>
      </c>
    </row>
    <row r="33" spans="5:23" x14ac:dyDescent="0.3">
      <c r="E33" s="36"/>
      <c r="F33" s="36"/>
      <c r="G33" s="29">
        <v>24</v>
      </c>
      <c r="H33" s="30">
        <v>86137.262167409193</v>
      </c>
      <c r="J33" s="36"/>
      <c r="K33" s="36"/>
      <c r="L33" s="29">
        <v>24</v>
      </c>
      <c r="M33" s="30">
        <v>84369.503625580997</v>
      </c>
      <c r="O33" s="36"/>
      <c r="P33" s="36"/>
      <c r="Q33" s="29">
        <v>24</v>
      </c>
      <c r="R33" s="30">
        <v>69535.616878953806</v>
      </c>
      <c r="T33" s="36"/>
      <c r="U33" s="36"/>
      <c r="V33" s="29">
        <v>24</v>
      </c>
      <c r="W33" s="30">
        <v>45808.9276408644</v>
      </c>
    </row>
    <row r="34" spans="5:23" x14ac:dyDescent="0.3">
      <c r="E34" s="36"/>
      <c r="F34" s="37"/>
      <c r="G34" s="29">
        <v>32</v>
      </c>
      <c r="H34" s="30">
        <v>189453.21468626999</v>
      </c>
      <c r="J34" s="36"/>
      <c r="K34" s="37"/>
      <c r="L34" s="29">
        <v>32</v>
      </c>
      <c r="M34" s="30">
        <v>185645.16677338901</v>
      </c>
      <c r="O34" s="36"/>
      <c r="P34" s="37"/>
      <c r="Q34" s="29">
        <v>32</v>
      </c>
      <c r="R34" s="30">
        <v>104554.89030423699</v>
      </c>
      <c r="T34" s="36"/>
      <c r="U34" s="37"/>
      <c r="V34" s="29">
        <v>32</v>
      </c>
      <c r="W34" s="30">
        <v>72282.591729054198</v>
      </c>
    </row>
    <row r="35" spans="5:23" x14ac:dyDescent="0.3">
      <c r="E35" s="36"/>
      <c r="F35" s="35" t="s">
        <v>20</v>
      </c>
      <c r="G35" s="29">
        <v>8</v>
      </c>
      <c r="H35" s="30">
        <v>4364.6202064110003</v>
      </c>
      <c r="J35" s="36"/>
      <c r="K35" s="35" t="s">
        <v>20</v>
      </c>
      <c r="L35" s="29">
        <v>8</v>
      </c>
      <c r="M35" s="30">
        <v>4293.0118835408102</v>
      </c>
      <c r="O35" s="36"/>
      <c r="P35" s="35" t="s">
        <v>20</v>
      </c>
      <c r="Q35" s="29">
        <v>8</v>
      </c>
      <c r="R35" s="30">
        <v>4268.4701475296797</v>
      </c>
      <c r="T35" s="36"/>
      <c r="U35" s="35" t="s">
        <v>20</v>
      </c>
      <c r="V35" s="29">
        <v>8</v>
      </c>
      <c r="W35" s="30">
        <v>4255.8959761052402</v>
      </c>
    </row>
    <row r="36" spans="5:23" x14ac:dyDescent="0.3">
      <c r="E36" s="36"/>
      <c r="F36" s="36"/>
      <c r="G36" s="29">
        <v>16</v>
      </c>
      <c r="H36" s="30">
        <v>28594.996665310398</v>
      </c>
      <c r="J36" s="36"/>
      <c r="K36" s="36"/>
      <c r="L36" s="29">
        <v>16</v>
      </c>
      <c r="M36" s="30">
        <v>28015.3768913196</v>
      </c>
      <c r="O36" s="36"/>
      <c r="P36" s="36"/>
      <c r="Q36" s="29">
        <v>16</v>
      </c>
      <c r="R36" s="30">
        <v>27835.777889160101</v>
      </c>
      <c r="T36" s="36"/>
      <c r="U36" s="36"/>
      <c r="V36" s="29">
        <v>16</v>
      </c>
      <c r="W36" s="30">
        <v>26116.702830298698</v>
      </c>
    </row>
    <row r="37" spans="5:23" x14ac:dyDescent="0.3">
      <c r="E37" s="36"/>
      <c r="F37" s="36"/>
      <c r="G37" s="29">
        <v>24</v>
      </c>
      <c r="H37" s="30">
        <v>87281.0638291715</v>
      </c>
      <c r="J37" s="36"/>
      <c r="K37" s="36"/>
      <c r="L37" s="29">
        <v>24</v>
      </c>
      <c r="M37" s="30">
        <v>85483.158196451303</v>
      </c>
      <c r="O37" s="36"/>
      <c r="P37" s="36"/>
      <c r="Q37" s="29">
        <v>24</v>
      </c>
      <c r="R37" s="30">
        <v>69978.176004551802</v>
      </c>
      <c r="T37" s="36"/>
      <c r="U37" s="36"/>
      <c r="V37" s="29">
        <v>24</v>
      </c>
      <c r="W37" s="30">
        <v>46235.661657408702</v>
      </c>
    </row>
    <row r="38" spans="5:23" x14ac:dyDescent="0.3">
      <c r="E38" s="36"/>
      <c r="F38" s="37"/>
      <c r="G38" s="29">
        <v>32</v>
      </c>
      <c r="H38" s="30">
        <v>190690.09858633799</v>
      </c>
      <c r="J38" s="36"/>
      <c r="K38" s="37"/>
      <c r="L38" s="29">
        <v>32</v>
      </c>
      <c r="M38" s="30">
        <v>186849.372736408</v>
      </c>
      <c r="O38" s="36"/>
      <c r="P38" s="37"/>
      <c r="Q38" s="29">
        <v>32</v>
      </c>
      <c r="R38" s="30">
        <v>105076.170641861</v>
      </c>
      <c r="T38" s="36"/>
      <c r="U38" s="37"/>
      <c r="V38" s="29">
        <v>32</v>
      </c>
      <c r="W38" s="30">
        <v>72783.960472103994</v>
      </c>
    </row>
    <row r="39" spans="5:23" x14ac:dyDescent="0.3">
      <c r="E39" s="36"/>
      <c r="F39" s="35" t="s">
        <v>51</v>
      </c>
      <c r="G39" s="29">
        <v>8</v>
      </c>
      <c r="H39" s="30">
        <v>2595.2376527588199</v>
      </c>
      <c r="J39" s="36"/>
      <c r="K39" s="35" t="s">
        <v>51</v>
      </c>
      <c r="L39" s="29">
        <v>8</v>
      </c>
      <c r="M39" s="30">
        <v>2524.21007817807</v>
      </c>
      <c r="O39" s="36"/>
      <c r="P39" s="35" t="s">
        <v>51</v>
      </c>
      <c r="Q39" s="29">
        <v>8</v>
      </c>
      <c r="R39" s="30">
        <v>2502.6437910426498</v>
      </c>
      <c r="T39" s="36"/>
      <c r="U39" s="35" t="s">
        <v>51</v>
      </c>
      <c r="V39" s="29">
        <v>8</v>
      </c>
      <c r="W39" s="30">
        <v>2492.3218559628699</v>
      </c>
    </row>
    <row r="40" spans="5:23" x14ac:dyDescent="0.3">
      <c r="E40" s="36"/>
      <c r="F40" s="36"/>
      <c r="G40" s="29">
        <v>16</v>
      </c>
      <c r="H40" s="30">
        <v>25587.089914000098</v>
      </c>
      <c r="J40" s="36"/>
      <c r="K40" s="36"/>
      <c r="L40" s="29">
        <v>16</v>
      </c>
      <c r="M40" s="30">
        <v>24997.5741325524</v>
      </c>
      <c r="O40" s="36"/>
      <c r="P40" s="36"/>
      <c r="Q40" s="29">
        <v>16</v>
      </c>
      <c r="R40" s="30">
        <v>24814.199304529098</v>
      </c>
      <c r="T40" s="36"/>
      <c r="U40" s="36"/>
      <c r="V40" s="29">
        <v>16</v>
      </c>
      <c r="W40" s="30">
        <v>24721.217606512499</v>
      </c>
    </row>
    <row r="41" spans="5:23" x14ac:dyDescent="0.3">
      <c r="E41" s="36"/>
      <c r="F41" s="36"/>
      <c r="G41" s="29">
        <v>24</v>
      </c>
      <c r="H41" s="30">
        <v>83643.962735184701</v>
      </c>
      <c r="J41" s="36"/>
      <c r="K41" s="36"/>
      <c r="L41" s="29">
        <v>24</v>
      </c>
      <c r="M41" s="30">
        <v>81792.003778982893</v>
      </c>
      <c r="O41" s="36"/>
      <c r="P41" s="36"/>
      <c r="Q41" s="29">
        <v>24</v>
      </c>
      <c r="R41" s="30">
        <v>68530.872711645105</v>
      </c>
      <c r="T41" s="36"/>
      <c r="U41" s="36"/>
      <c r="V41" s="29">
        <v>24</v>
      </c>
      <c r="W41" s="30">
        <v>44759.223168893397</v>
      </c>
    </row>
    <row r="42" spans="5:23" x14ac:dyDescent="0.3">
      <c r="E42" s="36"/>
      <c r="F42" s="37"/>
      <c r="G42" s="29">
        <v>32</v>
      </c>
      <c r="H42" s="30">
        <v>186897.18990607499</v>
      </c>
      <c r="J42" s="36"/>
      <c r="K42" s="37"/>
      <c r="L42" s="29">
        <v>32</v>
      </c>
      <c r="M42" s="30">
        <v>182966.83092974499</v>
      </c>
      <c r="O42" s="36"/>
      <c r="P42" s="37"/>
      <c r="Q42" s="29">
        <v>32</v>
      </c>
      <c r="R42" s="30">
        <v>103328.350435566</v>
      </c>
      <c r="T42" s="36"/>
      <c r="U42" s="37"/>
      <c r="V42" s="29">
        <v>32</v>
      </c>
      <c r="W42" s="30">
        <v>71024.563482435202</v>
      </c>
    </row>
    <row r="43" spans="5:23" x14ac:dyDescent="0.3">
      <c r="E43" s="36"/>
      <c r="F43" s="35" t="s">
        <v>53</v>
      </c>
      <c r="G43" s="29">
        <v>8</v>
      </c>
      <c r="H43" s="30">
        <v>2595.2376789545301</v>
      </c>
      <c r="J43" s="36"/>
      <c r="K43" s="35" t="s">
        <v>53</v>
      </c>
      <c r="L43" s="29">
        <v>8</v>
      </c>
      <c r="M43" s="30">
        <v>2524.21048239539</v>
      </c>
      <c r="O43" s="36"/>
      <c r="P43" s="35" t="s">
        <v>53</v>
      </c>
      <c r="Q43" s="29">
        <v>8</v>
      </c>
      <c r="R43" s="30">
        <v>2502.64378925858</v>
      </c>
      <c r="T43" s="36"/>
      <c r="U43" s="35" t="s">
        <v>53</v>
      </c>
      <c r="V43" s="29">
        <v>8</v>
      </c>
      <c r="W43" s="30">
        <v>2492.3218519432398</v>
      </c>
    </row>
    <row r="44" spans="5:23" x14ac:dyDescent="0.3">
      <c r="E44" s="36"/>
      <c r="F44" s="36"/>
      <c r="G44" s="29">
        <v>16</v>
      </c>
      <c r="H44" s="30">
        <v>25587.089899658</v>
      </c>
      <c r="J44" s="36"/>
      <c r="K44" s="36"/>
      <c r="L44" s="29">
        <v>16</v>
      </c>
      <c r="M44" s="30">
        <v>24997.575357601199</v>
      </c>
      <c r="O44" s="36"/>
      <c r="P44" s="36"/>
      <c r="Q44" s="29">
        <v>16</v>
      </c>
      <c r="R44" s="30">
        <v>24814.199071192201</v>
      </c>
      <c r="T44" s="36"/>
      <c r="U44" s="36"/>
      <c r="V44" s="29">
        <v>16</v>
      </c>
      <c r="W44" s="30">
        <v>24721.217610073902</v>
      </c>
    </row>
    <row r="45" spans="5:23" x14ac:dyDescent="0.3">
      <c r="E45" s="36"/>
      <c r="F45" s="36"/>
      <c r="G45" s="29">
        <v>24</v>
      </c>
      <c r="H45" s="30">
        <v>83643.962805198302</v>
      </c>
      <c r="J45" s="36"/>
      <c r="K45" s="36"/>
      <c r="L45" s="29">
        <v>24</v>
      </c>
      <c r="M45" s="30">
        <v>81792.005664605196</v>
      </c>
      <c r="O45" s="36"/>
      <c r="P45" s="36"/>
      <c r="Q45" s="29">
        <v>24</v>
      </c>
      <c r="R45" s="30">
        <v>68530.872901828305</v>
      </c>
      <c r="T45" s="36"/>
      <c r="U45" s="36"/>
      <c r="V45" s="29">
        <v>24</v>
      </c>
      <c r="W45" s="30">
        <v>44759.223210660697</v>
      </c>
    </row>
    <row r="46" spans="5:23" x14ac:dyDescent="0.3">
      <c r="E46" s="36"/>
      <c r="F46" s="37"/>
      <c r="G46" s="29">
        <v>32</v>
      </c>
      <c r="H46" s="30">
        <v>186897.19001744999</v>
      </c>
      <c r="J46" s="36"/>
      <c r="K46" s="37"/>
      <c r="L46" s="29">
        <v>32</v>
      </c>
      <c r="M46" s="30">
        <v>182966.82890593499</v>
      </c>
      <c r="O46" s="36"/>
      <c r="P46" s="37"/>
      <c r="Q46" s="29">
        <v>32</v>
      </c>
      <c r="R46" s="30">
        <v>103328.35048165399</v>
      </c>
      <c r="T46" s="36"/>
      <c r="U46" s="37"/>
      <c r="V46" s="29">
        <v>32</v>
      </c>
      <c r="W46" s="30">
        <v>71024.5635043769</v>
      </c>
    </row>
    <row r="47" spans="5:23" x14ac:dyDescent="0.3">
      <c r="E47" s="36"/>
      <c r="F47" s="35" t="s">
        <v>54</v>
      </c>
      <c r="G47" s="29">
        <v>8</v>
      </c>
      <c r="H47" s="30">
        <v>2781.9218589223701</v>
      </c>
      <c r="J47" s="36"/>
      <c r="K47" s="35" t="s">
        <v>54</v>
      </c>
      <c r="L47" s="29">
        <v>8</v>
      </c>
      <c r="M47" s="30">
        <v>2722.7222915809298</v>
      </c>
      <c r="O47" s="36"/>
      <c r="P47" s="35" t="s">
        <v>54</v>
      </c>
      <c r="Q47" s="29">
        <v>8</v>
      </c>
      <c r="R47" s="30">
        <v>2703.4785949551801</v>
      </c>
      <c r="T47" s="36"/>
      <c r="U47" s="35" t="s">
        <v>54</v>
      </c>
      <c r="V47" s="29">
        <v>8</v>
      </c>
      <c r="W47" s="30">
        <v>2693.65806532236</v>
      </c>
    </row>
    <row r="48" spans="5:23" x14ac:dyDescent="0.3">
      <c r="E48" s="36"/>
      <c r="F48" s="36"/>
      <c r="G48" s="29">
        <v>16</v>
      </c>
      <c r="H48" s="30">
        <v>26142.295868885802</v>
      </c>
      <c r="J48" s="36"/>
      <c r="K48" s="36"/>
      <c r="L48" s="29">
        <v>16</v>
      </c>
      <c r="M48" s="30">
        <v>25595.043474758499</v>
      </c>
      <c r="O48" s="36"/>
      <c r="P48" s="36"/>
      <c r="Q48" s="29">
        <v>16</v>
      </c>
      <c r="R48" s="30">
        <v>25418.484755170099</v>
      </c>
      <c r="T48" s="36"/>
      <c r="U48" s="36"/>
      <c r="V48" s="29">
        <v>16</v>
      </c>
      <c r="W48" s="30">
        <v>25231.921726785498</v>
      </c>
    </row>
    <row r="49" spans="5:23" x14ac:dyDescent="0.3">
      <c r="E49" s="36"/>
      <c r="F49" s="36"/>
      <c r="G49" s="29">
        <v>24</v>
      </c>
      <c r="H49" s="30">
        <v>84288.015052482195</v>
      </c>
      <c r="J49" s="36"/>
      <c r="K49" s="36"/>
      <c r="L49" s="29">
        <v>24</v>
      </c>
      <c r="M49" s="30">
        <v>82525.668363312798</v>
      </c>
      <c r="O49" s="36"/>
      <c r="P49" s="36"/>
      <c r="Q49" s="29">
        <v>24</v>
      </c>
      <c r="R49" s="30">
        <v>68803.933993552098</v>
      </c>
      <c r="T49" s="36"/>
      <c r="U49" s="36"/>
      <c r="V49" s="29">
        <v>24</v>
      </c>
      <c r="W49" s="30">
        <v>45071.327562293802</v>
      </c>
    </row>
    <row r="50" spans="5:23" x14ac:dyDescent="0.3">
      <c r="E50" s="36"/>
      <c r="F50" s="37"/>
      <c r="G50" s="29">
        <v>32</v>
      </c>
      <c r="H50" s="30">
        <v>187482.18065306399</v>
      </c>
      <c r="J50" s="36"/>
      <c r="K50" s="37"/>
      <c r="L50" s="29">
        <v>32</v>
      </c>
      <c r="M50" s="30">
        <v>183675.83873057601</v>
      </c>
      <c r="O50" s="36"/>
      <c r="P50" s="37"/>
      <c r="Q50" s="29">
        <v>32</v>
      </c>
      <c r="R50" s="30">
        <v>103662.200397839</v>
      </c>
      <c r="T50" s="36"/>
      <c r="U50" s="37"/>
      <c r="V50" s="29">
        <v>32</v>
      </c>
      <c r="W50" s="30">
        <v>71394.706004748805</v>
      </c>
    </row>
    <row r="51" spans="5:23" x14ac:dyDescent="0.3">
      <c r="E51" s="36"/>
      <c r="F51" s="35" t="s">
        <v>22</v>
      </c>
      <c r="G51" s="29">
        <v>8</v>
      </c>
      <c r="H51" s="30">
        <v>2299.2490913597599</v>
      </c>
      <c r="J51" s="36"/>
      <c r="K51" s="35" t="s">
        <v>22</v>
      </c>
      <c r="L51" s="29">
        <v>8</v>
      </c>
      <c r="M51" s="30">
        <v>2184.6948451231801</v>
      </c>
      <c r="O51" s="36"/>
      <c r="P51" s="35" t="s">
        <v>22</v>
      </c>
      <c r="Q51" s="29">
        <v>8</v>
      </c>
      <c r="R51" s="30">
        <v>2153.6899379122201</v>
      </c>
      <c r="T51" s="36"/>
      <c r="U51" s="35" t="s">
        <v>22</v>
      </c>
      <c r="V51" s="29">
        <v>8</v>
      </c>
      <c r="W51" s="30">
        <v>2142.41465454029</v>
      </c>
    </row>
    <row r="52" spans="5:23" x14ac:dyDescent="0.3">
      <c r="E52" s="36"/>
      <c r="F52" s="36"/>
      <c r="G52" s="29">
        <v>16</v>
      </c>
      <c r="H52" s="30">
        <v>18356.339472019601</v>
      </c>
      <c r="J52" s="36"/>
      <c r="K52" s="36"/>
      <c r="L52" s="29">
        <v>16</v>
      </c>
      <c r="M52" s="30">
        <v>17472.151732088802</v>
      </c>
      <c r="O52" s="36"/>
      <c r="P52" s="36"/>
      <c r="Q52" s="29">
        <v>16</v>
      </c>
      <c r="R52" s="30">
        <v>17285.287656539898</v>
      </c>
      <c r="T52" s="36"/>
      <c r="U52" s="36"/>
      <c r="V52" s="29">
        <v>16</v>
      </c>
      <c r="W52" s="30">
        <v>17196.553316600399</v>
      </c>
    </row>
    <row r="53" spans="5:23" x14ac:dyDescent="0.3">
      <c r="E53" s="36"/>
      <c r="F53" s="36"/>
      <c r="G53" s="29">
        <v>24</v>
      </c>
      <c r="H53" s="30">
        <v>59171.055176802198</v>
      </c>
      <c r="J53" s="36"/>
      <c r="K53" s="36"/>
      <c r="L53" s="29">
        <v>24</v>
      </c>
      <c r="M53" s="30">
        <v>56623.492836121703</v>
      </c>
      <c r="O53" s="36"/>
      <c r="P53" s="36"/>
      <c r="Q53" s="29">
        <v>24</v>
      </c>
      <c r="R53" s="30">
        <v>56026.231461757001</v>
      </c>
      <c r="T53" s="36"/>
      <c r="U53" s="36"/>
      <c r="V53" s="29">
        <v>24</v>
      </c>
      <c r="W53" s="30">
        <v>45600.556547845103</v>
      </c>
    </row>
    <row r="54" spans="5:23" x14ac:dyDescent="0.3">
      <c r="E54" s="36"/>
      <c r="F54" s="37"/>
      <c r="G54" s="29">
        <v>32</v>
      </c>
      <c r="H54" s="30">
        <v>133927.84698832099</v>
      </c>
      <c r="J54" s="36"/>
      <c r="K54" s="37"/>
      <c r="L54" s="29">
        <v>32</v>
      </c>
      <c r="M54" s="30">
        <v>128527.083181137</v>
      </c>
      <c r="O54" s="36"/>
      <c r="P54" s="37"/>
      <c r="Q54" s="29">
        <v>32</v>
      </c>
      <c r="R54" s="30">
        <v>101351.142419903</v>
      </c>
      <c r="T54" s="36"/>
      <c r="U54" s="37"/>
      <c r="V54" s="29">
        <v>32</v>
      </c>
      <c r="W54" s="30">
        <v>63864.557344218403</v>
      </c>
    </row>
    <row r="55" spans="5:23" x14ac:dyDescent="0.3">
      <c r="E55" s="36"/>
      <c r="F55" s="35" t="s">
        <v>55</v>
      </c>
      <c r="G55" s="29">
        <v>8</v>
      </c>
      <c r="H55" s="30">
        <v>2387.4694745603301</v>
      </c>
      <c r="J55" s="36"/>
      <c r="K55" s="35" t="s">
        <v>55</v>
      </c>
      <c r="L55" s="29">
        <v>8</v>
      </c>
      <c r="M55" s="30">
        <v>2255.7458638643302</v>
      </c>
      <c r="O55" s="36"/>
      <c r="P55" s="35" t="s">
        <v>55</v>
      </c>
      <c r="Q55" s="29">
        <v>8</v>
      </c>
      <c r="R55" s="30">
        <v>2232.6331009536302</v>
      </c>
      <c r="T55" s="36"/>
      <c r="U55" s="35" t="s">
        <v>55</v>
      </c>
      <c r="V55" s="29">
        <v>8</v>
      </c>
      <c r="W55" s="30">
        <v>2220.45404454035</v>
      </c>
    </row>
    <row r="56" spans="5:23" x14ac:dyDescent="0.3">
      <c r="E56" s="36"/>
      <c r="F56" s="36"/>
      <c r="G56" s="29">
        <v>16</v>
      </c>
      <c r="H56" s="30">
        <v>18317.9621472334</v>
      </c>
      <c r="J56" s="36"/>
      <c r="K56" s="36"/>
      <c r="L56" s="29">
        <v>16</v>
      </c>
      <c r="M56" s="30">
        <v>17508.0191039907</v>
      </c>
      <c r="O56" s="36"/>
      <c r="P56" s="36"/>
      <c r="Q56" s="29">
        <v>16</v>
      </c>
      <c r="R56" s="30">
        <v>17314.0645670142</v>
      </c>
      <c r="T56" s="36"/>
      <c r="U56" s="36"/>
      <c r="V56" s="29">
        <v>16</v>
      </c>
      <c r="W56" s="30">
        <v>17227.101741697999</v>
      </c>
    </row>
    <row r="57" spans="5:23" x14ac:dyDescent="0.3">
      <c r="E57" s="36"/>
      <c r="F57" s="36"/>
      <c r="G57" s="29">
        <v>24</v>
      </c>
      <c r="H57" s="30">
        <v>59072.294063506502</v>
      </c>
      <c r="J57" s="36"/>
      <c r="K57" s="36"/>
      <c r="L57" s="29">
        <v>24</v>
      </c>
      <c r="M57" s="30">
        <v>56632.878374945598</v>
      </c>
      <c r="O57" s="36"/>
      <c r="P57" s="36"/>
      <c r="Q57" s="29">
        <v>24</v>
      </c>
      <c r="R57" s="30">
        <v>56030.673859600902</v>
      </c>
      <c r="T57" s="36"/>
      <c r="U57" s="36"/>
      <c r="V57" s="29">
        <v>24</v>
      </c>
      <c r="W57" s="30">
        <v>45576.0959882393</v>
      </c>
    </row>
    <row r="58" spans="5:23" x14ac:dyDescent="0.3">
      <c r="E58" s="36"/>
      <c r="F58" s="37"/>
      <c r="G58" s="29">
        <v>32</v>
      </c>
      <c r="H58" s="30">
        <v>133771.597544769</v>
      </c>
      <c r="J58" s="36"/>
      <c r="K58" s="37"/>
      <c r="L58" s="29">
        <v>32</v>
      </c>
      <c r="M58" s="30">
        <v>128510.48121413701</v>
      </c>
      <c r="O58" s="36"/>
      <c r="P58" s="37"/>
      <c r="Q58" s="29">
        <v>32</v>
      </c>
      <c r="R58" s="30">
        <v>101303.51217296701</v>
      </c>
      <c r="T58" s="36"/>
      <c r="U58" s="37"/>
      <c r="V58" s="29">
        <v>32</v>
      </c>
      <c r="W58" s="30">
        <v>63837.739743152</v>
      </c>
    </row>
    <row r="59" spans="5:23" x14ac:dyDescent="0.3">
      <c r="E59" s="36"/>
      <c r="F59" s="35" t="s">
        <v>56</v>
      </c>
      <c r="G59" s="29">
        <v>8</v>
      </c>
      <c r="H59" s="30">
        <v>1927.82899054668</v>
      </c>
      <c r="J59" s="36"/>
      <c r="K59" s="35" t="s">
        <v>56</v>
      </c>
      <c r="L59" s="29">
        <v>8</v>
      </c>
      <c r="M59" s="30">
        <v>1825.2596191578</v>
      </c>
      <c r="O59" s="36"/>
      <c r="P59" s="35" t="s">
        <v>56</v>
      </c>
      <c r="Q59" s="29">
        <v>8</v>
      </c>
      <c r="R59" s="30">
        <v>1793.4052328610601</v>
      </c>
      <c r="T59" s="36"/>
      <c r="U59" s="35" t="s">
        <v>56</v>
      </c>
      <c r="V59" s="29">
        <v>8</v>
      </c>
      <c r="W59" s="30">
        <v>1779.4147237516499</v>
      </c>
    </row>
    <row r="60" spans="5:23" x14ac:dyDescent="0.3">
      <c r="E60" s="36"/>
      <c r="F60" s="36"/>
      <c r="G60" s="29">
        <v>16</v>
      </c>
      <c r="H60" s="30">
        <v>18312.6980888383</v>
      </c>
      <c r="J60" s="36"/>
      <c r="K60" s="36"/>
      <c r="L60" s="29">
        <v>16</v>
      </c>
      <c r="M60" s="30">
        <v>17323.3050179206</v>
      </c>
      <c r="O60" s="36"/>
      <c r="P60" s="36"/>
      <c r="Q60" s="29">
        <v>16</v>
      </c>
      <c r="R60" s="30">
        <v>17147.499409772499</v>
      </c>
      <c r="T60" s="36"/>
      <c r="U60" s="36"/>
      <c r="V60" s="29">
        <v>16</v>
      </c>
      <c r="W60" s="30">
        <v>17052.273763985799</v>
      </c>
    </row>
    <row r="61" spans="5:23" x14ac:dyDescent="0.3">
      <c r="E61" s="36"/>
      <c r="F61" s="36"/>
      <c r="G61" s="29">
        <v>24</v>
      </c>
      <c r="H61" s="30">
        <v>59286.484115741398</v>
      </c>
      <c r="J61" s="36"/>
      <c r="K61" s="36"/>
      <c r="L61" s="29">
        <v>24</v>
      </c>
      <c r="M61" s="30">
        <v>56530.542233462897</v>
      </c>
      <c r="O61" s="36"/>
      <c r="P61" s="36"/>
      <c r="Q61" s="29">
        <v>24</v>
      </c>
      <c r="R61" s="30">
        <v>55951.617703647396</v>
      </c>
      <c r="T61" s="36"/>
      <c r="U61" s="36"/>
      <c r="V61" s="29">
        <v>24</v>
      </c>
      <c r="W61" s="30">
        <v>45638.673951945799</v>
      </c>
    </row>
    <row r="62" spans="5:23" x14ac:dyDescent="0.3">
      <c r="E62" s="36"/>
      <c r="F62" s="37"/>
      <c r="G62" s="29">
        <v>32</v>
      </c>
      <c r="H62" s="30">
        <v>134146.618892978</v>
      </c>
      <c r="J62" s="36"/>
      <c r="K62" s="37"/>
      <c r="L62" s="29">
        <v>32</v>
      </c>
      <c r="M62" s="30">
        <v>128476.235747005</v>
      </c>
      <c r="O62" s="36"/>
      <c r="P62" s="37"/>
      <c r="Q62" s="29">
        <v>32</v>
      </c>
      <c r="R62" s="30">
        <v>101426.798948752</v>
      </c>
      <c r="T62" s="36"/>
      <c r="U62" s="37"/>
      <c r="V62" s="29">
        <v>32</v>
      </c>
      <c r="W62" s="30">
        <v>63907.778060529898</v>
      </c>
    </row>
    <row r="63" spans="5:23" x14ac:dyDescent="0.3">
      <c r="E63" s="36"/>
      <c r="F63" s="35" t="s">
        <v>57</v>
      </c>
      <c r="G63" s="29">
        <v>8</v>
      </c>
      <c r="H63" s="30">
        <v>2246.5526402655601</v>
      </c>
      <c r="J63" s="36"/>
      <c r="K63" s="35" t="s">
        <v>57</v>
      </c>
      <c r="L63" s="29">
        <v>8</v>
      </c>
      <c r="M63" s="30">
        <v>2169.3743920806201</v>
      </c>
      <c r="O63" s="36"/>
      <c r="P63" s="35" t="s">
        <v>57</v>
      </c>
      <c r="Q63" s="29">
        <v>8</v>
      </c>
      <c r="R63" s="30">
        <v>2147.6555499512701</v>
      </c>
      <c r="T63" s="36"/>
      <c r="U63" s="35" t="s">
        <v>57</v>
      </c>
      <c r="V63" s="29">
        <v>8</v>
      </c>
      <c r="W63" s="30">
        <v>2137.5925319918802</v>
      </c>
    </row>
    <row r="64" spans="5:23" x14ac:dyDescent="0.3">
      <c r="E64" s="36"/>
      <c r="F64" s="36"/>
      <c r="G64" s="29">
        <v>16</v>
      </c>
      <c r="H64" s="30">
        <v>18063.2239143521</v>
      </c>
      <c r="J64" s="36"/>
      <c r="K64" s="36"/>
      <c r="L64" s="29">
        <v>16</v>
      </c>
      <c r="M64" s="30">
        <v>17433.329532590698</v>
      </c>
      <c r="O64" s="36"/>
      <c r="P64" s="36"/>
      <c r="Q64" s="29">
        <v>16</v>
      </c>
      <c r="R64" s="30">
        <v>17252.959006036999</v>
      </c>
      <c r="T64" s="36"/>
      <c r="U64" s="36"/>
      <c r="V64" s="29">
        <v>16</v>
      </c>
      <c r="W64" s="30">
        <v>17166.672893668401</v>
      </c>
    </row>
    <row r="65" spans="5:23" x14ac:dyDescent="0.3">
      <c r="E65" s="36"/>
      <c r="F65" s="36"/>
      <c r="G65" s="29">
        <v>24</v>
      </c>
      <c r="H65" s="30">
        <v>58679.799736659203</v>
      </c>
      <c r="J65" s="36"/>
      <c r="K65" s="36"/>
      <c r="L65" s="29">
        <v>24</v>
      </c>
      <c r="M65" s="30">
        <v>56539.143375900203</v>
      </c>
      <c r="O65" s="36"/>
      <c r="P65" s="36"/>
      <c r="Q65" s="29">
        <v>24</v>
      </c>
      <c r="R65" s="30">
        <v>55945.9424623089</v>
      </c>
      <c r="T65" s="36"/>
      <c r="U65" s="36"/>
      <c r="V65" s="29">
        <v>24</v>
      </c>
      <c r="W65" s="30">
        <v>45493.101601930401</v>
      </c>
    </row>
    <row r="66" spans="5:23" x14ac:dyDescent="0.3">
      <c r="E66" s="36"/>
      <c r="F66" s="37"/>
      <c r="G66" s="29">
        <v>32</v>
      </c>
      <c r="H66" s="30">
        <v>133225.73395901799</v>
      </c>
      <c r="J66" s="36"/>
      <c r="K66" s="37"/>
      <c r="L66" s="29">
        <v>32</v>
      </c>
      <c r="M66" s="30">
        <v>128370.46863612</v>
      </c>
      <c r="O66" s="36"/>
      <c r="P66" s="37"/>
      <c r="Q66" s="29">
        <v>32</v>
      </c>
      <c r="R66" s="30">
        <v>101151.127620802</v>
      </c>
      <c r="T66" s="36"/>
      <c r="U66" s="37"/>
      <c r="V66" s="29">
        <v>32</v>
      </c>
      <c r="W66" s="30">
        <v>63752.686609411598</v>
      </c>
    </row>
    <row r="67" spans="5:23" x14ac:dyDescent="0.3">
      <c r="E67" s="36"/>
      <c r="F67" s="35" t="s">
        <v>58</v>
      </c>
      <c r="G67" s="29">
        <v>8</v>
      </c>
      <c r="H67" s="30">
        <v>1851.11851116101</v>
      </c>
      <c r="J67" s="36"/>
      <c r="K67" s="35" t="s">
        <v>58</v>
      </c>
      <c r="L67" s="29">
        <v>8</v>
      </c>
      <c r="M67" s="30">
        <v>1795.6461547020201</v>
      </c>
      <c r="O67" s="36"/>
      <c r="P67" s="35" t="s">
        <v>58</v>
      </c>
      <c r="Q67" s="29">
        <v>8</v>
      </c>
      <c r="R67" s="30">
        <v>1778.8049509348</v>
      </c>
      <c r="T67" s="36"/>
      <c r="U67" s="35" t="s">
        <v>58</v>
      </c>
      <c r="V67" s="29">
        <v>8</v>
      </c>
      <c r="W67" s="30">
        <v>1770.42664083724</v>
      </c>
    </row>
    <row r="68" spans="5:23" x14ac:dyDescent="0.3">
      <c r="E68" s="36"/>
      <c r="F68" s="36"/>
      <c r="G68" s="29">
        <v>16</v>
      </c>
      <c r="H68" s="30">
        <v>17802.516501117399</v>
      </c>
      <c r="J68" s="36"/>
      <c r="K68" s="36"/>
      <c r="L68" s="29">
        <v>16</v>
      </c>
      <c r="M68" s="30">
        <v>17236.9073961309</v>
      </c>
      <c r="O68" s="36"/>
      <c r="P68" s="36"/>
      <c r="Q68" s="29">
        <v>16</v>
      </c>
      <c r="R68" s="30">
        <v>17072.834645584098</v>
      </c>
      <c r="T68" s="36"/>
      <c r="U68" s="36"/>
      <c r="V68" s="29">
        <v>16</v>
      </c>
      <c r="W68" s="30">
        <v>16991.215082497802</v>
      </c>
    </row>
    <row r="69" spans="5:23" x14ac:dyDescent="0.3">
      <c r="E69" s="36"/>
      <c r="F69" s="36"/>
      <c r="G69" s="29">
        <v>24</v>
      </c>
      <c r="H69" s="30">
        <v>58326.493512377798</v>
      </c>
      <c r="J69" s="36"/>
      <c r="K69" s="36"/>
      <c r="L69" s="29">
        <v>24</v>
      </c>
      <c r="M69" s="30">
        <v>56352.795070149201</v>
      </c>
      <c r="O69" s="36"/>
      <c r="P69" s="36"/>
      <c r="Q69" s="29">
        <v>24</v>
      </c>
      <c r="R69" s="30">
        <v>55783.472494122499</v>
      </c>
      <c r="T69" s="36"/>
      <c r="U69" s="36"/>
      <c r="V69" s="29">
        <v>24</v>
      </c>
      <c r="W69" s="30">
        <v>45422.122853037297</v>
      </c>
    </row>
    <row r="70" spans="5:23" x14ac:dyDescent="0.3">
      <c r="E70" s="36"/>
      <c r="F70" s="37"/>
      <c r="G70" s="29">
        <v>32</v>
      </c>
      <c r="H70" s="30">
        <v>132751.35641834699</v>
      </c>
      <c r="J70" s="36"/>
      <c r="K70" s="37"/>
      <c r="L70" s="29">
        <v>32</v>
      </c>
      <c r="M70" s="30">
        <v>128155.87537381399</v>
      </c>
      <c r="O70" s="36"/>
      <c r="P70" s="37"/>
      <c r="Q70" s="29">
        <v>32</v>
      </c>
      <c r="R70" s="30">
        <v>101025.54336254401</v>
      </c>
      <c r="T70" s="36"/>
      <c r="U70" s="37"/>
      <c r="V70" s="29">
        <v>32</v>
      </c>
      <c r="W70" s="30">
        <v>63683.304878279901</v>
      </c>
    </row>
    <row r="71" spans="5:23" x14ac:dyDescent="0.3">
      <c r="E71" s="36"/>
      <c r="F71" s="35" t="s">
        <v>59</v>
      </c>
      <c r="G71" s="29">
        <v>8</v>
      </c>
      <c r="H71" s="30">
        <v>2328.7239575843801</v>
      </c>
      <c r="J71" s="36"/>
      <c r="K71" s="35" t="s">
        <v>59</v>
      </c>
      <c r="L71" s="29">
        <v>8</v>
      </c>
      <c r="M71" s="30">
        <v>2250.0777007455099</v>
      </c>
      <c r="O71" s="36"/>
      <c r="P71" s="35" t="s">
        <v>59</v>
      </c>
      <c r="Q71" s="29">
        <v>8</v>
      </c>
      <c r="R71" s="30">
        <v>2227.85528655897</v>
      </c>
      <c r="T71" s="36"/>
      <c r="U71" s="35" t="s">
        <v>59</v>
      </c>
      <c r="V71" s="29">
        <v>8</v>
      </c>
      <c r="W71" s="30">
        <v>2217.3311001809502</v>
      </c>
    </row>
    <row r="72" spans="5:23" x14ac:dyDescent="0.3">
      <c r="E72" s="36"/>
      <c r="F72" s="36"/>
      <c r="G72" s="29">
        <v>16</v>
      </c>
      <c r="H72" s="30">
        <v>18165.0408379129</v>
      </c>
      <c r="J72" s="36"/>
      <c r="K72" s="36"/>
      <c r="L72" s="29">
        <v>16</v>
      </c>
      <c r="M72" s="30">
        <v>17487.8823636128</v>
      </c>
      <c r="O72" s="36"/>
      <c r="P72" s="36"/>
      <c r="Q72" s="29">
        <v>16</v>
      </c>
      <c r="R72" s="30">
        <v>17298.405494404498</v>
      </c>
      <c r="T72" s="36"/>
      <c r="U72" s="36"/>
      <c r="V72" s="29">
        <v>16</v>
      </c>
      <c r="W72" s="30">
        <v>17211.001295109501</v>
      </c>
    </row>
    <row r="73" spans="5:23" x14ac:dyDescent="0.3">
      <c r="E73" s="36"/>
      <c r="F73" s="36"/>
      <c r="G73" s="29">
        <v>24</v>
      </c>
      <c r="H73" s="30">
        <v>58822.985021741297</v>
      </c>
      <c r="J73" s="36"/>
      <c r="K73" s="36"/>
      <c r="L73" s="29">
        <v>24</v>
      </c>
      <c r="M73" s="30">
        <v>56589.7427108513</v>
      </c>
      <c r="O73" s="36"/>
      <c r="P73" s="36"/>
      <c r="Q73" s="29">
        <v>24</v>
      </c>
      <c r="R73" s="30">
        <v>55989.6234208471</v>
      </c>
      <c r="T73" s="36"/>
      <c r="U73" s="36"/>
      <c r="V73" s="29">
        <v>24</v>
      </c>
      <c r="W73" s="30">
        <v>45521.605775650401</v>
      </c>
    </row>
    <row r="74" spans="5:23" x14ac:dyDescent="0.3">
      <c r="E74" s="37"/>
      <c r="F74" s="37"/>
      <c r="G74" s="29">
        <v>32</v>
      </c>
      <c r="H74" s="30">
        <v>133417.26413391501</v>
      </c>
      <c r="J74" s="37"/>
      <c r="K74" s="37"/>
      <c r="L74" s="29">
        <v>32</v>
      </c>
      <c r="M74" s="30">
        <v>128430.776565997</v>
      </c>
      <c r="O74" s="37"/>
      <c r="P74" s="37"/>
      <c r="Q74" s="29">
        <v>32</v>
      </c>
      <c r="R74" s="30">
        <v>101202.58086082101</v>
      </c>
      <c r="T74" s="37"/>
      <c r="U74" s="37"/>
      <c r="V74" s="29">
        <v>32</v>
      </c>
      <c r="W74" s="30">
        <v>63781.215737270497</v>
      </c>
    </row>
    <row r="77" spans="5:23" x14ac:dyDescent="0.3">
      <c r="H77">
        <f>72*4</f>
        <v>288</v>
      </c>
    </row>
  </sheetData>
  <mergeCells count="76">
    <mergeCell ref="F59:F62"/>
    <mergeCell ref="K59:K62"/>
    <mergeCell ref="P59:P62"/>
    <mergeCell ref="U59:U62"/>
    <mergeCell ref="F71:F74"/>
    <mergeCell ref="K71:K74"/>
    <mergeCell ref="P71:P74"/>
    <mergeCell ref="U71:U74"/>
    <mergeCell ref="F63:F66"/>
    <mergeCell ref="K63:K66"/>
    <mergeCell ref="P63:P66"/>
    <mergeCell ref="U63:U66"/>
    <mergeCell ref="F67:F70"/>
    <mergeCell ref="K67:K70"/>
    <mergeCell ref="P67:P70"/>
    <mergeCell ref="U67:U70"/>
    <mergeCell ref="U51:U54"/>
    <mergeCell ref="F55:F58"/>
    <mergeCell ref="K55:K58"/>
    <mergeCell ref="P55:P58"/>
    <mergeCell ref="U55:U58"/>
    <mergeCell ref="K7:K10"/>
    <mergeCell ref="P7:P10"/>
    <mergeCell ref="F43:F46"/>
    <mergeCell ref="K43:K46"/>
    <mergeCell ref="P43:P46"/>
    <mergeCell ref="P35:P38"/>
    <mergeCell ref="F11:F14"/>
    <mergeCell ref="K11:K14"/>
    <mergeCell ref="O3:O74"/>
    <mergeCell ref="K27:K30"/>
    <mergeCell ref="P27:P30"/>
    <mergeCell ref="K47:K50"/>
    <mergeCell ref="P47:P50"/>
    <mergeCell ref="F51:F54"/>
    <mergeCell ref="K51:K54"/>
    <mergeCell ref="P51:P54"/>
    <mergeCell ref="P39:P42"/>
    <mergeCell ref="U39:U42"/>
    <mergeCell ref="T3:T74"/>
    <mergeCell ref="U3:U6"/>
    <mergeCell ref="P3:P6"/>
    <mergeCell ref="P15:P18"/>
    <mergeCell ref="U15:U18"/>
    <mergeCell ref="P31:P34"/>
    <mergeCell ref="U31:U34"/>
    <mergeCell ref="U43:U46"/>
    <mergeCell ref="U7:U10"/>
    <mergeCell ref="P11:P14"/>
    <mergeCell ref="U11:U14"/>
    <mergeCell ref="P19:P22"/>
    <mergeCell ref="U19:U22"/>
    <mergeCell ref="U47:U50"/>
    <mergeCell ref="U27:U30"/>
    <mergeCell ref="P23:P26"/>
    <mergeCell ref="U23:U26"/>
    <mergeCell ref="F19:F22"/>
    <mergeCell ref="F35:F38"/>
    <mergeCell ref="K35:K38"/>
    <mergeCell ref="U35:U38"/>
    <mergeCell ref="E3:E74"/>
    <mergeCell ref="F3:F6"/>
    <mergeCell ref="J3:J74"/>
    <mergeCell ref="K3:K6"/>
    <mergeCell ref="F15:F18"/>
    <mergeCell ref="K15:K18"/>
    <mergeCell ref="F27:F30"/>
    <mergeCell ref="F23:F26"/>
    <mergeCell ref="K23:K26"/>
    <mergeCell ref="K19:K22"/>
    <mergeCell ref="F31:F34"/>
    <mergeCell ref="K31:K34"/>
    <mergeCell ref="F39:F42"/>
    <mergeCell ref="K39:K42"/>
    <mergeCell ref="F47:F50"/>
    <mergeCell ref="F7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 Savanna &amp; Debski</vt:lpstr>
      <vt:lpstr>Sheet1</vt:lpstr>
      <vt:lpstr>mesh5mm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Zhen Hong</dc:creator>
  <cp:lastModifiedBy>KB</cp:lastModifiedBy>
  <dcterms:created xsi:type="dcterms:W3CDTF">2021-12-02T07:13:22Z</dcterms:created>
  <dcterms:modified xsi:type="dcterms:W3CDTF">2023-08-02T01:15:11Z</dcterms:modified>
</cp:coreProperties>
</file>