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deleon\Downloads\Modding\HYW Git Master\BoE Items+Troops Spreadsheets\"/>
    </mc:Choice>
  </mc:AlternateContent>
  <bookViews>
    <workbookView xWindow="0" yWindow="0" windowWidth="23040" windowHeight="8616"/>
  </bookViews>
  <sheets>
    <sheet name="Tabellenblatt1" sheetId="1" r:id="rId1"/>
    <sheet name="Variables" sheetId="2" r:id="rId2"/>
    <sheet name="kham_attribs" sheetId="3" r:id="rId3"/>
  </sheets>
  <calcPr calcId="171027" fullCalcOnLoad="1" iterateDelta="1E-4"/>
</workbook>
</file>

<file path=xl/calcChain.xml><?xml version="1.0" encoding="utf-8"?>
<calcChain xmlns="http://schemas.openxmlformats.org/spreadsheetml/2006/main">
  <c r="U165" i="1" l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</calcChain>
</file>

<file path=xl/sharedStrings.xml><?xml version="1.0" encoding="utf-8"?>
<sst xmlns="http://schemas.openxmlformats.org/spreadsheetml/2006/main" count="1454" uniqueCount="583">
  <si>
    <t>ID name</t>
  </si>
  <si>
    <t>name</t>
  </si>
  <si>
    <t>plural name</t>
  </si>
  <si>
    <t>flags</t>
  </si>
  <si>
    <t>scene</t>
  </si>
  <si>
    <t>percent</t>
  </si>
  <si>
    <t>faction</t>
  </si>
  <si>
    <t>head armors</t>
  </si>
  <si>
    <t>body armors</t>
  </si>
  <si>
    <t>hand armors</t>
  </si>
  <si>
    <t>foot armors</t>
  </si>
  <si>
    <t>pri weapons</t>
  </si>
  <si>
    <t>sec weapions</t>
  </si>
  <si>
    <t>horses</t>
  </si>
  <si>
    <t>attributes</t>
  </si>
  <si>
    <t>proficiencies</t>
  </si>
  <si>
    <t>skills</t>
  </si>
  <si>
    <t>face code 1</t>
  </si>
  <si>
    <t>face code 2</t>
  </si>
  <si>
    <t>image</t>
  </si>
  <si>
    <t>code</t>
  </si>
  <si>
    <t>France</t>
  </si>
  <si>
    <t>swadian_recruit</t>
  </si>
  <si>
    <t>French_Paysan</t>
  </si>
  <si>
    <t>French_Paysans</t>
  </si>
  <si>
    <t>tf_guarantee_boots|tf_guarantee_armor</t>
  </si>
  <si>
    <t>fac_neutral</t>
  </si>
  <si>
    <t>itm_straw_hat,</t>
  </si>
  <si>
    <t>itm_coarse_tunic,itm_peasant_man_f2,</t>
  </si>
  <si>
    <t>itm_wrapping_boots,itm_blue_hose,</t>
  </si>
  <si>
    <t>itm_pitch_fork,itm_awlpike_4,itm_ashwood_pike,itm_fauchard_2,</t>
  </si>
  <si>
    <t>itm_stones,itm_hatchet,itm_cleaver,</t>
  </si>
  <si>
    <t>def_attrib</t>
  </si>
  <si>
    <t>wp(60)</t>
  </si>
  <si>
    <t>knows_common_kham</t>
  </si>
  <si>
    <t>swadian_face_younger_1</t>
  </si>
  <si>
    <t>swadian_face_middle_2</t>
  </si>
  <si>
    <t>swadian_militia</t>
  </si>
  <si>
    <t>French_Milice</t>
  </si>
  <si>
    <t>French_Milices</t>
  </si>
  <si>
    <t>itm_mail_coif,itm_mail_coif,itm_bascinet_3,itm_bascinet_3,</t>
  </si>
  <si>
    <t>itm_haubergeon_f1,itm_haubergeon_f2,</t>
  </si>
  <si>
    <t>itm_mail_mittens,</t>
  </si>
  <si>
    <t>itm_mail_chausses_f1,itm_mail_chausses,</t>
  </si>
  <si>
    <t>itm_sword_medieval_a,itm_sword_medieval_c,</t>
  </si>
  <si>
    <t>itm_tab_shield_heater_b,itm_tab_shield_heater_b,</t>
  </si>
  <si>
    <t>def_attrib_b</t>
  </si>
  <si>
    <t>wp(75)</t>
  </si>
  <si>
    <t>knows_warrior_basic</t>
  </si>
  <si>
    <t>swadian_face_young_1</t>
  </si>
  <si>
    <t>swadian_face_old_2</t>
  </si>
  <si>
    <t>swadian_footman</t>
  </si>
  <si>
    <t>French_Homme_d'Armes</t>
  </si>
  <si>
    <t>French_Hommes_d'Armes</t>
  </si>
  <si>
    <t>tf_guarantee_boots|tf_guarantee_armor|tf_guarantee_shield</t>
  </si>
  <si>
    <t>itm_kettlehat2_painted,itm_kettlehat2,</t>
  </si>
  <si>
    <t>itm_surcoat_over_mail_f1,itm_surcoat_over_mail_f2,</t>
  </si>
  <si>
    <t>itm_mail_mittens,itm_leather_gloves,</t>
  </si>
  <si>
    <t>itm_mail_chausses_f1,itm_blue_hose,</t>
  </si>
  <si>
    <t>itm_sword_medieval_c,itm_sword_medieval_a,itm_bayeux,itm_mace_4,</t>
  </si>
  <si>
    <t>itm_tab_shield_round_e,itm_tab_shield_heater_b,itm_tab_shield_round_e,</t>
  </si>
  <si>
    <t>def_attrib2</t>
  </si>
  <si>
    <t>wp_melee(85)</t>
  </si>
  <si>
    <t>knows_warrior_basic2</t>
  </si>
  <si>
    <t>french_spearmen</t>
  </si>
  <si>
    <t>French_Piquier</t>
  </si>
  <si>
    <t>French_Piquiers</t>
  </si>
  <si>
    <t>tf_guarantee_boots|tf_guarantee_armor|tf_guarantee_helmet|tf_guarantee_shield</t>
  </si>
  <si>
    <t>itm_kettlehat2,itm_leather_cap,itm_skullcap,</t>
  </si>
  <si>
    <t>itm_leather_vest_f1,itm_leather_vest_f2,</t>
  </si>
  <si>
    <t>itm_leather_gloves,itm_leather_gloves,</t>
  </si>
  <si>
    <t>itm_blue_hose,itm_splinted_greaves_f1,itm_woolen_hose,</t>
  </si>
  <si>
    <t>itm_spetum_3,itm_awlpike_5,itm_spetum_3,</t>
  </si>
  <si>
    <t>wp(85)</t>
  </si>
  <si>
    <t>swadian_infantry</t>
  </si>
  <si>
    <t>Infanterie lourde Francaise</t>
  </si>
  <si>
    <t>Infanteries lourdes Francaise</t>
  </si>
  <si>
    <t>itm_full_helm,itm_kettlehat2,itm_open_sallet,</t>
  </si>
  <si>
    <t>itm_coat_of_plates_f2,itm_coat_of_plates_f1,</t>
  </si>
  <si>
    <t>itm_hourglass_gauntlets,itm_plate_mittens,</t>
  </si>
  <si>
    <t>itm_shynbaulds,itm_steel_greaves,</t>
  </si>
  <si>
    <t>itm_bayeux,itm_one_handed_war_axe_a,</t>
  </si>
  <si>
    <t>itm_bastard_sword_a,itm_bastard_sword_b,</t>
  </si>
  <si>
    <t>def_attrib2_b</t>
  </si>
  <si>
    <t>wp_melee(105)</t>
  </si>
  <si>
    <t>knows_warrior_normal</t>
  </si>
  <si>
    <t>swadian_face_middle_1</t>
  </si>
  <si>
    <t>swadian_sergent</t>
  </si>
  <si>
    <t>Sergent Francais</t>
  </si>
  <si>
    <t>Sergents Francais</t>
  </si>
  <si>
    <t>itm_hounskull,itm_klappvisier,itm_pigface_klappvisor,</t>
  </si>
  <si>
    <t>itm_heraldic_churburg_13_brass_tabard,</t>
  </si>
  <si>
    <t>itm_hourglass_gauntlets,itm_hourglass_gauntlets,itm_plate_mittens,</t>
  </si>
  <si>
    <t>itm_landgraf,itm_1mace,itm_lui_knightaxeonehe,itm_bayeux,itm_one_handed_battle_axe_c,itm_one_handed_battle_axe_c,</t>
  </si>
  <si>
    <t>itm_bastard_sword_b,itm_bastard_sword_a,</t>
  </si>
  <si>
    <t>def_attrib3</t>
  </si>
  <si>
    <t>wp_melee(155)</t>
  </si>
  <si>
    <t>knows_warrior_veteran</t>
  </si>
  <si>
    <t>french_hallebardier</t>
  </si>
  <si>
    <t>French_Sergent_Vougier</t>
  </si>
  <si>
    <t>French_Sergent_Vougiers</t>
  </si>
  <si>
    <t>tf_guarantee_boots|tf_guarantee_armor|tf_guarantee_helmet</t>
  </si>
  <si>
    <t>itm_chapel_de_fer,itm_kettlehat2,</t>
  </si>
  <si>
    <t>itm_churburg_13,itm_heraldic_churburg_13_brass_tabard,</t>
  </si>
  <si>
    <t>itm_plate_mittens,itm_mail_mittens,</t>
  </si>
  <si>
    <t>itm_splinted_greaves_f1,itm_splinted_leather_greaves,</t>
  </si>
  <si>
    <t>itm_1halberd,itm_2halberd,itm_6halberd,</t>
  </si>
  <si>
    <t>itm_lui_smallhallberdb,</t>
  </si>
  <si>
    <t>wp(115)</t>
  </si>
  <si>
    <t>french_pikemen</t>
  </si>
  <si>
    <t>French_Sergent_Lourd</t>
  </si>
  <si>
    <t>French_Sergent_Lourds</t>
  </si>
  <si>
    <t>tf_guarantee_boots|tf_guarantee_armor|tf_guarantee_helmet|tf_guarantee_gloves|tf_guarantee_shield</t>
  </si>
  <si>
    <t>itm_kettlehat2,itm_kettlehat2,itm_kettlehat2_painted,</t>
  </si>
  <si>
    <t>itm_brigandine_f2,itm_brigandine_f1,</t>
  </si>
  <si>
    <t>itm_splinted_greaves_f1,itm_splinted_leather_greaves,itm_mail_chausses_f1,</t>
  </si>
  <si>
    <t>itm_voulge_long,itm_spetum_3,itm_2glaive,itm_jam_scorpion,itm_fauchard_fork_2,</t>
  </si>
  <si>
    <t>wp(110)</t>
  </si>
  <si>
    <t>swadian_sergeant</t>
  </si>
  <si>
    <t>Massier Francais</t>
  </si>
  <si>
    <t>itm_bb_hounskull_bp,</t>
  </si>
  <si>
    <t>itm_gothic_armour,itm_milanese_armour,</t>
  </si>
  <si>
    <t>itm_1mace,itm_2hammer,itm_4mace,itm_mace_2,itm_mace_4,itm_one_handed_battle_axe_c,</t>
  </si>
  <si>
    <t>wp_melee(110)</t>
  </si>
  <si>
    <t>Polish Lithuanian Union</t>
  </si>
  <si>
    <t>kingdom_2_inf_melee_1</t>
  </si>
  <si>
    <t>Militia</t>
  </si>
  <si>
    <t>Militias</t>
  </si>
  <si>
    <t>tf_guarantee_helmet|tf_guarantee_armor|tf_guarantee_boots</t>
  </si>
  <si>
    <t>fac_kingdom_2</t>
  </si>
  <si>
    <t>itm_fur_coat,</t>
  </si>
  <si>
    <t>itm_hide_boots,</t>
  </si>
  <si>
    <t>itm_one_handed_battle_axe_a,</t>
  </si>
  <si>
    <t>itm_javelins,</t>
  </si>
  <si>
    <t>infantry_att</t>
  </si>
  <si>
    <t>infantry_wpt</t>
  </si>
  <si>
    <t>infantry_skl</t>
  </si>
  <si>
    <t>kingdom_2_face_young</t>
  </si>
  <si>
    <t>kingdom_2_face_old</t>
  </si>
  <si>
    <t>kingdom_2_inf_melee_2</t>
  </si>
  <si>
    <t>Drab</t>
  </si>
  <si>
    <t>Drabs</t>
  </si>
  <si>
    <t>itm_leather_armor,</t>
  </si>
  <si>
    <t>itm_rus_shoes,</t>
  </si>
  <si>
    <t>itm_halbert_3,</t>
  </si>
  <si>
    <t>kingdom_2_inf_missile_1</t>
  </si>
  <si>
    <t>Cossack</t>
  </si>
  <si>
    <t>Cossacks</t>
  </si>
  <si>
    <t>tf_guarantee_helmet|tf_guarantee_armor|tf_guarantee_boots|tf_guarantee_ranged</t>
  </si>
  <si>
    <t>itm_fur_hat,</t>
  </si>
  <si>
    <t>itm_nomad_vest,</t>
  </si>
  <si>
    <t>itm_wrapping_boots,</t>
  </si>
  <si>
    <t>itm_recurve_bow,itm_barbed_arrows,</t>
  </si>
  <si>
    <t>archer_att</t>
  </si>
  <si>
    <t>archer_wpt</t>
  </si>
  <si>
    <t>archer_skl</t>
  </si>
  <si>
    <t>kingdom_2_cav_melee_1</t>
  </si>
  <si>
    <t>Lancer</t>
  </si>
  <si>
    <t>Lancers</t>
  </si>
  <si>
    <t>tf_mounted|tf_guarantee_horse|tf_guarantee_helmet|tf_guarantee_armor|tf_guarantee_boots|tf_guarantee_shield</t>
  </si>
  <si>
    <t>itm_leather_vest,</t>
  </si>
  <si>
    <t>itm_lance,</t>
  </si>
  <si>
    <t>itm_side_sword,</t>
  </si>
  <si>
    <t>itm_saddle_horse,</t>
  </si>
  <si>
    <t>cavalry_att</t>
  </si>
  <si>
    <t>cavalry_wpt</t>
  </si>
  <si>
    <t>cavalry_skl</t>
  </si>
  <si>
    <t>kingdom_2_cav_melee_2</t>
  </si>
  <si>
    <t>Hussar</t>
  </si>
  <si>
    <t>Hussars</t>
  </si>
  <si>
    <t>itm_leather_jerkin,</t>
  </si>
  <si>
    <t>itm_heavy_lance,</t>
  </si>
  <si>
    <t>itm_hunter,</t>
  </si>
  <si>
    <t>kingdom_2_cav_missile_1</t>
  </si>
  <si>
    <t>Lipka Tatar</t>
  </si>
  <si>
    <t>Lipka Tatars</t>
  </si>
  <si>
    <t>tf_mounted|tf_guarantee_horse|tf_guarantee_helmet|tf_guarantee_armor|tf_guarantee_boots|tf_guarantee_ranged</t>
  </si>
  <si>
    <t>itm_nomad_cap_b,</t>
  </si>
  <si>
    <t>itm_nomad_armor,</t>
  </si>
  <si>
    <t>itm_tatar_bow,itm_barbed_arrows,</t>
  </si>
  <si>
    <t>itm_steppe_horse,</t>
  </si>
  <si>
    <t>horse_archer_att</t>
  </si>
  <si>
    <t>horse_archer_wpt</t>
  </si>
  <si>
    <t>horse_archer_skl</t>
  </si>
  <si>
    <t>Ottoman Empire</t>
  </si>
  <si>
    <t>kingdom_3_inf_melee_1</t>
  </si>
  <si>
    <t>Janissary Footman</t>
  </si>
  <si>
    <t>Janissary Footmen</t>
  </si>
  <si>
    <t>tf_guarantee_helmet|tf_guarantee_armor|tf_guarantee_boots|tf_guarantee_shield</t>
  </si>
  <si>
    <t>fac_kingdom_3</t>
  </si>
  <si>
    <t>itm_bork2,</t>
  </si>
  <si>
    <t>itm_janichareteksiz,</t>
  </si>
  <si>
    <t>itm_ankle_boots,</t>
  </si>
  <si>
    <t>itm_scimitar_b,itm_tab_shield_small_round_a,</t>
  </si>
  <si>
    <t>kingdom_3_face_young</t>
  </si>
  <si>
    <t>kingdom_3_face_old</t>
  </si>
  <si>
    <t>kingdom_3_inf_missile_1</t>
  </si>
  <si>
    <t>Janissary Arquebusier</t>
  </si>
  <si>
    <t>Janissary Arquebusiers</t>
  </si>
  <si>
    <t>itm_bork1,</t>
  </si>
  <si>
    <t>itm_bakak,</t>
  </si>
  <si>
    <t>itm_matchlock_arquebus_3,itm_stone_bullets,</t>
  </si>
  <si>
    <t>itm_scimitar,</t>
  </si>
  <si>
    <t>musketeer_att</t>
  </si>
  <si>
    <t>musketeer_wpt</t>
  </si>
  <si>
    <t>musketeer_skl</t>
  </si>
  <si>
    <t>kingdom_3_inf_missile_2</t>
  </si>
  <si>
    <t>Azab</t>
  </si>
  <si>
    <t>Azabs</t>
  </si>
  <si>
    <t>itm_turban_1,</t>
  </si>
  <si>
    <t>itm_steppe_armor,</t>
  </si>
  <si>
    <t>itm_horn_bow,itm_barbed_arrows,</t>
  </si>
  <si>
    <t>kingdom_3_cav_melee_1</t>
  </si>
  <si>
    <t>Deli</t>
  </si>
  <si>
    <t>Delis</t>
  </si>
  <si>
    <t>itm_deli_cap,</t>
  </si>
  <si>
    <t>itm_woolen_hose,</t>
  </si>
  <si>
    <t>itm_sword_medieval_e,itm_tab_shield_otto_1,</t>
  </si>
  <si>
    <t>itm_horse,</t>
  </si>
  <si>
    <t>kingdom_3_cav_melee_2</t>
  </si>
  <si>
    <t>Spahi</t>
  </si>
  <si>
    <t>Spahis</t>
  </si>
  <si>
    <t>itm_chichak1,</t>
  </si>
  <si>
    <t>itm_tasarim,</t>
  </si>
  <si>
    <t>itm_tab_shield_small_round_b,</t>
  </si>
  <si>
    <t>itm_arabian_horse_b,</t>
  </si>
  <si>
    <t>kingdom_3_cav_missile_1</t>
  </si>
  <si>
    <t>Tatar</t>
  </si>
  <si>
    <t>Tatars</t>
  </si>
  <si>
    <t>itm_horse_dark,</t>
  </si>
  <si>
    <t>Kingdom of France</t>
  </si>
  <si>
    <t>kingdom_4_inf_melee_1</t>
  </si>
  <si>
    <t>Pikeman</t>
  </si>
  <si>
    <t>Pikemen</t>
  </si>
  <si>
    <t>fac_kingdom_4</t>
  </si>
  <si>
    <t>itm_padded_leather,</t>
  </si>
  <si>
    <t>itm_pike_b,</t>
  </si>
  <si>
    <t>pikeman_att</t>
  </si>
  <si>
    <t>pikeman_wpt</t>
  </si>
  <si>
    <t>pikeman_skl</t>
  </si>
  <si>
    <t>kingdom_4_face_young</t>
  </si>
  <si>
    <t>kingdom_4_face_old</t>
  </si>
  <si>
    <t>kingdom_4_inf_melee_2</t>
  </si>
  <si>
    <t>Halberdier</t>
  </si>
  <si>
    <t>Halberdiers</t>
  </si>
  <si>
    <t>itm_padded_jack,</t>
  </si>
  <si>
    <t>itm_guisarme_a,</t>
  </si>
  <si>
    <t>kingdom_4_inf_missile_1</t>
  </si>
  <si>
    <t>Arbalestier</t>
  </si>
  <si>
    <t>Arbalestiers</t>
  </si>
  <si>
    <t>tf_guarantee_helmet|tf_guarantee_armor|tf_guarantee_boots|tf_guarantee_ranged|tf_guarantee_shield</t>
  </si>
  <si>
    <t>itm_padded_cloth,</t>
  </si>
  <si>
    <t>itm_heavy_steel_crossbow,itm_bodkin_bolts,</t>
  </si>
  <si>
    <t>itm_tab_shield_pavise_b,</t>
  </si>
  <si>
    <t>crossbowman_att</t>
  </si>
  <si>
    <t>crossbowman_wpt</t>
  </si>
  <si>
    <t>crossbowman_skl</t>
  </si>
  <si>
    <t>kingdom_4_inf_missile_2</t>
  </si>
  <si>
    <t>Arquebusier</t>
  </si>
  <si>
    <t>Arquebusiers</t>
  </si>
  <si>
    <t>itm_combed_morion,</t>
  </si>
  <si>
    <t>itm_aketon_green,</t>
  </si>
  <si>
    <t>itm_matchlock_arquebus_1,itm_stone_bullets,</t>
  </si>
  <si>
    <t>kingdom_4_cav_melee_1</t>
  </si>
  <si>
    <t>Chevaux Leger</t>
  </si>
  <si>
    <t>Chevaux Legers</t>
  </si>
  <si>
    <t>itm_chapel,</t>
  </si>
  <si>
    <t>itm_light_lance,</t>
  </si>
  <si>
    <t>itm_courser,</t>
  </si>
  <si>
    <t>kingdom_4_cav_melee_2</t>
  </si>
  <si>
    <t>Gendarme</t>
  </si>
  <si>
    <t>Gendarmes</t>
  </si>
  <si>
    <t>tf_mounted|tf_guarantee_horse|tf_guarantee_helmet|tf_guarantee_armor|tf_guarantee_gloves|tf_guarantee_boots</t>
  </si>
  <si>
    <t>itm_visored_sallet,</t>
  </si>
  <si>
    <t>itm_wisby_gauntlets_black,</t>
  </si>
  <si>
    <t>itm_splinted_greaves_spurs,</t>
  </si>
  <si>
    <t>itm_great_lance,</t>
  </si>
  <si>
    <t>itm_milanese_sword,</t>
  </si>
  <si>
    <t>itm_charger,</t>
  </si>
  <si>
    <t>Kingdom of Scotland</t>
  </si>
  <si>
    <t>kingdom_5_inf_melee_1</t>
  </si>
  <si>
    <t>Lowland Pikeman</t>
  </si>
  <si>
    <t>Lowland Pikemen</t>
  </si>
  <si>
    <t>fac_kingdom_5</t>
  </si>
  <si>
    <t>kingdom_5_face_young</t>
  </si>
  <si>
    <t>kingdom_5_face_old</t>
  </si>
  <si>
    <t>kingdom_5_inf_melee_2</t>
  </si>
  <si>
    <t>Lowland Halberdier</t>
  </si>
  <si>
    <t>Lowland Halberdiers</t>
  </si>
  <si>
    <t>itm_halbert_1,</t>
  </si>
  <si>
    <t>kingdom_5_inf_melee_3</t>
  </si>
  <si>
    <t>Highlander</t>
  </si>
  <si>
    <t>Highlanders</t>
  </si>
  <si>
    <t>itm_hl_kilt_3a,</t>
  </si>
  <si>
    <t>itm_scottish_claymore,</t>
  </si>
  <si>
    <t>kingdom_5_inf_missile_1</t>
  </si>
  <si>
    <t>Highland Archer</t>
  </si>
  <si>
    <t>Highland Archers</t>
  </si>
  <si>
    <t>itm_hl_hat_1a,</t>
  </si>
  <si>
    <t>itm_hl_kilt_2a,</t>
  </si>
  <si>
    <t>itm_flat_bow,itm_barbed_arrows,</t>
  </si>
  <si>
    <t>kingdom_5_inf_missile_2</t>
  </si>
  <si>
    <t>Lowland Crossbowman</t>
  </si>
  <si>
    <t>Lowland Crossbowmen</t>
  </si>
  <si>
    <t>itm_heavy_horn_crossbow,itm_barbed_bolts,</t>
  </si>
  <si>
    <t>itm_scottish_sword,</t>
  </si>
  <si>
    <t>kingdom_5_cav_melee_1</t>
  </si>
  <si>
    <t>Gallowglas</t>
  </si>
  <si>
    <t>Gallowglasses</t>
  </si>
  <si>
    <t>itm_ragged_outfit,</t>
  </si>
  <si>
    <t>itm_tab_shield_round_b,</t>
  </si>
  <si>
    <t>itm_throwing_spears,</t>
  </si>
  <si>
    <t>itm_sumpter_horse,</t>
  </si>
  <si>
    <t>Holy Roman Empire</t>
  </si>
  <si>
    <t>kingdom_6_inf_melee_1</t>
  </si>
  <si>
    <t>Swiss Pikeman</t>
  </si>
  <si>
    <t>fac_kingdom_6</t>
  </si>
  <si>
    <t>itm_hl_hat_2a,</t>
  </si>
  <si>
    <t>itm_pike_a,</t>
  </si>
  <si>
    <t>kingdom_6_face_young</t>
  </si>
  <si>
    <t>kingdom_6_face_old</t>
  </si>
  <si>
    <t>kingdom_6_inf_melee_2</t>
  </si>
  <si>
    <t>Landsknecht Halberdier</t>
  </si>
  <si>
    <t>Landsknecht Halberdiers</t>
  </si>
  <si>
    <t>itm_hl_hat_2b,</t>
  </si>
  <si>
    <t>itm_swiss_halberd,</t>
  </si>
  <si>
    <t>kingdom_6_inf_melee_3</t>
  </si>
  <si>
    <t>Landsknecht Swordsman</t>
  </si>
  <si>
    <t>Landsknecht Swordsmen</t>
  </si>
  <si>
    <t>itm_open_sallet,</t>
  </si>
  <si>
    <t>itm_leather_boots,</t>
  </si>
  <si>
    <t>itm_faradon_twohanded1,</t>
  </si>
  <si>
    <t>kingdom_6_inf_missile_1</t>
  </si>
  <si>
    <t>kingdom_6_inf_missile_2</t>
  </si>
  <si>
    <t>Crossbowman</t>
  </si>
  <si>
    <t>Crossbowmen</t>
  </si>
  <si>
    <t>itm_side_sword,itm_tab_shield_pavise_b,</t>
  </si>
  <si>
    <t>kingdom_6_cav_melee_1</t>
  </si>
  <si>
    <t>Reiter</t>
  </si>
  <si>
    <t>Reiters</t>
  </si>
  <si>
    <t>itm_visored_sallet_coif,</t>
  </si>
  <si>
    <t>itm_bnw_armour,</t>
  </si>
  <si>
    <t>itm_leather_shoes_9,</t>
  </si>
  <si>
    <t>itm_sword_repent,</t>
  </si>
  <si>
    <t>Portuguese Empire</t>
  </si>
  <si>
    <t>kingdom_7_inf_melee_1</t>
  </si>
  <si>
    <t>fac_kingdom_7</t>
  </si>
  <si>
    <t>kingdom_7_face_young</t>
  </si>
  <si>
    <t>kingdom_7_face_old</t>
  </si>
  <si>
    <t>kingdom_7_inf_melee_2</t>
  </si>
  <si>
    <t>Footman</t>
  </si>
  <si>
    <t>Footmen</t>
  </si>
  <si>
    <t>itm_side_sword,itm_steel_shield,</t>
  </si>
  <si>
    <t>kingdom_7_inf_melee_3</t>
  </si>
  <si>
    <t>Spearman</t>
  </si>
  <si>
    <t>Spearmen</t>
  </si>
  <si>
    <t>itm_war_spear,itm_tab_shield_pavise_b,</t>
  </si>
  <si>
    <t>kingdom_7_inf_missile_1</t>
  </si>
  <si>
    <t>kingdom_7_cav_melee_1</t>
  </si>
  <si>
    <t>itm_burgonet_1a,</t>
  </si>
  <si>
    <t>itm_bnw_armour_b,</t>
  </si>
  <si>
    <t>kingdom_7_cav_melee_2</t>
  </si>
  <si>
    <t>Man at Arms</t>
  </si>
  <si>
    <t>Men at Arms</t>
  </si>
  <si>
    <t>tf_mounted|tf_guarantee_horse|tf_guarantee_helmet|tf_guarantee_armor|tf_guarantee_boots</t>
  </si>
  <si>
    <t>itm_milanese_sallet,</t>
  </si>
  <si>
    <t>itm_shynbaulds,</t>
  </si>
  <si>
    <t>Spanish Empire</t>
  </si>
  <si>
    <t>kingdom_8_inf_melee_1</t>
  </si>
  <si>
    <t>fac_kingdom_8</t>
  </si>
  <si>
    <t>kingdom_8_face_young</t>
  </si>
  <si>
    <t>kingdom_8_face_old</t>
  </si>
  <si>
    <t>kingdom_8_inf_melee_2</t>
  </si>
  <si>
    <t>Aragonese Footman</t>
  </si>
  <si>
    <t>Aragonese Footmen</t>
  </si>
  <si>
    <t>tf_guarantee_helmet|tf_guarantee_armor|tf_guarantee_boots|tf_guarantee_gloves|tf_guarantee_shield</t>
  </si>
  <si>
    <t>itm_drz_mail_shirt,</t>
  </si>
  <si>
    <t>itm_espada_eslavona_a,itm_steel_shield,</t>
  </si>
  <si>
    <t>kingdom_8_inf_missile_1</t>
  </si>
  <si>
    <t>kingdom_8_inf_missile_2</t>
  </si>
  <si>
    <t>kingdom_8_cav_melee_1</t>
  </si>
  <si>
    <t>tf_mounted|tf_guarantee_horse|tf_guarantee_helmet|tf_guarantee_armor|tf_guarantee_gloves|tf_guarantee_boots|tf_guarantee_shield</t>
  </si>
  <si>
    <t>kingdom_8_cav_missile_1</t>
  </si>
  <si>
    <t>Ginete</t>
  </si>
  <si>
    <t>Ginetes</t>
  </si>
  <si>
    <t>itm_light_horn_crossbow,itm_barbed_bolts,</t>
  </si>
  <si>
    <t>itm_espada_eslavona_a,</t>
  </si>
  <si>
    <t>mounted_crossbowman_att</t>
  </si>
  <si>
    <t>mounted_crossbowman_wpt</t>
  </si>
  <si>
    <t>mounted_crossbowman_skl</t>
  </si>
  <si>
    <t>Union of Kalmar</t>
  </si>
  <si>
    <t>kingdom_9_inf_melee_1</t>
  </si>
  <si>
    <t>fac_kingdom_9</t>
  </si>
  <si>
    <t>kingdom_9_face_young</t>
  </si>
  <si>
    <t>kingdom_9_face_old</t>
  </si>
  <si>
    <t>kingdom_9_inf_melee_2</t>
  </si>
  <si>
    <t>kingdom_9_inf_missile_1</t>
  </si>
  <si>
    <t>kingdom_9_inf_missile_2</t>
  </si>
  <si>
    <t>kingdom_9_cav_melee_1</t>
  </si>
  <si>
    <t>Horseman</t>
  </si>
  <si>
    <t>Horsemen</t>
  </si>
  <si>
    <t>itm_open_sallet_coif,</t>
  </si>
  <si>
    <t>kingdom_9_cav_melee_2</t>
  </si>
  <si>
    <t>Light Lancer</t>
  </si>
  <si>
    <t>Light Lancers</t>
  </si>
  <si>
    <t>itm_byrnie,</t>
  </si>
  <si>
    <t>Kingdom of Hungary</t>
  </si>
  <si>
    <t>kingdom_10_inf_melee_1</t>
  </si>
  <si>
    <t>Levy</t>
  </si>
  <si>
    <t>Levys</t>
  </si>
  <si>
    <t>fac_kingdom_10</t>
  </si>
  <si>
    <t>itm_common_hood,</t>
  </si>
  <si>
    <t>itm_tunic_with_green_cape,</t>
  </si>
  <si>
    <t>itm_hammer,itm_tab_shield_round_a,</t>
  </si>
  <si>
    <t>kingdom_10_face_young</t>
  </si>
  <si>
    <t>kingdom_10_face_old</t>
  </si>
  <si>
    <t>kingdom_10_inf_melee_2</t>
  </si>
  <si>
    <t>kingdom_10_inf_missile_1</t>
  </si>
  <si>
    <t>Archer</t>
  </si>
  <si>
    <t>itm_reflex_bow,itm_barbed_arrows,</t>
  </si>
  <si>
    <t>itm_faradon_warhammer,itm_tab_shield_otto_1,</t>
  </si>
  <si>
    <t>kingdom_10_inf_missile_2</t>
  </si>
  <si>
    <t>kingdom_10_cav_melee_1</t>
  </si>
  <si>
    <t>itm_tab_shield_otto_2,</t>
  </si>
  <si>
    <t>kingdom_10_cav_missile_1</t>
  </si>
  <si>
    <t>Horse Archer</t>
  </si>
  <si>
    <t>Horse Archers</t>
  </si>
  <si>
    <t>tf_mounted|tf_guarantee_horse|tf_guarantee_helmet|tf_guarantee_armor|tf_guarantee_boots|tf_guarantee_ranged|tf_guarantee_shield</t>
  </si>
  <si>
    <t>itm_tab_shield_otto_1,</t>
  </si>
  <si>
    <t>Papal States</t>
  </si>
  <si>
    <t>kingdom_11_inf_melee_1</t>
  </si>
  <si>
    <t>fac_kingdom_11</t>
  </si>
  <si>
    <t>kingdom_11_face_young</t>
  </si>
  <si>
    <t>kingdom_11_face_old</t>
  </si>
  <si>
    <t>kingdom_11_inf_melee_2</t>
  </si>
  <si>
    <t>kingdom_11_inf_melee_3</t>
  </si>
  <si>
    <t>Swordsman</t>
  </si>
  <si>
    <t>Swordsmen</t>
  </si>
  <si>
    <t>kingdom_11_inf_missile_1</t>
  </si>
  <si>
    <t>kingdom_11_inf_missile_2</t>
  </si>
  <si>
    <t>kingdom_11_cav_melee_1</t>
  </si>
  <si>
    <t>Republic of Venice</t>
  </si>
  <si>
    <t>kingdom_12_inf_melee_1</t>
  </si>
  <si>
    <t>fac_kingdom_12</t>
  </si>
  <si>
    <t>kingdom_12_face_young</t>
  </si>
  <si>
    <t>kingdom_12_face_old</t>
  </si>
  <si>
    <t>kingdom_12_inf_melee_2</t>
  </si>
  <si>
    <t>Bravo</t>
  </si>
  <si>
    <t>kingdom_12_inf_missile_1</t>
  </si>
  <si>
    <t>kingdom_12_inf_missile_2</t>
  </si>
  <si>
    <t>kingdom_12_cav_melee_1</t>
  </si>
  <si>
    <t>kingdom_12_cav_melee_2</t>
  </si>
  <si>
    <t>Stradiot</t>
  </si>
  <si>
    <t>Stradiots</t>
  </si>
  <si>
    <t>Orders State</t>
  </si>
  <si>
    <t>kingdom_13_inf_melee_1</t>
  </si>
  <si>
    <t>fac_kingdom_13</t>
  </si>
  <si>
    <t>kingdom_13_face_young</t>
  </si>
  <si>
    <t>kingdom_13_face_old</t>
  </si>
  <si>
    <t>kingdom_13_inf_melee_2</t>
  </si>
  <si>
    <t>kingdom_13_inf_missile_1</t>
  </si>
  <si>
    <t>kingdom_13_inf_missile_2</t>
  </si>
  <si>
    <t>kingdom_13_cav_melee_1</t>
  </si>
  <si>
    <t>kingdom_13_cav_melee_2</t>
  </si>
  <si>
    <t>Grand Duchy of Moscow</t>
  </si>
  <si>
    <t>kingdom_14_inf_melee_1</t>
  </si>
  <si>
    <t>fac_kingdom_14</t>
  </si>
  <si>
    <t>kingdom_14_face_young</t>
  </si>
  <si>
    <t>kingdom_14_face_old</t>
  </si>
  <si>
    <t>kingdom_14_inf_melee_2</t>
  </si>
  <si>
    <t>kingdom_14_inf_missile_1</t>
  </si>
  <si>
    <t>kingdom_14_inf_missile_2</t>
  </si>
  <si>
    <t>Archers</t>
  </si>
  <si>
    <t>kingdom_14_cav_melee_1</t>
  </si>
  <si>
    <t>kingdom_14_cav_missile_1</t>
  </si>
  <si>
    <t>Wattasid Dynasty</t>
  </si>
  <si>
    <t>kingdom_15_inf_melee_1</t>
  </si>
  <si>
    <t>fac_kingdom_15</t>
  </si>
  <si>
    <t>kingdom_15_face_young</t>
  </si>
  <si>
    <t>kingdom_15_face_old</t>
  </si>
  <si>
    <t>kingdom_15_inf_melee_2</t>
  </si>
  <si>
    <t>Swordman</t>
  </si>
  <si>
    <t>Swordmen</t>
  </si>
  <si>
    <t>kingdom_15_inf_missile_1</t>
  </si>
  <si>
    <t>kingdom_15_inf_missile_2</t>
  </si>
  <si>
    <t>kingdom_15_cav_melee_1</t>
  </si>
  <si>
    <t>kingdom_15_cav_melee_2</t>
  </si>
  <si>
    <t>Saadi Dynasty</t>
  </si>
  <si>
    <t>kingdom_16_inf_melee_1</t>
  </si>
  <si>
    <t>fac_kingdom_16</t>
  </si>
  <si>
    <t>kingdom_16_face_young</t>
  </si>
  <si>
    <t>kingdom_16_face_old</t>
  </si>
  <si>
    <t>kingdom_16_inf_melee_2</t>
  </si>
  <si>
    <t>kingdom_16_inf_missile_1</t>
  </si>
  <si>
    <t>kingdom_16_inf_missile_2</t>
  </si>
  <si>
    <t>kingdom_16_cav_melee_1</t>
  </si>
  <si>
    <t>kingdom_16_cav_melee_2</t>
  </si>
  <si>
    <t>Zayyanid Dynasty</t>
  </si>
  <si>
    <t>kingdom_17_inf_melee_1</t>
  </si>
  <si>
    <t>fac_kingdom_17</t>
  </si>
  <si>
    <t>kingdom_17_face_young</t>
  </si>
  <si>
    <t>kingdom_17_face_old</t>
  </si>
  <si>
    <t>kingdom_17_inf_melee_2</t>
  </si>
  <si>
    <t>kingdom_17_inf_missile_1</t>
  </si>
  <si>
    <t>kingdom_17_inf_missile_2</t>
  </si>
  <si>
    <t>kingdom_17_cav_melee_1</t>
  </si>
  <si>
    <t>kingdom_17_cav_melee_2</t>
  </si>
  <si>
    <t>Hafsid Dynasty</t>
  </si>
  <si>
    <t>kingdom_18_inf_melee_1</t>
  </si>
  <si>
    <t>fac_kingdom_18</t>
  </si>
  <si>
    <t>kingdom_18_face_young</t>
  </si>
  <si>
    <t>kingdom_18_face_old</t>
  </si>
  <si>
    <t>kingdom_18_inf_melee_2</t>
  </si>
  <si>
    <t>kingdom_18_inf_missile_1</t>
  </si>
  <si>
    <t>kingdom_18_inf_missile_2</t>
  </si>
  <si>
    <t>kingdom_18_cav_melee_1</t>
  </si>
  <si>
    <t>kingdom_18_cav_melee_2</t>
  </si>
  <si>
    <t>Provinces of Sweden</t>
  </si>
  <si>
    <t>kingdom_19_inf_melee_1</t>
  </si>
  <si>
    <t>fac_kingdom_19</t>
  </si>
  <si>
    <t>kingdom_19_face_young</t>
  </si>
  <si>
    <t>kingdom_19_face_old</t>
  </si>
  <si>
    <t>kingdom_19_inf_melee_2</t>
  </si>
  <si>
    <t>kingdom_19_inf_melee_3</t>
  </si>
  <si>
    <t>kingdom_19_inf_missile_1</t>
  </si>
  <si>
    <t>kingdom_19_inf_missile_2</t>
  </si>
  <si>
    <t>kingdom_19_cav_melee_1</t>
  </si>
  <si>
    <t>Fana</t>
  </si>
  <si>
    <t>Fanas</t>
  </si>
  <si>
    <t>Kingdom of Imereti</t>
  </si>
  <si>
    <t>kingdom_20_inf_melee_1</t>
  </si>
  <si>
    <t>fac_kingdom_20</t>
  </si>
  <si>
    <t>kingdom_20_face_young</t>
  </si>
  <si>
    <t>kingdom_20_face_old</t>
  </si>
  <si>
    <t>kingdom_20_inf_melee_2</t>
  </si>
  <si>
    <t>kingdom_20_inf_melee_3</t>
  </si>
  <si>
    <t>kingdom_20_inf_missile_1</t>
  </si>
  <si>
    <t>kingdom_20_inf_missile_2</t>
  </si>
  <si>
    <t>kingdom_20_cav_melee_1</t>
  </si>
  <si>
    <t>Char 1</t>
  </si>
  <si>
    <t>[</t>
  </si>
  <si>
    <t>Char 2</t>
  </si>
  <si>
    <t>]</t>
  </si>
  <si>
    <t>Char 3</t>
  </si>
  <si>
    <t>(</t>
  </si>
  <si>
    <t>Char 4</t>
  </si>
  <si>
    <t>)</t>
  </si>
  <si>
    <t>Char 5</t>
  </si>
  <si>
    <t>|</t>
  </si>
  <si>
    <t>Char 6</t>
  </si>
  <si>
    <t>,</t>
  </si>
  <si>
    <t>Char 7</t>
  </si>
  <si>
    <t>"</t>
  </si>
  <si>
    <t>http://steamcommunity.com/groups/boe-dt/discussions/0/882966056395203033/</t>
  </si>
  <si>
    <t>######</t>
  </si>
  <si>
    <t>#Troop Skills Templates</t>
  </si>
  <si>
    <t>#lvl12</t>
  </si>
  <si>
    <t>knows_common_kham = knows_weapon_master_5|knows_ironflesh_4|knows_athletics_5|knows_power_strike_3|knows_shield_1|knows_inventory_management_2|knows_power_throw_3|knows_power_draw_3 #40+12 / 2</t>
  </si>
  <si>
    <t>#lvl18</t>
  </si>
  <si>
    <t>knows_warrior_basic = knows_weapon_master_6|knows_ironflesh_5|knows_athletics_5|knows_riding_2|knows_power_strike_3|knows_shield_2|knows_inventory_management_4|knows_power_throw_3|knows_power_draw_3 #40+18 / 2 +2</t>
  </si>
  <si>
    <t>#lvl23</t>
  </si>
  <si>
    <t>knows_warrior_basic2 = knows_weapon_master_7|knows_ironflesh_7|knows_athletics_5|knows_riding_3|knows_power_strike_5|knows_shield_2|knows_inventory_management_4|knows_power_throw_3|knows_power_draw_3  #40+24 / 2 +4</t>
  </si>
  <si>
    <t>#lvl26</t>
  </si>
  <si>
    <t>knows_warrior_normal = knows_weapon_master_8|knows_ironflesh_8|knows_athletics_5|knows_riding_5|knows_power_strike_5|knows_shield_2|knows_inventory_management_5|knows_power_throw_4|knows_power_draw_4 #40+26 / 2 +6</t>
  </si>
  <si>
    <t>#lvl29</t>
  </si>
  <si>
    <t>knows_warrior_veteran = knows_weapon_master_9|knows_ironflesh_9|knows_athletics_5|knows_riding_6|knows_power_strike_7|knows_shield_3|knows_inventory_management_5|knows_power_throw_4|knows_power_draw_4 ##40+30 / 2 +8</t>
  </si>
  <si>
    <t>#lvl31</t>
  </si>
  <si>
    <t>knows_warrior_elite = knows_weapon_master_10|knows_ironflesh_10|knows_athletics_5|knows_riding_7|knows_power_strike_8|knows_shield_3|knows_inventory_management_6|knows_power_throw_4|knows_power_draw_4 ###40+32 / 2 +12</t>
  </si>
  <si>
    <t>knows_archer_basic = knows_weapon_master_3|knows_ironflesh_6|knows_athletics_5|knows_riding_3|knows_power_strike_2|knows_shield_2|knows_inventory_management_4|knows_power_throw_4|knows_power_draw_4 #cambiado chief</t>
  </si>
  <si>
    <t>#special skirmishers &amp; longbowmen</t>
  </si>
  <si>
    <t>knows_archer_english = knows_weapon_master_5|knows_ironflesh_6|knows_athletics_6|knows_riding_4|knows_power_strike_4|knows_shield_2|knows_inventory_management_4|knows_power_throw_5|knows_power_draw_5 #cambiado chief</t>
  </si>
  <si>
    <t>#Attributes Templates</t>
  </si>
  <si>
    <t>def_attrib = str_16 | agi_8 | int_12 | cha_12|level(12)   #basic points 55</t>
  </si>
  <si>
    <t>def_attrib_b = str_16 | agi_8 | int_12 | cha_12|level(18) #basic points 55</t>
  </si>
  <si>
    <t>def_attrib2 = str_18 | agi_8 | int_12 | cha_12|level(23)   #+3 level med</t>
  </si>
  <si>
    <t>def_attrib2_b = str_18 | agi_8 | int_12 | cha_12|level(26) #+3 level med</t>
  </si>
  <si>
    <t>def_attrib3 = str_20 | agi_8 | int_12 | cha_12|level(29)   #+5 level max</t>
  </si>
  <si>
    <t>def_attrib3 = str_20 | agi_8 | int_12 | cha_12|level(31)   #+5 level max</t>
  </si>
  <si>
    <t>king_attrib = str_20|agi_19|int_18|cha_20|level(40)</t>
  </si>
  <si>
    <t>king_skills = knows_weapon_master_10|knows_trainer_5|knows_riding_4|knows_ironflesh_10|knows_power_strike_10|knows_athletics_10|knows_shield_3|knows_tactics_10|knows_prisoner_management_9|knows_leadership_10|knows_wound_treatment_9|knows_first_aid_8|knows_surgery_8|knows_power_throw_5|knows_power_draw_6|knows_spotting_6|knows_pathfinding_5|knows_inventory_management_4|knows_persuasion_6|knows_engineer_6</t>
  </si>
  <si>
    <t>lord_attrib_kham = str_18|agi_17|int_16|cha_18|level(38)</t>
  </si>
  <si>
    <t>knows_lord_1_kham = knows_weapon_master_8|knows_trainer_4|knows_riding_4|knows_ironflesh_8|knows_power_strike_8|knows_athletics_8|knows_shield_3|knows_tactics_8|knows_prisoner_management_9|knows_leadership_8|knows_wound_treatment_7|knows_first_aid_6|knows_surgery_6|knows_power_throw_4|knows_power_draw_4|knows_spotting_4|knows_pathfinding_4|knows_inventory_management_3|knows_persuasion_4|knows_engineer_4</t>
  </si>
  <si>
    <t>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</si>
</sst>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7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7"/>
      <color rgb="FF000000"/>
      <name val="Cambria"/>
      <family val="1"/>
    </font>
    <font>
      <sz val="11"/>
      <color rgb="FF000000"/>
      <name val="Cambria"/>
      <family val="1"/>
    </font>
    <font>
      <sz val="7"/>
      <color rgb="FF000000"/>
      <name val="Arial"/>
      <family val="2"/>
    </font>
    <font>
      <u/>
      <sz val="11"/>
      <color rgb="FF0000FF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0">
    <xf numFmtId="0" fontId="0" fillId="0" borderId="0" xfId="0"/>
    <xf numFmtId="0" fontId="3" fillId="2" borderId="0" xfId="0" applyFont="1" applyFill="1" applyAlignment="1"/>
    <xf numFmtId="0" fontId="3" fillId="3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3" fillId="6" borderId="0" xfId="0" applyFont="1" applyFill="1"/>
    <xf numFmtId="0" fontId="3" fillId="8" borderId="0" xfId="0" applyFont="1" applyFill="1"/>
    <xf numFmtId="0" fontId="3" fillId="4" borderId="0" xfId="0" applyFont="1" applyFill="1" applyAlignment="1">
      <alignment horizontal="left"/>
    </xf>
    <xf numFmtId="0" fontId="4" fillId="8" borderId="0" xfId="0" applyFont="1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3" fillId="0" borderId="0" xfId="0" applyFont="1" applyAlignment="1">
      <alignment horizontal="left"/>
    </xf>
    <xf numFmtId="0" fontId="6" fillId="0" borderId="0" xfId="0" applyFont="1" applyAlignme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teamcommunity.com/groups/boe-dt/discussions/0/8829660563952030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0"/>
  <sheetViews>
    <sheetView tabSelected="1" workbookViewId="0"/>
  </sheetViews>
  <sheetFormatPr defaultRowHeight="15.75" customHeight="1" x14ac:dyDescent="0.25"/>
  <cols>
    <col min="1" max="3" width="22.59765625" customWidth="1"/>
    <col min="4" max="4" width="15" customWidth="1"/>
    <col min="5" max="5" width="4.5" customWidth="1"/>
    <col min="6" max="6" width="6.09765625" customWidth="1"/>
    <col min="7" max="7" width="10.5" customWidth="1"/>
    <col min="8" max="14" width="9.09765625" customWidth="1"/>
    <col min="15" max="19" width="15" customWidth="1"/>
    <col min="20" max="20" width="4.5" customWidth="1"/>
    <col min="21" max="21" width="198.19921875" customWidth="1"/>
    <col min="22" max="1024" width="15" customWidth="1"/>
    <col min="1025" max="1025" width="8.796875" customWidth="1"/>
  </cols>
  <sheetData>
    <row r="1" spans="1:21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ht="12" customHeight="1" x14ac:dyDescent="0.25">
      <c r="A2" s="3" t="s">
        <v>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 t="str">
        <f>IF(AND(A2&lt;&gt;"",B2&lt;&gt;""),CONCATENATE(Variables!$I$1,Variables!$I$7,A2,Variables!$I$7,Variables!$I$6,Variables!$I$7,B2,Variables!$I$7,Variables!$I$6,Variables!$I$7,C2,Variables!$I$7,Variables!$I$6,D2,Variables!$I$6,E2,Variables!$I$6,F2,Variables!$I$6,G2,Variables!$I$6,Variables!$I$1,H2,I2,J2,K2,L2,M2,N2,Variables!$I$2,Variables!$I$6,O2,Variables!$I$6,P2,Variables!$I$6,Q2,Variables!$I$6,R2,Variables!$I$6,S2,IF(T2&lt;&gt;"",CONCATENATE(Variables!$I$6,T2),""),Variables!$I$2,Variables!$I$6),IF(A2&lt;&gt;"",CONCATENATE("#",A2),""))</f>
        <v>#France</v>
      </c>
    </row>
    <row r="3" spans="1:21" ht="12" customHeight="1" x14ac:dyDescent="0.25">
      <c r="A3" s="5" t="s">
        <v>22</v>
      </c>
      <c r="B3" s="5" t="s">
        <v>23</v>
      </c>
      <c r="C3" s="5" t="s">
        <v>24</v>
      </c>
      <c r="D3" s="6" t="s">
        <v>25</v>
      </c>
      <c r="E3" s="7">
        <v>0</v>
      </c>
      <c r="F3" s="7">
        <v>0</v>
      </c>
      <c r="G3" s="8" t="s">
        <v>26</v>
      </c>
      <c r="H3" s="9" t="s">
        <v>27</v>
      </c>
      <c r="I3" s="9" t="s">
        <v>28</v>
      </c>
      <c r="J3" s="9"/>
      <c r="K3" s="9" t="s">
        <v>29</v>
      </c>
      <c r="L3" s="9" t="s">
        <v>30</v>
      </c>
      <c r="M3" s="9" t="s">
        <v>31</v>
      </c>
      <c r="N3" s="9"/>
      <c r="O3" s="10" t="s">
        <v>32</v>
      </c>
      <c r="P3" s="10" t="s">
        <v>33</v>
      </c>
      <c r="Q3" s="10" t="s">
        <v>34</v>
      </c>
      <c r="R3" s="11" t="s">
        <v>35</v>
      </c>
      <c r="S3" s="11" t="s">
        <v>36</v>
      </c>
      <c r="T3" s="12"/>
      <c r="U3" s="4" t="str">
        <f>IF(AND(A3&lt;&gt;"",B3&lt;&gt;""),CONCATENATE(Variables!$I$1,Variables!$I$7,A3,Variables!$I$7,Variables!$I$6,Variables!$I$7,B3,Variables!$I$7,Variables!$I$6,Variables!$I$7,C3,Variables!$I$7,Variables!$I$6,D3,Variables!$I$6,E3,Variables!$I$6,F3,Variables!$I$6,G3,Variables!$I$6,Variables!$I$1,H3,I3,J3,K3,L3,M3,N3,Variables!$I$2,Variables!$I$6,O3,Variables!$I$6,P3,Variables!$I$6,Q3,Variables!$I$6,R3,Variables!$I$6,S3,IF(T3&lt;&gt;"",CONCATENATE(Variables!$I$6,T3),""),Variables!$I$2,Variables!$I$6),IF(A3&lt;&gt;"",CONCATENATE("#",A3),""))</f>
        <v>["swadian_recruit","French_Paysan","French_Paysans",tf_guarantee_boots|tf_guarantee_armor,0,0,fac_neutral,[itm_straw_hat,itm_coarse_tunic,itm_peasant_man_f2,itm_wrapping_boots,itm_blue_hose,itm_pitch_fork,itm_awlpike_4,itm_ashwood_pike,itm_fauchard_2,itm_stones,itm_hatchet,itm_cleaver,],def_attrib,wp(60),knows_common_kham,swadian_face_younger_1,swadian_face_middle_2],</v>
      </c>
    </row>
    <row r="4" spans="1:21" ht="12" customHeight="1" x14ac:dyDescent="0.25">
      <c r="A4" s="5" t="s">
        <v>37</v>
      </c>
      <c r="B4" s="5" t="s">
        <v>38</v>
      </c>
      <c r="C4" s="5" t="s">
        <v>39</v>
      </c>
      <c r="D4" s="6" t="s">
        <v>25</v>
      </c>
      <c r="E4" s="7">
        <v>0</v>
      </c>
      <c r="F4" s="7">
        <v>0</v>
      </c>
      <c r="G4" s="8" t="s">
        <v>26</v>
      </c>
      <c r="H4" s="9" t="s">
        <v>40</v>
      </c>
      <c r="I4" s="9" t="s">
        <v>41</v>
      </c>
      <c r="J4" s="9" t="s">
        <v>42</v>
      </c>
      <c r="K4" s="9" t="s">
        <v>43</v>
      </c>
      <c r="L4" s="9" t="s">
        <v>44</v>
      </c>
      <c r="M4" s="9" t="s">
        <v>45</v>
      </c>
      <c r="N4" s="9"/>
      <c r="O4" s="10" t="s">
        <v>46</v>
      </c>
      <c r="P4" s="10" t="s">
        <v>47</v>
      </c>
      <c r="Q4" s="10" t="s">
        <v>48</v>
      </c>
      <c r="R4" s="11" t="s">
        <v>49</v>
      </c>
      <c r="S4" s="11" t="s">
        <v>50</v>
      </c>
      <c r="T4" s="12"/>
      <c r="U4" s="4" t="str">
        <f>IF(AND(A4&lt;&gt;"",B4&lt;&gt;""),CONCATENATE(Variables!$I$1,Variables!$I$7,A4,Variables!$I$7,Variables!$I$6,Variables!$I$7,B4,Variables!$I$7,Variables!$I$6,Variables!$I$7,C4,Variables!$I$7,Variables!$I$6,D4,Variables!$I$6,E4,Variables!$I$6,F4,Variables!$I$6,G4,Variables!$I$6,Variables!$I$1,H4,I4,J4,K4,L4,M4,N4,Variables!$I$2,Variables!$I$6,O4,Variables!$I$6,P4,Variables!$I$6,Q4,Variables!$I$6,R4,Variables!$I$6,S4,IF(T4&lt;&gt;"",CONCATENATE(Variables!$I$6,T4),""),Variables!$I$2,Variables!$I$6),IF(A4&lt;&gt;"",CONCATENATE("#",A4),""))</f>
        <v>["swadian_militia","French_Milice","French_Milices",tf_guarantee_boots|tf_guarantee_armor,0,0,fac_neutral,[itm_mail_coif,itm_mail_coif,itm_bascinet_3,itm_bascinet_3,itm_haubergeon_f1,itm_haubergeon_f2,itm_mail_mittens,itm_mail_chausses_f1,itm_mail_chausses,itm_sword_medieval_a,itm_sword_medieval_c,itm_tab_shield_heater_b,itm_tab_shield_heater_b,],def_attrib_b,wp(75),knows_warrior_basic,swadian_face_young_1,swadian_face_old_2],</v>
      </c>
    </row>
    <row r="5" spans="1:21" ht="12" customHeight="1" x14ac:dyDescent="0.25">
      <c r="A5" s="5" t="s">
        <v>51</v>
      </c>
      <c r="B5" s="5" t="s">
        <v>52</v>
      </c>
      <c r="C5" s="5" t="s">
        <v>53</v>
      </c>
      <c r="D5" s="6" t="s">
        <v>54</v>
      </c>
      <c r="E5" s="7">
        <v>0</v>
      </c>
      <c r="F5" s="7">
        <v>0</v>
      </c>
      <c r="G5" s="8" t="s">
        <v>26</v>
      </c>
      <c r="H5" s="9" t="s">
        <v>55</v>
      </c>
      <c r="I5" s="9" t="s">
        <v>56</v>
      </c>
      <c r="J5" s="9" t="s">
        <v>57</v>
      </c>
      <c r="K5" s="9" t="s">
        <v>58</v>
      </c>
      <c r="L5" s="9" t="s">
        <v>59</v>
      </c>
      <c r="M5" s="9" t="s">
        <v>60</v>
      </c>
      <c r="N5" s="9"/>
      <c r="O5" s="10" t="s">
        <v>61</v>
      </c>
      <c r="P5" s="10" t="s">
        <v>62</v>
      </c>
      <c r="Q5" s="10" t="s">
        <v>63</v>
      </c>
      <c r="R5" s="11" t="s">
        <v>49</v>
      </c>
      <c r="S5" s="11" t="s">
        <v>50</v>
      </c>
      <c r="T5" s="12"/>
      <c r="U5" s="4" t="str">
        <f>IF(AND(A5&lt;&gt;"",B5&lt;&gt;""),CONCATENATE(Variables!$I$1,Variables!$I$7,A5,Variables!$I$7,Variables!$I$6,Variables!$I$7,B5,Variables!$I$7,Variables!$I$6,Variables!$I$7,C5,Variables!$I$7,Variables!$I$6,D5,Variables!$I$6,E5,Variables!$I$6,F5,Variables!$I$6,G5,Variables!$I$6,Variables!$I$1,H5,I5,J5,K5,L5,M5,N5,Variables!$I$2,Variables!$I$6,O5,Variables!$I$6,P5,Variables!$I$6,Q5,Variables!$I$6,R5,Variables!$I$6,S5,IF(T5&lt;&gt;"",CONCATENATE(Variables!$I$6,T5),""),Variables!$I$2,Variables!$I$6),IF(A5&lt;&gt;"",CONCATENATE("#",A5),""))</f>
        <v>["swadian_footman","French_Homme_d'Armes","French_Hommes_d'Armes",tf_guarantee_boots|tf_guarantee_armor|tf_guarantee_shield,0,0,fac_neutral,[itm_kettlehat2_painted,itm_kettlehat2,itm_surcoat_over_mail_f1,itm_surcoat_over_mail_f2,itm_mail_mittens,itm_leather_gloves,itm_mail_chausses_f1,itm_blue_hose,itm_sword_medieval_c,itm_sword_medieval_a,itm_bayeux,itm_mace_4,itm_tab_shield_round_e,itm_tab_shield_heater_b,itm_tab_shield_round_e,],def_attrib2,wp_melee(85),knows_warrior_basic2,swadian_face_young_1,swadian_face_old_2],</v>
      </c>
    </row>
    <row r="6" spans="1:21" ht="11.25" customHeight="1" x14ac:dyDescent="0.25">
      <c r="A6" s="5" t="s">
        <v>64</v>
      </c>
      <c r="B6" s="5" t="s">
        <v>65</v>
      </c>
      <c r="C6" s="5" t="s">
        <v>66</v>
      </c>
      <c r="D6" s="6" t="s">
        <v>67</v>
      </c>
      <c r="E6" s="7">
        <v>0</v>
      </c>
      <c r="F6" s="7">
        <v>0</v>
      </c>
      <c r="G6" s="8" t="s">
        <v>26</v>
      </c>
      <c r="H6" s="9" t="s">
        <v>68</v>
      </c>
      <c r="I6" s="9" t="s">
        <v>69</v>
      </c>
      <c r="J6" s="9" t="s">
        <v>70</v>
      </c>
      <c r="K6" s="9" t="s">
        <v>71</v>
      </c>
      <c r="L6" s="9" t="s">
        <v>72</v>
      </c>
      <c r="M6" s="9"/>
      <c r="N6" s="9"/>
      <c r="O6" s="10" t="s">
        <v>61</v>
      </c>
      <c r="P6" s="10" t="s">
        <v>73</v>
      </c>
      <c r="Q6" s="10" t="s">
        <v>63</v>
      </c>
      <c r="R6" s="11" t="s">
        <v>49</v>
      </c>
      <c r="S6" s="11" t="s">
        <v>50</v>
      </c>
      <c r="T6" s="12"/>
      <c r="U6" s="4" t="str">
        <f>IF(AND(A6&lt;&gt;"",B6&lt;&gt;""),CONCATENATE(Variables!$I$1,Variables!$I$7,A6,Variables!$I$7,Variables!$I$6,Variables!$I$7,B6,Variables!$I$7,Variables!$I$6,Variables!$I$7,C6,Variables!$I$7,Variables!$I$6,D6,Variables!$I$6,E6,Variables!$I$6,F6,Variables!$I$6,G6,Variables!$I$6,Variables!$I$1,H6,I6,J6,K6,L6,M6,N6,Variables!$I$2,Variables!$I$6,O6,Variables!$I$6,P6,Variables!$I$6,Q6,Variables!$I$6,R6,Variables!$I$6,S6,IF(T6&lt;&gt;"",CONCATENATE(Variables!$I$6,T6),""),Variables!$I$2,Variables!$I$6),IF(A6&lt;&gt;"",CONCATENATE("#",A6),""))</f>
        <v>["french_spearmen","French_Piquier","French_Piquiers",tf_guarantee_boots|tf_guarantee_armor|tf_guarantee_helmet|tf_guarantee_shield,0,0,fac_neutral,[itm_kettlehat2,itm_leather_cap,itm_skullcap,itm_leather_vest_f1,itm_leather_vest_f2,itm_leather_gloves,itm_leather_gloves,itm_blue_hose,itm_splinted_greaves_f1,itm_woolen_hose,itm_spetum_3,itm_awlpike_5,itm_spetum_3,],def_attrib2,wp(85),knows_warrior_basic2,swadian_face_young_1,swadian_face_old_2],</v>
      </c>
    </row>
    <row r="7" spans="1:21" ht="11.25" customHeight="1" x14ac:dyDescent="0.25">
      <c r="A7" s="5" t="s">
        <v>74</v>
      </c>
      <c r="B7" s="5" t="s">
        <v>75</v>
      </c>
      <c r="C7" s="5" t="s">
        <v>76</v>
      </c>
      <c r="D7" s="6" t="s">
        <v>67</v>
      </c>
      <c r="E7" s="7">
        <v>0</v>
      </c>
      <c r="F7" s="7">
        <v>0</v>
      </c>
      <c r="G7" s="8" t="s">
        <v>26</v>
      </c>
      <c r="H7" s="9" t="s">
        <v>77</v>
      </c>
      <c r="I7" s="9" t="s">
        <v>78</v>
      </c>
      <c r="J7" s="9" t="s">
        <v>79</v>
      </c>
      <c r="K7" s="9" t="s">
        <v>80</v>
      </c>
      <c r="L7" s="9" t="s">
        <v>81</v>
      </c>
      <c r="M7" s="9" t="s">
        <v>82</v>
      </c>
      <c r="N7" s="9"/>
      <c r="O7" s="10" t="s">
        <v>83</v>
      </c>
      <c r="P7" s="10" t="s">
        <v>84</v>
      </c>
      <c r="Q7" s="10" t="s">
        <v>85</v>
      </c>
      <c r="R7" s="11" t="s">
        <v>86</v>
      </c>
      <c r="S7" s="11" t="s">
        <v>50</v>
      </c>
      <c r="T7" s="12"/>
      <c r="U7" s="4" t="str">
        <f>IF(AND(A7&lt;&gt;"",B7&lt;&gt;""),CONCATENATE(Variables!$I$1,Variables!$I$7,A7,Variables!$I$7,Variables!$I$6,Variables!$I$7,B7,Variables!$I$7,Variables!$I$6,Variables!$I$7,C7,Variables!$I$7,Variables!$I$6,D7,Variables!$I$6,E7,Variables!$I$6,F7,Variables!$I$6,G7,Variables!$I$6,Variables!$I$1,H7,I7,K7,K7,L7,M7,N7,Variables!$I$2,Variables!$I$6,O7,Variables!$I$6,P7,Variables!$I$6,Q7,Variables!$I$6,R7,Variables!$I$6,S7,IF(T7&lt;&gt;"",CONCATENATE(Variables!$I$6,T7),""),Variables!$I$2,Variables!$I$6),IF(A7&lt;&gt;"",CONCATENATE("#",A7),""))</f>
        <v>["swadian_infantry","Infanterie lourde Francaise","Infanteries lourdes Francaise",tf_guarantee_boots|tf_guarantee_armor|tf_guarantee_helmet|tf_guarantee_shield,0,0,fac_neutral,[itm_full_helm,itm_kettlehat2,itm_open_sallet,itm_coat_of_plates_f2,itm_coat_of_plates_f1,itm_shynbaulds,itm_steel_greaves,itm_shynbaulds,itm_steel_greaves,itm_bayeux,itm_one_handed_war_axe_a,itm_bastard_sword_a,itm_bastard_sword_b,],def_attrib2_b,wp_melee(105),knows_warrior_normal,swadian_face_middle_1,swadian_face_old_2],</v>
      </c>
    </row>
    <row r="8" spans="1:21" ht="12" customHeight="1" x14ac:dyDescent="0.25">
      <c r="A8" s="5" t="s">
        <v>87</v>
      </c>
      <c r="B8" s="5" t="s">
        <v>88</v>
      </c>
      <c r="C8" s="5" t="s">
        <v>89</v>
      </c>
      <c r="D8" s="6" t="s">
        <v>67</v>
      </c>
      <c r="E8" s="7">
        <v>0</v>
      </c>
      <c r="F8" s="7">
        <v>0</v>
      </c>
      <c r="G8" s="8" t="s">
        <v>26</v>
      </c>
      <c r="H8" s="9" t="s">
        <v>90</v>
      </c>
      <c r="I8" s="9" t="s">
        <v>91</v>
      </c>
      <c r="J8" s="9" t="s">
        <v>92</v>
      </c>
      <c r="K8" s="9" t="s">
        <v>80</v>
      </c>
      <c r="L8" s="9" t="s">
        <v>93</v>
      </c>
      <c r="M8" s="9" t="s">
        <v>94</v>
      </c>
      <c r="N8" s="9"/>
      <c r="O8" s="10" t="s">
        <v>95</v>
      </c>
      <c r="P8" s="10" t="s">
        <v>96</v>
      </c>
      <c r="Q8" s="10" t="s">
        <v>97</v>
      </c>
      <c r="R8" s="11" t="s">
        <v>86</v>
      </c>
      <c r="S8" s="11" t="s">
        <v>50</v>
      </c>
      <c r="T8" s="12"/>
      <c r="U8" s="4" t="str">
        <f>IF(AND(A8&lt;&gt;"",B8&lt;&gt;""),CONCATENATE(Variables!$I$1,Variables!$I$7,A8,Variables!$I$7,Variables!$I$6,Variables!$I$7,B8,Variables!$I$7,Variables!$I$6,Variables!$I$7,C8,Variables!$I$7,Variables!$I$6,D8,Variables!$I$6,E8,Variables!$I$6,F8,Variables!$I$6,G8,Variables!$I$6,Variables!$I$1,H8,I8,J8,K8,L8,M8,N8,Variables!$I$2,Variables!$I$6,O8,Variables!$I$6,P8,Variables!$I$6,Q8,Variables!$I$6,R8,Variables!$I$6,S8,IF(T8&lt;&gt;"",CONCATENATE(Variables!$I$6,T8),""),Variables!$I$2,Variables!$I$6),IF(A8&lt;&gt;"",CONCATENATE("#",A8),""))</f>
        <v>["swadian_sergent","Sergent Francais","Sergents Francais",tf_guarantee_boots|tf_guarantee_armor|tf_guarantee_helmet|tf_guarantee_shield,0,0,fac_neutral,[itm_hounskull,itm_klappvisier,itm_pigface_klappvisor,itm_heraldic_churburg_13_brass_tabard,itm_hourglass_gauntlets,itm_hourglass_gauntlets,itm_plate_mittens,itm_shynbaulds,itm_steel_greaves,itm_landgraf,itm_1mace,itm_lui_knightaxeonehe,itm_bayeux,itm_one_handed_battle_axe_c,itm_one_handed_battle_axe_c,itm_bastard_sword_b,itm_bastard_sword_a,],def_attrib3,wp_melee(155),knows_warrior_veteran,swadian_face_middle_1,swadian_face_old_2],</v>
      </c>
    </row>
    <row r="9" spans="1:21" ht="11.25" customHeight="1" x14ac:dyDescent="0.25">
      <c r="A9" s="5" t="s">
        <v>98</v>
      </c>
      <c r="B9" s="5" t="s">
        <v>99</v>
      </c>
      <c r="C9" s="5" t="s">
        <v>100</v>
      </c>
      <c r="D9" s="6" t="s">
        <v>101</v>
      </c>
      <c r="E9" s="7">
        <v>0</v>
      </c>
      <c r="F9" s="7">
        <v>0</v>
      </c>
      <c r="G9" s="8" t="s">
        <v>26</v>
      </c>
      <c r="H9" s="9" t="s">
        <v>102</v>
      </c>
      <c r="I9" s="9" t="s">
        <v>103</v>
      </c>
      <c r="J9" s="9" t="s">
        <v>104</v>
      </c>
      <c r="K9" s="9" t="s">
        <v>105</v>
      </c>
      <c r="L9" s="9" t="s">
        <v>106</v>
      </c>
      <c r="M9" s="9" t="s">
        <v>107</v>
      </c>
      <c r="N9" s="9"/>
      <c r="O9" s="10" t="s">
        <v>83</v>
      </c>
      <c r="P9" s="10" t="s">
        <v>108</v>
      </c>
      <c r="Q9" s="10" t="s">
        <v>85</v>
      </c>
      <c r="R9" s="11" t="s">
        <v>49</v>
      </c>
      <c r="S9" s="11" t="s">
        <v>50</v>
      </c>
      <c r="T9" s="12"/>
      <c r="U9" s="4" t="str">
        <f>IF(AND(A9&lt;&gt;"",B9&lt;&gt;""),CONCATENATE(Variables!$I$1,Variables!$I$7,A9,Variables!$I$7,Variables!$I$6,Variables!$I$7,B9,Variables!$I$7,Variables!$I$6,Variables!$I$7,C9,Variables!$I$7,Variables!$I$6,D9,Variables!$I$6,E9,Variables!$I$6,F9,Variables!$I$6,G9,Variables!$I$6,Variables!$I$1,H9,I9,K9,K9,L9,M9,N9,Variables!$I$2,Variables!$I$6,O9,Variables!$I$6,P9,Variables!$I$6,Q9,Variables!$I$6,R9,Variables!$I$6,S9,IF(T9&lt;&gt;"",CONCATENATE(Variables!$I$6,T9),""),Variables!$I$2,Variables!$I$6),IF(A9&lt;&gt;"",CONCATENATE("#",A9),""))</f>
        <v>["french_hallebardier","French_Sergent_Vougier","French_Sergent_Vougiers",tf_guarantee_boots|tf_guarantee_armor|tf_guarantee_helmet,0,0,fac_neutral,[itm_chapel_de_fer,itm_kettlehat2,itm_churburg_13,itm_heraldic_churburg_13_brass_tabard,itm_splinted_greaves_f1,itm_splinted_leather_greaves,itm_splinted_greaves_f1,itm_splinted_leather_greaves,itm_1halberd,itm_2halberd,itm_6halberd,itm_lui_smallhallberdb,],def_attrib2_b,wp(115),knows_warrior_normal,swadian_face_young_1,swadian_face_old_2],</v>
      </c>
    </row>
    <row r="10" spans="1:21" ht="12" customHeight="1" x14ac:dyDescent="0.25">
      <c r="A10" s="5" t="s">
        <v>109</v>
      </c>
      <c r="B10" s="5" t="s">
        <v>110</v>
      </c>
      <c r="C10" s="5" t="s">
        <v>111</v>
      </c>
      <c r="D10" s="6" t="s">
        <v>112</v>
      </c>
      <c r="E10" s="7">
        <v>0</v>
      </c>
      <c r="F10" s="7">
        <v>0</v>
      </c>
      <c r="G10" s="8" t="s">
        <v>26</v>
      </c>
      <c r="H10" s="9" t="s">
        <v>113</v>
      </c>
      <c r="I10" s="9" t="s">
        <v>114</v>
      </c>
      <c r="J10" s="9" t="s">
        <v>104</v>
      </c>
      <c r="K10" s="9" t="s">
        <v>115</v>
      </c>
      <c r="L10" s="9" t="s">
        <v>116</v>
      </c>
      <c r="M10" s="9"/>
      <c r="N10" s="9"/>
      <c r="O10" s="10" t="s">
        <v>83</v>
      </c>
      <c r="P10" s="10" t="s">
        <v>117</v>
      </c>
      <c r="Q10" s="10" t="s">
        <v>85</v>
      </c>
      <c r="R10" s="11" t="s">
        <v>49</v>
      </c>
      <c r="S10" s="11" t="s">
        <v>50</v>
      </c>
      <c r="T10" s="12"/>
      <c r="U10" s="4" t="str">
        <f>IF(AND(A10&lt;&gt;"",B10&lt;&gt;""),CONCATENATE(Variables!$I$1,Variables!$I$7,A10,Variables!$I$7,Variables!$I$6,Variables!$I$7,B10,Variables!$I$7,Variables!$I$6,Variables!$I$7,C10,Variables!$I$7,Variables!$I$6,D10,Variables!$I$6,E10,Variables!$I$6,F10,Variables!$I$6,G10,Variables!$I$6,Variables!$I$1,H10,I10,J10,K10,L10,M10,N10,Variables!$I$2,Variables!$I$6,O10,Variables!$I$6,P10,Variables!$I$6,Q10,Variables!$I$6,R10,Variables!$I$6,S10,IF(T10&lt;&gt;"",CONCATENATE(Variables!$I$6,T10),""),Variables!$I$2,Variables!$I$6),IF(A10&lt;&gt;"",CONCATENATE("#",A10),""))</f>
        <v>["french_pikemen","French_Sergent_Lourd","French_Sergent_Lourds",tf_guarantee_boots|tf_guarantee_armor|tf_guarantee_helmet|tf_guarantee_gloves|tf_guarantee_shield,0,0,fac_neutral,[itm_kettlehat2,itm_kettlehat2,itm_kettlehat2_painted,itm_brigandine_f2,itm_brigandine_f1,itm_plate_mittens,itm_mail_mittens,itm_splinted_greaves_f1,itm_splinted_leather_greaves,itm_mail_chausses_f1,itm_voulge_long,itm_spetum_3,itm_2glaive,itm_jam_scorpion,itm_fauchard_fork_2,],def_attrib2_b,wp(110),knows_warrior_normal,swadian_face_young_1,swadian_face_old_2],</v>
      </c>
    </row>
    <row r="11" spans="1:21" ht="12" customHeight="1" x14ac:dyDescent="0.25">
      <c r="A11" s="5" t="s">
        <v>118</v>
      </c>
      <c r="B11" s="5" t="s">
        <v>119</v>
      </c>
      <c r="C11" s="5" t="s">
        <v>119</v>
      </c>
      <c r="D11" s="6" t="s">
        <v>67</v>
      </c>
      <c r="E11" s="7">
        <v>0</v>
      </c>
      <c r="F11" s="7">
        <v>0</v>
      </c>
      <c r="G11" s="8" t="s">
        <v>26</v>
      </c>
      <c r="H11" s="9" t="s">
        <v>120</v>
      </c>
      <c r="I11" s="9" t="s">
        <v>121</v>
      </c>
      <c r="J11" s="9" t="s">
        <v>79</v>
      </c>
      <c r="K11" s="9" t="s">
        <v>80</v>
      </c>
      <c r="L11" s="9" t="s">
        <v>122</v>
      </c>
      <c r="M11" s="9" t="s">
        <v>45</v>
      </c>
      <c r="N11" s="9"/>
      <c r="O11" s="10" t="s">
        <v>95</v>
      </c>
      <c r="P11" s="10" t="s">
        <v>123</v>
      </c>
      <c r="Q11" s="10" t="s">
        <v>97</v>
      </c>
      <c r="R11" s="11" t="s">
        <v>86</v>
      </c>
      <c r="S11" s="11" t="s">
        <v>50</v>
      </c>
      <c r="T11" s="12"/>
      <c r="U11" s="4" t="str">
        <f>IF(AND(A11&lt;&gt;"",B11&lt;&gt;""),CONCATENATE(Variables!$I$1,Variables!$I$7,A11,Variables!$I$7,Variables!$I$6,Variables!$I$7,B11,Variables!$I$7,Variables!$I$6,Variables!$I$7,C11,Variables!$I$7,Variables!$I$6,D11,Variables!$I$6,E11,Variables!$I$6,F11,Variables!$I$6,G11,Variables!$I$6,Variables!$I$1,H11,I11,J11,K11,L11,M11,N11,Variables!$I$2,Variables!$I$6,O11,Variables!$I$6,P11,Variables!$I$6,Q11,Variables!$I$6,R11,Variables!$I$6,S11,IF(T11&lt;&gt;"",CONCATENATE(Variables!$I$6,T11),""),Variables!$I$2,Variables!$I$6),IF(A11&lt;&gt;"",CONCATENATE("#",A11),""))</f>
        <v>["swadian_sergeant","Massier Francais","Massier Francais",tf_guarantee_boots|tf_guarantee_armor|tf_guarantee_helmet|tf_guarantee_shield,0,0,fac_neutral,[itm_bb_hounskull_bp,itm_gothic_armour,itm_milanese_armour,itm_hourglass_gauntlets,itm_plate_mittens,itm_shynbaulds,itm_steel_greaves,itm_1mace,itm_2hammer,itm_4mace,itm_mace_2,itm_mace_4,itm_one_handed_battle_axe_c,itm_tab_shield_heater_b,itm_tab_shield_heater_b,],def_attrib3,wp_melee(110),knows_warrior_veteran,swadian_face_middle_1,swadian_face_old_2],</v>
      </c>
    </row>
    <row r="12" spans="1:21" ht="11.25" customHeight="1" x14ac:dyDescent="0.25">
      <c r="A12" s="5"/>
      <c r="B12" s="5" t="s">
        <v>99</v>
      </c>
      <c r="C12" s="5" t="s">
        <v>100</v>
      </c>
      <c r="D12" s="6" t="s">
        <v>101</v>
      </c>
      <c r="E12" s="7">
        <v>0</v>
      </c>
      <c r="F12" s="7">
        <v>0</v>
      </c>
      <c r="G12" s="8" t="s">
        <v>26</v>
      </c>
      <c r="H12" s="9" t="s">
        <v>102</v>
      </c>
      <c r="I12" s="9" t="s">
        <v>103</v>
      </c>
      <c r="J12" s="9" t="s">
        <v>104</v>
      </c>
      <c r="K12" s="9" t="s">
        <v>105</v>
      </c>
      <c r="L12" s="9" t="s">
        <v>106</v>
      </c>
      <c r="M12" s="9" t="s">
        <v>107</v>
      </c>
      <c r="N12" s="9"/>
      <c r="O12" s="10" t="s">
        <v>83</v>
      </c>
      <c r="P12" s="10" t="s">
        <v>108</v>
      </c>
      <c r="Q12" s="10" t="s">
        <v>85</v>
      </c>
      <c r="R12" s="11" t="s">
        <v>49</v>
      </c>
      <c r="S12" s="11" t="s">
        <v>50</v>
      </c>
      <c r="T12" s="12"/>
      <c r="U12" s="4" t="str">
        <f>IF(AND(A12&lt;&gt;"",B12&lt;&gt;""),CONCATENATE(Variables!$I$1,Variables!$I$7,A12,Variables!$I$7,Variables!$I$6,Variables!$I$7,B12,Variables!$I$7,Variables!$I$6,Variables!$I$7,C12,Variables!$I$7,Variables!$I$6,D12,Variables!$I$6,E12,Variables!$I$6,F12,Variables!$I$6,G12,Variables!$I$6,Variables!$I$1,H12,I12,K12,K12,L12,M12,N12,Variables!$I$2,Variables!$I$6,O12,Variables!$I$6,P12,Variables!$I$6,Q12,Variables!$I$6,R12,Variables!$I$6,S12,IF(T12&lt;&gt;"",CONCATENATE(Variables!$I$6,T12),""),Variables!$I$2,Variables!$I$6),IF(A12&lt;&gt;"",CONCATENATE("#",A12),""))</f>
        <v/>
      </c>
    </row>
    <row r="13" spans="1:21" ht="12" customHeight="1" x14ac:dyDescent="0.25">
      <c r="A13" s="5"/>
      <c r="B13" s="5" t="s">
        <v>110</v>
      </c>
      <c r="C13" s="5" t="s">
        <v>111</v>
      </c>
      <c r="D13" s="6" t="s">
        <v>112</v>
      </c>
      <c r="E13" s="7">
        <v>0</v>
      </c>
      <c r="F13" s="7">
        <v>0</v>
      </c>
      <c r="G13" s="8" t="s">
        <v>26</v>
      </c>
      <c r="H13" s="9" t="s">
        <v>113</v>
      </c>
      <c r="I13" s="9" t="s">
        <v>114</v>
      </c>
      <c r="J13" s="9" t="s">
        <v>104</v>
      </c>
      <c r="K13" s="9" t="s">
        <v>115</v>
      </c>
      <c r="L13" s="9" t="s">
        <v>116</v>
      </c>
      <c r="M13" s="9"/>
      <c r="N13" s="9"/>
      <c r="O13" s="10" t="s">
        <v>83</v>
      </c>
      <c r="P13" s="10" t="s">
        <v>117</v>
      </c>
      <c r="Q13" s="10" t="s">
        <v>85</v>
      </c>
      <c r="R13" s="11" t="s">
        <v>49</v>
      </c>
      <c r="S13" s="11" t="s">
        <v>50</v>
      </c>
      <c r="T13" s="12"/>
      <c r="U13" s="4" t="str">
        <f>IF(AND(A13&lt;&gt;"",B13&lt;&gt;""),CONCATENATE(Variables!$I$1,Variables!$I$7,A13,Variables!$I$7,Variables!$I$6,Variables!$I$7,B13,Variables!$I$7,Variables!$I$6,Variables!$I$7,C13,Variables!$I$7,Variables!$I$6,D13,Variables!$I$6,E13,Variables!$I$6,F13,Variables!$I$6,G13,Variables!$I$6,Variables!$I$1,H13,I13,J13,K13,L13,M13,N13,Variables!$I$2,Variables!$I$6,O13,Variables!$I$6,P13,Variables!$I$6,Q13,Variables!$I$6,R13,Variables!$I$6,S13,IF(T13&lt;&gt;"",CONCATENATE(Variables!$I$6,T13),""),Variables!$I$2,Variables!$I$6),IF(A13&lt;&gt;"",CONCATENATE("#",A13),""))</f>
        <v/>
      </c>
    </row>
    <row r="14" spans="1:21" ht="12" customHeight="1" x14ac:dyDescent="0.25">
      <c r="A14" s="4"/>
      <c r="B14" s="4"/>
      <c r="C14" s="4"/>
      <c r="D14" s="4"/>
      <c r="E14" s="4"/>
      <c r="F14" s="4">
        <f>F3+F4+F5+F6+F7+F8</f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t="str">
        <f>IF(AND(A14&lt;&gt;"",B14&lt;&gt;""),CONCATENATE(Variables!$I$1,Variables!$I$7,A14,Variables!$I$7,Variables!$I$6,Variables!$I$7,B14,Variables!$I$7,Variables!$I$6,Variables!$I$7,C14,Variables!$I$7,Variables!$I$6,D14,Variables!$I$6,E14,Variables!$I$6,F14,Variables!$I$6,G14,Variables!$I$6,Variables!$I$1,H14,I14,J14,K14,L14,M14,N14,Variables!$I$2,Variables!$I$6,O14,Variables!$I$6,P14,Variables!$I$6,Q14,Variables!$I$6,R14,Variables!$I$6,S14,IF(T14&lt;&gt;"",CONCATENATE(Variables!$I$6,T14),""),Variables!$I$2,Variables!$I$6),IF(A14&lt;&gt;"",CONCATENATE("#",A14),""))</f>
        <v/>
      </c>
    </row>
    <row r="15" spans="1:21" ht="12" customHeight="1" x14ac:dyDescent="0.25">
      <c r="A15" s="3" t="s">
        <v>124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 t="str">
        <f>IF(AND(A15&lt;&gt;"",B15&lt;&gt;""),CONCATENATE(Variables!$I$1,Variables!$I$7,A15,Variables!$I$7,Variables!$I$6,Variables!$I$7,B15,Variables!$I$7,Variables!$I$6,Variables!$I$7,C15,Variables!$I$7,Variables!$I$6,D15,Variables!$I$6,E15,Variables!$I$6,F15,Variables!$I$6,G15,Variables!$I$6,Variables!$I$1,H15,I15,J15,K15,L15,M15,N15,Variables!$I$2,Variables!$I$6,O15,Variables!$I$6,P15,Variables!$I$6,Q15,Variables!$I$6,R15,Variables!$I$6,S15,IF(T15&lt;&gt;"",CONCATENATE(Variables!$I$6,T15),""),Variables!$I$2,Variables!$I$6),IF(A15&lt;&gt;"",CONCATENATE("#",A15),""))</f>
        <v>#Polish Lithuanian Union</v>
      </c>
    </row>
    <row r="16" spans="1:21" ht="12" customHeight="1" x14ac:dyDescent="0.25">
      <c r="A16" s="5" t="s">
        <v>125</v>
      </c>
      <c r="B16" s="5" t="s">
        <v>126</v>
      </c>
      <c r="C16" s="5" t="s">
        <v>127</v>
      </c>
      <c r="D16" s="6" t="s">
        <v>128</v>
      </c>
      <c r="E16" s="7">
        <v>0</v>
      </c>
      <c r="F16" s="7">
        <v>4</v>
      </c>
      <c r="G16" s="8" t="s">
        <v>129</v>
      </c>
      <c r="H16" s="9"/>
      <c r="I16" s="9" t="s">
        <v>130</v>
      </c>
      <c r="J16" s="9"/>
      <c r="K16" s="9" t="s">
        <v>131</v>
      </c>
      <c r="L16" s="9" t="s">
        <v>132</v>
      </c>
      <c r="M16" s="9" t="s">
        <v>133</v>
      </c>
      <c r="N16" s="9"/>
      <c r="O16" s="10" t="s">
        <v>134</v>
      </c>
      <c r="P16" s="10" t="s">
        <v>135</v>
      </c>
      <c r="Q16" s="10" t="s">
        <v>136</v>
      </c>
      <c r="R16" s="11" t="s">
        <v>137</v>
      </c>
      <c r="S16" s="11" t="s">
        <v>138</v>
      </c>
      <c r="T16" s="12"/>
      <c r="U16" s="4" t="str">
        <f>IF(AND(A16&lt;&gt;"",B16&lt;&gt;""),CONCATENATE(Variables!$I$1,Variables!$I$7,A16,Variables!$I$7,Variables!$I$6,Variables!$I$7,B16,Variables!$I$7,Variables!$I$6,Variables!$I$7,C16,Variables!$I$7,Variables!$I$6,D16,Variables!$I$6,E16,Variables!$I$6,F16,Variables!$I$6,G16,Variables!$I$6,Variables!$I$1,H16,I16,J16,K16,L16,M16,N16,Variables!$I$2,Variables!$I$6,O16,Variables!$I$6,P16,Variables!$I$6,Q16,Variables!$I$6,R16,Variables!$I$6,S16,IF(T16&lt;&gt;"",CONCATENATE(Variables!$I$6,T16),""),Variables!$I$2,Variables!$I$6),IF(A16&lt;&gt;"",CONCATENATE("#",A16),""))</f>
        <v>["kingdom_2_inf_melee_1","Militia","Militias",tf_guarantee_helmet|tf_guarantee_armor|tf_guarantee_boots,0,4,fac_kingdom_2,[itm_fur_coat,itm_hide_boots,itm_one_handed_battle_axe_a,itm_javelins,],infantry_att,infantry_wpt,infantry_skl,kingdom_2_face_young,kingdom_2_face_old],</v>
      </c>
    </row>
    <row r="17" spans="1:21" ht="12" customHeight="1" x14ac:dyDescent="0.25">
      <c r="A17" s="5" t="s">
        <v>139</v>
      </c>
      <c r="B17" s="5" t="s">
        <v>140</v>
      </c>
      <c r="C17" s="5" t="s">
        <v>141</v>
      </c>
      <c r="D17" s="6" t="s">
        <v>128</v>
      </c>
      <c r="E17" s="7">
        <v>0</v>
      </c>
      <c r="F17" s="7">
        <v>5</v>
      </c>
      <c r="G17" s="8" t="s">
        <v>129</v>
      </c>
      <c r="H17" s="9"/>
      <c r="I17" s="9" t="s">
        <v>142</v>
      </c>
      <c r="J17" s="9"/>
      <c r="K17" s="9" t="s">
        <v>143</v>
      </c>
      <c r="L17" s="9" t="s">
        <v>144</v>
      </c>
      <c r="M17" s="9"/>
      <c r="N17" s="9"/>
      <c r="O17" s="10" t="s">
        <v>134</v>
      </c>
      <c r="P17" s="10" t="s">
        <v>135</v>
      </c>
      <c r="Q17" s="10" t="s">
        <v>136</v>
      </c>
      <c r="R17" s="11" t="s">
        <v>137</v>
      </c>
      <c r="S17" s="11" t="s">
        <v>138</v>
      </c>
      <c r="T17" s="12"/>
      <c r="U17" s="4" t="str">
        <f>IF(AND(A17&lt;&gt;"",B17&lt;&gt;""),CONCATENATE(Variables!$I$1,Variables!$I$7,A17,Variables!$I$7,Variables!$I$6,Variables!$I$7,B17,Variables!$I$7,Variables!$I$6,Variables!$I$7,C17,Variables!$I$7,Variables!$I$6,D17,Variables!$I$6,E17,Variables!$I$6,F17,Variables!$I$6,G17,Variables!$I$6,Variables!$I$1,H17,I17,J17,K17,L17,M17,N17,Variables!$I$2,Variables!$I$6,O17,Variables!$I$6,P17,Variables!$I$6,Q17,Variables!$I$6,R17,Variables!$I$6,S17,IF(T17&lt;&gt;"",CONCATENATE(Variables!$I$6,T17),""),Variables!$I$2,Variables!$I$6),IF(A17&lt;&gt;"",CONCATENATE("#",A17),""))</f>
        <v>["kingdom_2_inf_melee_2","Drab","Drabs",tf_guarantee_helmet|tf_guarantee_armor|tf_guarantee_boots,0,5,fac_kingdom_2,[itm_leather_armor,itm_rus_shoes,itm_halbert_3,],infantry_att,infantry_wpt,infantry_skl,kingdom_2_face_young,kingdom_2_face_old],</v>
      </c>
    </row>
    <row r="18" spans="1:21" ht="12" customHeight="1" x14ac:dyDescent="0.25">
      <c r="A18" s="5" t="s">
        <v>145</v>
      </c>
      <c r="B18" s="5" t="s">
        <v>146</v>
      </c>
      <c r="C18" s="5" t="s">
        <v>147</v>
      </c>
      <c r="D18" s="6" t="s">
        <v>148</v>
      </c>
      <c r="E18" s="7">
        <v>0</v>
      </c>
      <c r="F18" s="7">
        <v>16</v>
      </c>
      <c r="G18" s="8" t="s">
        <v>129</v>
      </c>
      <c r="H18" s="9" t="s">
        <v>149</v>
      </c>
      <c r="I18" s="9" t="s">
        <v>150</v>
      </c>
      <c r="J18" s="9"/>
      <c r="K18" s="9" t="s">
        <v>151</v>
      </c>
      <c r="L18" s="9" t="s">
        <v>152</v>
      </c>
      <c r="M18" s="9"/>
      <c r="N18" s="9"/>
      <c r="O18" s="10" t="s">
        <v>153</v>
      </c>
      <c r="P18" s="10" t="s">
        <v>154</v>
      </c>
      <c r="Q18" s="10" t="s">
        <v>155</v>
      </c>
      <c r="R18" s="11" t="s">
        <v>137</v>
      </c>
      <c r="S18" s="11" t="s">
        <v>138</v>
      </c>
      <c r="T18" s="12"/>
      <c r="U18" s="4" t="str">
        <f>IF(AND(A18&lt;&gt;"",B18&lt;&gt;""),CONCATENATE(Variables!$I$1,Variables!$I$7,A18,Variables!$I$7,Variables!$I$6,Variables!$I$7,B18,Variables!$I$7,Variables!$I$6,Variables!$I$7,C18,Variables!$I$7,Variables!$I$6,D18,Variables!$I$6,E18,Variables!$I$6,F18,Variables!$I$6,G18,Variables!$I$6,Variables!$I$1,H18,I18,J18,K18,L18,M18,N18,Variables!$I$2,Variables!$I$6,O18,Variables!$I$6,P18,Variables!$I$6,Q18,Variables!$I$6,R18,Variables!$I$6,S18,IF(T18&lt;&gt;"",CONCATENATE(Variables!$I$6,T18),""),Variables!$I$2,Variables!$I$6),IF(A18&lt;&gt;"",CONCATENATE("#",A18),""))</f>
        <v>["kingdom_2_inf_missile_1","Cossack","Cossacks",tf_guarantee_helmet|tf_guarantee_armor|tf_guarantee_boots|tf_guarantee_ranged,0,16,fac_kingdom_2,[itm_fur_hat,itm_nomad_vest,itm_wrapping_boots,itm_recurve_bow,itm_barbed_arrows,],archer_att,archer_wpt,archer_skl,kingdom_2_face_young,kingdom_2_face_old],</v>
      </c>
    </row>
    <row r="19" spans="1:21" ht="12" customHeight="1" x14ac:dyDescent="0.25">
      <c r="A19" s="5" t="s">
        <v>156</v>
      </c>
      <c r="B19" s="5" t="s">
        <v>157</v>
      </c>
      <c r="C19" s="5" t="s">
        <v>158</v>
      </c>
      <c r="D19" s="6" t="s">
        <v>159</v>
      </c>
      <c r="E19" s="7">
        <v>0</v>
      </c>
      <c r="F19" s="7">
        <v>22</v>
      </c>
      <c r="G19" s="8" t="s">
        <v>129</v>
      </c>
      <c r="H19" s="9"/>
      <c r="I19" s="9" t="s">
        <v>160</v>
      </c>
      <c r="J19" s="9"/>
      <c r="K19" s="9" t="s">
        <v>151</v>
      </c>
      <c r="L19" s="9" t="s">
        <v>161</v>
      </c>
      <c r="M19" s="9" t="s">
        <v>162</v>
      </c>
      <c r="N19" s="9" t="s">
        <v>163</v>
      </c>
      <c r="O19" s="10" t="s">
        <v>164</v>
      </c>
      <c r="P19" s="10" t="s">
        <v>165</v>
      </c>
      <c r="Q19" s="10" t="s">
        <v>166</v>
      </c>
      <c r="R19" s="11" t="s">
        <v>137</v>
      </c>
      <c r="S19" s="11" t="s">
        <v>138</v>
      </c>
      <c r="T19" s="12"/>
      <c r="U19" s="4" t="str">
        <f>IF(AND(A19&lt;&gt;"",B19&lt;&gt;""),CONCATENATE(Variables!$I$1,Variables!$I$7,A19,Variables!$I$7,Variables!$I$6,Variables!$I$7,B19,Variables!$I$7,Variables!$I$6,Variables!$I$7,C19,Variables!$I$7,Variables!$I$6,D19,Variables!$I$6,E19,Variables!$I$6,F19,Variables!$I$6,G19,Variables!$I$6,Variables!$I$1,H19,I19,J19,K19,L19,M19,N19,Variables!$I$2,Variables!$I$6,O19,Variables!$I$6,P19,Variables!$I$6,Q19,Variables!$I$6,R19,Variables!$I$6,S19,IF(T19&lt;&gt;"",CONCATENATE(Variables!$I$6,T19),""),Variables!$I$2,Variables!$I$6),IF(A19&lt;&gt;"",CONCATENATE("#",A19),""))</f>
        <v>["kingdom_2_cav_melee_1","Lancer","Lancers",tf_mounted|tf_guarantee_horse|tf_guarantee_helmet|tf_guarantee_armor|tf_guarantee_boots|tf_guarantee_shield,0,22,fac_kingdom_2,[itm_leather_vest,itm_wrapping_boots,itm_lance,itm_side_sword,itm_saddle_horse,],cavalry_att,cavalry_wpt,cavalry_skl,kingdom_2_face_young,kingdom_2_face_old],</v>
      </c>
    </row>
    <row r="20" spans="1:21" ht="12" customHeight="1" x14ac:dyDescent="0.25">
      <c r="A20" s="5" t="s">
        <v>167</v>
      </c>
      <c r="B20" s="5" t="s">
        <v>168</v>
      </c>
      <c r="C20" s="5" t="s">
        <v>169</v>
      </c>
      <c r="D20" s="6" t="s">
        <v>159</v>
      </c>
      <c r="E20" s="7">
        <v>0</v>
      </c>
      <c r="F20" s="7">
        <v>15</v>
      </c>
      <c r="G20" s="8" t="s">
        <v>129</v>
      </c>
      <c r="H20" s="9"/>
      <c r="I20" s="9" t="s">
        <v>170</v>
      </c>
      <c r="J20" s="9"/>
      <c r="K20" s="9" t="s">
        <v>143</v>
      </c>
      <c r="L20" s="9" t="s">
        <v>171</v>
      </c>
      <c r="M20" s="9"/>
      <c r="N20" s="9" t="s">
        <v>172</v>
      </c>
      <c r="O20" s="10" t="s">
        <v>164</v>
      </c>
      <c r="P20" s="10" t="s">
        <v>165</v>
      </c>
      <c r="Q20" s="10" t="s">
        <v>166</v>
      </c>
      <c r="R20" s="11" t="s">
        <v>137</v>
      </c>
      <c r="S20" s="11" t="s">
        <v>138</v>
      </c>
      <c r="T20" s="12"/>
      <c r="U20" s="4" t="str">
        <f>IF(AND(A20&lt;&gt;"",B20&lt;&gt;""),CONCATENATE(Variables!$I$1,Variables!$I$7,A20,Variables!$I$7,Variables!$I$6,Variables!$I$7,B20,Variables!$I$7,Variables!$I$6,Variables!$I$7,C20,Variables!$I$7,Variables!$I$6,D20,Variables!$I$6,E20,Variables!$I$6,F20,Variables!$I$6,G20,Variables!$I$6,Variables!$I$1,H20,I20,J20,K20,L20,M20,N20,Variables!$I$2,Variables!$I$6,O20,Variables!$I$6,P20,Variables!$I$6,Q20,Variables!$I$6,R20,Variables!$I$6,S20,IF(T20&lt;&gt;"",CONCATENATE(Variables!$I$6,T20),""),Variables!$I$2,Variables!$I$6),IF(A20&lt;&gt;"",CONCATENATE("#",A20),""))</f>
        <v>["kingdom_2_cav_melee_2","Hussar","Hussars",tf_mounted|tf_guarantee_horse|tf_guarantee_helmet|tf_guarantee_armor|tf_guarantee_boots|tf_guarantee_shield,0,15,fac_kingdom_2,[itm_leather_jerkin,itm_rus_shoes,itm_heavy_lance,itm_hunter,],cavalry_att,cavalry_wpt,cavalry_skl,kingdom_2_face_young,kingdom_2_face_old],</v>
      </c>
    </row>
    <row r="21" spans="1:21" ht="12" customHeight="1" x14ac:dyDescent="0.25">
      <c r="A21" s="5" t="s">
        <v>173</v>
      </c>
      <c r="B21" s="5" t="s">
        <v>174</v>
      </c>
      <c r="C21" s="5" t="s">
        <v>175</v>
      </c>
      <c r="D21" s="6" t="s">
        <v>176</v>
      </c>
      <c r="E21" s="7">
        <v>0</v>
      </c>
      <c r="F21" s="7">
        <v>38</v>
      </c>
      <c r="G21" s="8" t="s">
        <v>129</v>
      </c>
      <c r="H21" s="9" t="s">
        <v>177</v>
      </c>
      <c r="I21" s="9" t="s">
        <v>178</v>
      </c>
      <c r="J21" s="9"/>
      <c r="K21" s="9" t="s">
        <v>151</v>
      </c>
      <c r="L21" s="9" t="s">
        <v>179</v>
      </c>
      <c r="M21" s="9"/>
      <c r="N21" s="9" t="s">
        <v>180</v>
      </c>
      <c r="O21" s="10" t="s">
        <v>181</v>
      </c>
      <c r="P21" s="10" t="s">
        <v>182</v>
      </c>
      <c r="Q21" s="10" t="s">
        <v>183</v>
      </c>
      <c r="R21" s="11" t="s">
        <v>137</v>
      </c>
      <c r="S21" s="11" t="s">
        <v>138</v>
      </c>
      <c r="T21" s="12"/>
      <c r="U21" s="4" t="str">
        <f>IF(AND(A21&lt;&gt;"",B21&lt;&gt;""),CONCATENATE(Variables!$I$1,Variables!$I$7,A21,Variables!$I$7,Variables!$I$6,Variables!$I$7,B21,Variables!$I$7,Variables!$I$6,Variables!$I$7,C21,Variables!$I$7,Variables!$I$6,D21,Variables!$I$6,E21,Variables!$I$6,F21,Variables!$I$6,G21,Variables!$I$6,Variables!$I$1,H21,I21,J21,K21,L21,M21,N21,Variables!$I$2,Variables!$I$6,O21,Variables!$I$6,P21,Variables!$I$6,Q21,Variables!$I$6,R21,Variables!$I$6,S21,IF(T21&lt;&gt;"",CONCATENATE(Variables!$I$6,T21),""),Variables!$I$2,Variables!$I$6),IF(A21&lt;&gt;"",CONCATENATE("#",A21),""))</f>
        <v>["kingdom_2_cav_missile_1","Lipka Tatar","Lipka Tatars",tf_mounted|tf_guarantee_horse|tf_guarantee_helmet|tf_guarantee_armor|tf_guarantee_boots|tf_guarantee_ranged,0,38,fac_kingdom_2,[itm_nomad_cap_b,itm_nomad_armor,itm_wrapping_boots,itm_tatar_bow,itm_barbed_arrows,itm_steppe_horse,],horse_archer_att,horse_archer_wpt,horse_archer_skl,kingdom_2_face_young,kingdom_2_face_old],</v>
      </c>
    </row>
    <row r="22" spans="1:21" ht="12" customHeight="1" x14ac:dyDescent="0.25">
      <c r="A22" s="4"/>
      <c r="B22" s="4"/>
      <c r="C22" s="4"/>
      <c r="D22" s="4"/>
      <c r="E22" s="4"/>
      <c r="F22" s="4">
        <f>F16+F17+F18+F19+F20+F21</f>
        <v>100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t="str">
        <f>IF(AND(A22&lt;&gt;"",B22&lt;&gt;""),CONCATENATE(Variables!$I$1,Variables!$I$7,A22,Variables!$I$7,Variables!$I$6,Variables!$I$7,B22,Variables!$I$7,Variables!$I$6,Variables!$I$7,C22,Variables!$I$7,Variables!$I$6,D22,Variables!$I$6,E22,Variables!$I$6,F22,Variables!$I$6,G22,Variables!$I$6,Variables!$I$1,H22,I22,J22,K22,L22,M22,N22,Variables!$I$2,Variables!$I$6,O22,Variables!$I$6,P22,Variables!$I$6,Q22,Variables!$I$6,R22,Variables!$I$6,S22,IF(T22&lt;&gt;"",CONCATENATE(Variables!$I$6,T22),""),Variables!$I$2,Variables!$I$6),IF(A22&lt;&gt;"",CONCATENATE("#",A22),""))</f>
        <v/>
      </c>
    </row>
    <row r="23" spans="1:21" ht="12" customHeight="1" x14ac:dyDescent="0.25">
      <c r="A23" s="3" t="s">
        <v>184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 t="str">
        <f>IF(AND(A23&lt;&gt;"",B23&lt;&gt;""),CONCATENATE(Variables!$I$1,Variables!$I$7,A23,Variables!$I$7,Variables!$I$6,Variables!$I$7,B23,Variables!$I$7,Variables!$I$6,Variables!$I$7,C23,Variables!$I$7,Variables!$I$6,D23,Variables!$I$6,E23,Variables!$I$6,F23,Variables!$I$6,G23,Variables!$I$6,Variables!$I$1,H23,I23,J23,K23,L23,M23,N23,Variables!$I$2,Variables!$I$6,O23,Variables!$I$6,P23,Variables!$I$6,Q23,Variables!$I$6,R23,Variables!$I$6,S23,IF(T23&lt;&gt;"",CONCATENATE(Variables!$I$6,T23),""),Variables!$I$2,Variables!$I$6),IF(A23&lt;&gt;"",CONCATENATE("#",A23),""))</f>
        <v>#Ottoman Empire</v>
      </c>
    </row>
    <row r="24" spans="1:21" ht="12" customHeight="1" x14ac:dyDescent="0.25">
      <c r="A24" s="5" t="s">
        <v>185</v>
      </c>
      <c r="B24" s="5" t="s">
        <v>186</v>
      </c>
      <c r="C24" s="5" t="s">
        <v>187</v>
      </c>
      <c r="D24" s="6" t="s">
        <v>188</v>
      </c>
      <c r="E24" s="7">
        <v>0</v>
      </c>
      <c r="F24" s="7">
        <v>12</v>
      </c>
      <c r="G24" s="8" t="s">
        <v>189</v>
      </c>
      <c r="H24" s="9" t="s">
        <v>190</v>
      </c>
      <c r="I24" s="9" t="s">
        <v>191</v>
      </c>
      <c r="J24" s="9"/>
      <c r="K24" s="9" t="s">
        <v>192</v>
      </c>
      <c r="L24" s="9" t="s">
        <v>193</v>
      </c>
      <c r="M24" s="9"/>
      <c r="N24" s="9"/>
      <c r="O24" s="10" t="s">
        <v>134</v>
      </c>
      <c r="P24" s="10" t="s">
        <v>135</v>
      </c>
      <c r="Q24" s="10" t="s">
        <v>136</v>
      </c>
      <c r="R24" s="11" t="s">
        <v>194</v>
      </c>
      <c r="S24" s="11" t="s">
        <v>195</v>
      </c>
      <c r="T24" s="12"/>
      <c r="U24" s="4" t="str">
        <f>IF(AND(A24&lt;&gt;"",B24&lt;&gt;""),CONCATENATE(Variables!$I$1,Variables!$I$7,A24,Variables!$I$7,Variables!$I$6,Variables!$I$7,B24,Variables!$I$7,Variables!$I$6,Variables!$I$7,C24,Variables!$I$7,Variables!$I$6,D24,Variables!$I$6,E24,Variables!$I$6,F24,Variables!$I$6,G24,Variables!$I$6,Variables!$I$1,H24,I24,J24,K24,L24,M24,N24,Variables!$I$2,Variables!$I$6,O24,Variables!$I$6,P24,Variables!$I$6,Q24,Variables!$I$6,R24,Variables!$I$6,S24,IF(T24&lt;&gt;"",CONCATENATE(Variables!$I$6,T24),""),Variables!$I$2,Variables!$I$6),IF(A24&lt;&gt;"",CONCATENATE("#",A24),""))</f>
        <v>["kingdom_3_inf_melee_1","Janissary Footman","Janissary Footmen",tf_guarantee_helmet|tf_guarantee_armor|tf_guarantee_boots|tf_guarantee_shield,0,12,fac_kingdom_3,[itm_bork2,itm_janichareteksiz,itm_ankle_boots,itm_scimitar_b,itm_tab_shield_small_round_a,],infantry_att,infantry_wpt,infantry_skl,kingdom_3_face_young,kingdom_3_face_old],</v>
      </c>
    </row>
    <row r="25" spans="1:21" ht="12" customHeight="1" x14ac:dyDescent="0.25">
      <c r="A25" s="5" t="s">
        <v>196</v>
      </c>
      <c r="B25" s="5" t="s">
        <v>197</v>
      </c>
      <c r="C25" s="5" t="s">
        <v>198</v>
      </c>
      <c r="D25" s="6" t="s">
        <v>148</v>
      </c>
      <c r="E25" s="7">
        <v>0</v>
      </c>
      <c r="F25" s="7">
        <v>19</v>
      </c>
      <c r="G25" s="8" t="s">
        <v>189</v>
      </c>
      <c r="H25" s="9" t="s">
        <v>199</v>
      </c>
      <c r="I25" s="9" t="s">
        <v>200</v>
      </c>
      <c r="J25" s="9"/>
      <c r="K25" s="9" t="s">
        <v>151</v>
      </c>
      <c r="L25" s="9" t="s">
        <v>201</v>
      </c>
      <c r="M25" s="9" t="s">
        <v>202</v>
      </c>
      <c r="N25" s="9"/>
      <c r="O25" s="10" t="s">
        <v>203</v>
      </c>
      <c r="P25" s="10" t="s">
        <v>204</v>
      </c>
      <c r="Q25" s="10" t="s">
        <v>205</v>
      </c>
      <c r="R25" s="11" t="s">
        <v>194</v>
      </c>
      <c r="S25" s="11" t="s">
        <v>195</v>
      </c>
      <c r="T25" s="12"/>
      <c r="U25" s="4" t="str">
        <f>IF(AND(A25&lt;&gt;"",B25&lt;&gt;""),CONCATENATE(Variables!$I$1,Variables!$I$7,A25,Variables!$I$7,Variables!$I$6,Variables!$I$7,B25,Variables!$I$7,Variables!$I$6,Variables!$I$7,C25,Variables!$I$7,Variables!$I$6,D25,Variables!$I$6,E25,Variables!$I$6,F25,Variables!$I$6,G25,Variables!$I$6,Variables!$I$1,H25,I25,J25,K25,L25,M25,N25,Variables!$I$2,Variables!$I$6,O25,Variables!$I$6,P25,Variables!$I$6,Q25,Variables!$I$6,R25,Variables!$I$6,S25,IF(T25&lt;&gt;"",CONCATENATE(Variables!$I$6,T25),""),Variables!$I$2,Variables!$I$6),IF(A25&lt;&gt;"",CONCATENATE("#",A25),""))</f>
        <v>["kingdom_3_inf_missile_1","Janissary Arquebusier","Janissary Arquebusiers",tf_guarantee_helmet|tf_guarantee_armor|tf_guarantee_boots|tf_guarantee_ranged,0,19,fac_kingdom_3,[itm_bork1,itm_bakak,itm_wrapping_boots,itm_matchlock_arquebus_3,itm_stone_bullets,itm_scimitar,],musketeer_att,musketeer_wpt,musketeer_skl,kingdom_3_face_young,kingdom_3_face_old],</v>
      </c>
    </row>
    <row r="26" spans="1:21" ht="12" customHeight="1" x14ac:dyDescent="0.25">
      <c r="A26" s="5" t="s">
        <v>206</v>
      </c>
      <c r="B26" s="5" t="s">
        <v>207</v>
      </c>
      <c r="C26" s="5" t="s">
        <v>208</v>
      </c>
      <c r="D26" s="6" t="s">
        <v>148</v>
      </c>
      <c r="E26" s="7">
        <v>0</v>
      </c>
      <c r="F26" s="7">
        <v>9</v>
      </c>
      <c r="G26" s="8" t="s">
        <v>189</v>
      </c>
      <c r="H26" s="9" t="s">
        <v>209</v>
      </c>
      <c r="I26" s="9" t="s">
        <v>210</v>
      </c>
      <c r="J26" s="9"/>
      <c r="K26" s="9" t="s">
        <v>192</v>
      </c>
      <c r="L26" s="9" t="s">
        <v>211</v>
      </c>
      <c r="M26" s="9"/>
      <c r="N26" s="9"/>
      <c r="O26" s="10" t="s">
        <v>153</v>
      </c>
      <c r="P26" s="10" t="s">
        <v>154</v>
      </c>
      <c r="Q26" s="10" t="s">
        <v>155</v>
      </c>
      <c r="R26" s="11" t="s">
        <v>194</v>
      </c>
      <c r="S26" s="11" t="s">
        <v>195</v>
      </c>
      <c r="T26" s="12"/>
      <c r="U26" s="4" t="str">
        <f>IF(AND(A26&lt;&gt;"",B26&lt;&gt;""),CONCATENATE(Variables!$I$1,Variables!$I$7,A26,Variables!$I$7,Variables!$I$6,Variables!$I$7,B26,Variables!$I$7,Variables!$I$6,Variables!$I$7,C26,Variables!$I$7,Variables!$I$6,D26,Variables!$I$6,E26,Variables!$I$6,F26,Variables!$I$6,G26,Variables!$I$6,Variables!$I$1,H26,I26,J26,K26,L26,M26,N26,Variables!$I$2,Variables!$I$6,O26,Variables!$I$6,P26,Variables!$I$6,Q26,Variables!$I$6,R26,Variables!$I$6,S26,IF(T26&lt;&gt;"",CONCATENATE(Variables!$I$6,T26),""),Variables!$I$2,Variables!$I$6),IF(A26&lt;&gt;"",CONCATENATE("#",A26),""))</f>
        <v>["kingdom_3_inf_missile_2","Azab","Azabs",tf_guarantee_helmet|tf_guarantee_armor|tf_guarantee_boots|tf_guarantee_ranged,0,9,fac_kingdom_3,[itm_turban_1,itm_steppe_armor,itm_ankle_boots,itm_horn_bow,itm_barbed_arrows,],archer_att,archer_wpt,archer_skl,kingdom_3_face_young,kingdom_3_face_old],</v>
      </c>
    </row>
    <row r="27" spans="1:21" ht="12" customHeight="1" x14ac:dyDescent="0.25">
      <c r="A27" s="5" t="s">
        <v>212</v>
      </c>
      <c r="B27" s="5" t="s">
        <v>213</v>
      </c>
      <c r="C27" s="5" t="s">
        <v>214</v>
      </c>
      <c r="D27" s="6" t="s">
        <v>159</v>
      </c>
      <c r="E27" s="7">
        <v>0</v>
      </c>
      <c r="F27" s="7">
        <v>18</v>
      </c>
      <c r="G27" s="8" t="s">
        <v>189</v>
      </c>
      <c r="H27" s="9" t="s">
        <v>215</v>
      </c>
      <c r="I27" s="9"/>
      <c r="J27" s="9"/>
      <c r="K27" s="9" t="s">
        <v>216</v>
      </c>
      <c r="L27" s="9" t="s">
        <v>217</v>
      </c>
      <c r="M27" s="9"/>
      <c r="N27" s="9" t="s">
        <v>218</v>
      </c>
      <c r="O27" s="10" t="s">
        <v>164</v>
      </c>
      <c r="P27" s="10" t="s">
        <v>165</v>
      </c>
      <c r="Q27" s="10" t="s">
        <v>166</v>
      </c>
      <c r="R27" s="11" t="s">
        <v>194</v>
      </c>
      <c r="S27" s="11" t="s">
        <v>195</v>
      </c>
      <c r="T27" s="12"/>
      <c r="U27" s="4" t="str">
        <f>IF(AND(A27&lt;&gt;"",B27&lt;&gt;""),CONCATENATE(Variables!$I$1,Variables!$I$7,A27,Variables!$I$7,Variables!$I$6,Variables!$I$7,B27,Variables!$I$7,Variables!$I$6,Variables!$I$7,C27,Variables!$I$7,Variables!$I$6,D27,Variables!$I$6,E27,Variables!$I$6,F27,Variables!$I$6,G27,Variables!$I$6,Variables!$I$1,H27,I27,J27,K27,L27,M27,N27,Variables!$I$2,Variables!$I$6,O27,Variables!$I$6,P27,Variables!$I$6,Q27,Variables!$I$6,R27,Variables!$I$6,S27,IF(T27&lt;&gt;"",CONCATENATE(Variables!$I$6,T27),""),Variables!$I$2,Variables!$I$6),IF(A27&lt;&gt;"",CONCATENATE("#",A27),""))</f>
        <v>["kingdom_3_cav_melee_1","Deli","Delis",tf_mounted|tf_guarantee_horse|tf_guarantee_helmet|tf_guarantee_armor|tf_guarantee_boots|tf_guarantee_shield,0,18,fac_kingdom_3,[itm_deli_cap,itm_woolen_hose,itm_sword_medieval_e,itm_tab_shield_otto_1,itm_horse,],cavalry_att,cavalry_wpt,cavalry_skl,kingdom_3_face_young,kingdom_3_face_old],</v>
      </c>
    </row>
    <row r="28" spans="1:21" ht="12" customHeight="1" x14ac:dyDescent="0.25">
      <c r="A28" s="5" t="s">
        <v>219</v>
      </c>
      <c r="B28" s="5" t="s">
        <v>220</v>
      </c>
      <c r="C28" s="5" t="s">
        <v>221</v>
      </c>
      <c r="D28" s="6" t="s">
        <v>159</v>
      </c>
      <c r="E28" s="7">
        <v>0</v>
      </c>
      <c r="F28" s="7">
        <v>25</v>
      </c>
      <c r="G28" s="8" t="s">
        <v>189</v>
      </c>
      <c r="H28" s="9" t="s">
        <v>222</v>
      </c>
      <c r="I28" s="9" t="s">
        <v>223</v>
      </c>
      <c r="J28" s="9"/>
      <c r="K28" s="9" t="s">
        <v>143</v>
      </c>
      <c r="L28" s="9" t="s">
        <v>224</v>
      </c>
      <c r="M28" s="9"/>
      <c r="N28" s="9" t="s">
        <v>225</v>
      </c>
      <c r="O28" s="10" t="s">
        <v>164</v>
      </c>
      <c r="P28" s="10" t="s">
        <v>165</v>
      </c>
      <c r="Q28" s="10" t="s">
        <v>166</v>
      </c>
      <c r="R28" s="11" t="s">
        <v>194</v>
      </c>
      <c r="S28" s="11" t="s">
        <v>195</v>
      </c>
      <c r="T28" s="12"/>
      <c r="U28" s="4" t="str">
        <f>IF(AND(A28&lt;&gt;"",B28&lt;&gt;""),CONCATENATE(Variables!$I$1,Variables!$I$7,A28,Variables!$I$7,Variables!$I$6,Variables!$I$7,B28,Variables!$I$7,Variables!$I$6,Variables!$I$7,C28,Variables!$I$7,Variables!$I$6,D28,Variables!$I$6,E28,Variables!$I$6,F28,Variables!$I$6,G28,Variables!$I$6,Variables!$I$1,H28,I28,J28,K28,L28,M28,N28,Variables!$I$2,Variables!$I$6,O28,Variables!$I$6,P28,Variables!$I$6,Q28,Variables!$I$6,R28,Variables!$I$6,S28,IF(T28&lt;&gt;"",CONCATENATE(Variables!$I$6,T28),""),Variables!$I$2,Variables!$I$6),IF(A28&lt;&gt;"",CONCATENATE("#",A28),""))</f>
        <v>["kingdom_3_cav_melee_2","Spahi","Spahis",tf_mounted|tf_guarantee_horse|tf_guarantee_helmet|tf_guarantee_armor|tf_guarantee_boots|tf_guarantee_shield,0,25,fac_kingdom_3,[itm_chichak1,itm_tasarim,itm_rus_shoes,itm_tab_shield_small_round_b,itm_arabian_horse_b,],cavalry_att,cavalry_wpt,cavalry_skl,kingdom_3_face_young,kingdom_3_face_old],</v>
      </c>
    </row>
    <row r="29" spans="1:21" ht="12" customHeight="1" x14ac:dyDescent="0.25">
      <c r="A29" s="5" t="s">
        <v>226</v>
      </c>
      <c r="B29" s="5" t="s">
        <v>227</v>
      </c>
      <c r="C29" s="5" t="s">
        <v>228</v>
      </c>
      <c r="D29" s="6" t="s">
        <v>176</v>
      </c>
      <c r="E29" s="7">
        <v>0</v>
      </c>
      <c r="F29" s="7">
        <v>17</v>
      </c>
      <c r="G29" s="8" t="s">
        <v>189</v>
      </c>
      <c r="H29" s="9"/>
      <c r="I29" s="9"/>
      <c r="J29" s="9"/>
      <c r="K29" s="9" t="s">
        <v>151</v>
      </c>
      <c r="L29" s="9" t="s">
        <v>179</v>
      </c>
      <c r="M29" s="9"/>
      <c r="N29" s="9" t="s">
        <v>229</v>
      </c>
      <c r="O29" s="10" t="s">
        <v>181</v>
      </c>
      <c r="P29" s="10" t="s">
        <v>182</v>
      </c>
      <c r="Q29" s="10" t="s">
        <v>183</v>
      </c>
      <c r="R29" s="11" t="s">
        <v>194</v>
      </c>
      <c r="S29" s="11" t="s">
        <v>195</v>
      </c>
      <c r="T29" s="12"/>
      <c r="U29" s="4" t="str">
        <f>IF(AND(A29&lt;&gt;"",B29&lt;&gt;""),CONCATENATE(Variables!$I$1,Variables!$I$7,A29,Variables!$I$7,Variables!$I$6,Variables!$I$7,B29,Variables!$I$7,Variables!$I$6,Variables!$I$7,C29,Variables!$I$7,Variables!$I$6,D29,Variables!$I$6,E29,Variables!$I$6,F29,Variables!$I$6,G29,Variables!$I$6,Variables!$I$1,H29,I29,J29,K29,L29,M29,N29,Variables!$I$2,Variables!$I$6,O29,Variables!$I$6,P29,Variables!$I$6,Q29,Variables!$I$6,R29,Variables!$I$6,S29,IF(T29&lt;&gt;"",CONCATENATE(Variables!$I$6,T29),""),Variables!$I$2,Variables!$I$6),IF(A29&lt;&gt;"",CONCATENATE("#",A29),""))</f>
        <v>["kingdom_3_cav_missile_1","Tatar","Tatars",tf_mounted|tf_guarantee_horse|tf_guarantee_helmet|tf_guarantee_armor|tf_guarantee_boots|tf_guarantee_ranged,0,17,fac_kingdom_3,[itm_wrapping_boots,itm_tatar_bow,itm_barbed_arrows,itm_horse_dark,],horse_archer_att,horse_archer_wpt,horse_archer_skl,kingdom_3_face_young,kingdom_3_face_old],</v>
      </c>
    </row>
    <row r="30" spans="1:21" ht="12" customHeight="1" x14ac:dyDescent="0.25">
      <c r="A30" s="4"/>
      <c r="B30" s="4"/>
      <c r="C30" s="4"/>
      <c r="D30" s="4"/>
      <c r="E30" s="4"/>
      <c r="F30" s="4">
        <f>F24+F25+F26+F27+F28+F29</f>
        <v>100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t="str">
        <f>IF(AND(A30&lt;&gt;"",B30&lt;&gt;""),CONCATENATE(Variables!$I$1,Variables!$I$7,A30,Variables!$I$7,Variables!$I$6,Variables!$I$7,B30,Variables!$I$7,Variables!$I$6,Variables!$I$7,C30,Variables!$I$7,Variables!$I$6,D30,Variables!$I$6,E30,Variables!$I$6,F30,Variables!$I$6,G30,Variables!$I$6,Variables!$I$1,H30,I30,J30,K30,L30,M30,N30,Variables!$I$2,Variables!$I$6,O30,Variables!$I$6,P30,Variables!$I$6,Q30,Variables!$I$6,R30,Variables!$I$6,S30,IF(T30&lt;&gt;"",CONCATENATE(Variables!$I$6,T30),""),Variables!$I$2,Variables!$I$6),IF(A30&lt;&gt;"",CONCATENATE("#",A30),""))</f>
        <v/>
      </c>
    </row>
    <row r="31" spans="1:21" ht="12" customHeight="1" x14ac:dyDescent="0.25">
      <c r="A31" s="3" t="s">
        <v>230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 t="str">
        <f>IF(AND(A31&lt;&gt;"",B31&lt;&gt;""),CONCATENATE(Variables!$I$1,Variables!$I$7,A31,Variables!$I$7,Variables!$I$6,Variables!$I$7,B31,Variables!$I$7,Variables!$I$6,Variables!$I$7,C31,Variables!$I$7,Variables!$I$6,D31,Variables!$I$6,E31,Variables!$I$6,F31,Variables!$I$6,G31,Variables!$I$6,Variables!$I$1,H31,I31,J31,K31,L31,M31,N31,Variables!$I$2,Variables!$I$6,O31,Variables!$I$6,P31,Variables!$I$6,Q31,Variables!$I$6,R31,Variables!$I$6,S31,IF(T31&lt;&gt;"",CONCATENATE(Variables!$I$6,T31),""),Variables!$I$2,Variables!$I$6),IF(A31&lt;&gt;"",CONCATENATE("#",A31),""))</f>
        <v>#Kingdom of France</v>
      </c>
    </row>
    <row r="32" spans="1:21" ht="12" customHeight="1" x14ac:dyDescent="0.25">
      <c r="A32" s="5" t="s">
        <v>231</v>
      </c>
      <c r="B32" s="5" t="s">
        <v>232</v>
      </c>
      <c r="C32" s="5" t="s">
        <v>233</v>
      </c>
      <c r="D32" s="6" t="s">
        <v>128</v>
      </c>
      <c r="E32" s="7">
        <v>0</v>
      </c>
      <c r="F32" s="7">
        <v>21</v>
      </c>
      <c r="G32" s="8" t="s">
        <v>234</v>
      </c>
      <c r="H32" s="9"/>
      <c r="I32" s="9" t="s">
        <v>235</v>
      </c>
      <c r="J32" s="9"/>
      <c r="K32" s="9" t="s">
        <v>151</v>
      </c>
      <c r="L32" s="9" t="s">
        <v>236</v>
      </c>
      <c r="M32" s="9"/>
      <c r="N32" s="9"/>
      <c r="O32" s="10" t="s">
        <v>237</v>
      </c>
      <c r="P32" s="10" t="s">
        <v>238</v>
      </c>
      <c r="Q32" s="10" t="s">
        <v>239</v>
      </c>
      <c r="R32" s="11" t="s">
        <v>240</v>
      </c>
      <c r="S32" s="11" t="s">
        <v>241</v>
      </c>
      <c r="T32" s="12"/>
      <c r="U32" s="4" t="str">
        <f>IF(AND(A32&lt;&gt;"",B32&lt;&gt;""),CONCATENATE(Variables!$I$1,Variables!$I$7,A32,Variables!$I$7,Variables!$I$6,Variables!$I$7,B32,Variables!$I$7,Variables!$I$6,Variables!$I$7,C32,Variables!$I$7,Variables!$I$6,D32,Variables!$I$6,E32,Variables!$I$6,F32,Variables!$I$6,G32,Variables!$I$6,Variables!$I$1,H32,I32,J32,K32,L32,M32,N32,Variables!$I$2,Variables!$I$6,O32,Variables!$I$6,P32,Variables!$I$6,Q32,Variables!$I$6,R32,Variables!$I$6,S32,IF(T32&lt;&gt;"",CONCATENATE(Variables!$I$6,T32),""),Variables!$I$2,Variables!$I$6),IF(A32&lt;&gt;"",CONCATENATE("#",A32),""))</f>
        <v>["kingdom_4_inf_melee_1","Pikeman","Pikemen",tf_guarantee_helmet|tf_guarantee_armor|tf_guarantee_boots,0,21,fac_kingdom_4,[itm_padded_leather,itm_wrapping_boots,itm_pike_b,],pikeman_att,pikeman_wpt,pikeman_skl,kingdom_4_face_young,kingdom_4_face_old],</v>
      </c>
    </row>
    <row r="33" spans="1:21" ht="12" customHeight="1" x14ac:dyDescent="0.25">
      <c r="A33" s="5" t="s">
        <v>242</v>
      </c>
      <c r="B33" s="5" t="s">
        <v>243</v>
      </c>
      <c r="C33" s="5" t="s">
        <v>244</v>
      </c>
      <c r="D33" s="6" t="s">
        <v>128</v>
      </c>
      <c r="E33" s="7">
        <v>0</v>
      </c>
      <c r="F33" s="7">
        <v>10</v>
      </c>
      <c r="G33" s="8" t="s">
        <v>234</v>
      </c>
      <c r="H33" s="9"/>
      <c r="I33" s="9" t="s">
        <v>245</v>
      </c>
      <c r="J33" s="9"/>
      <c r="K33" s="9" t="s">
        <v>192</v>
      </c>
      <c r="L33" s="9" t="s">
        <v>246</v>
      </c>
      <c r="M33" s="9"/>
      <c r="N33" s="9"/>
      <c r="O33" s="10" t="s">
        <v>134</v>
      </c>
      <c r="P33" s="10" t="s">
        <v>135</v>
      </c>
      <c r="Q33" s="10" t="s">
        <v>136</v>
      </c>
      <c r="R33" s="11" t="s">
        <v>240</v>
      </c>
      <c r="S33" s="11" t="s">
        <v>241</v>
      </c>
      <c r="T33" s="12"/>
      <c r="U33" s="4" t="str">
        <f>IF(AND(A33&lt;&gt;"",B33&lt;&gt;""),CONCATENATE(Variables!$I$1,Variables!$I$7,A33,Variables!$I$7,Variables!$I$6,Variables!$I$7,B33,Variables!$I$7,Variables!$I$6,Variables!$I$7,C33,Variables!$I$7,Variables!$I$6,D33,Variables!$I$6,E33,Variables!$I$6,F33,Variables!$I$6,G33,Variables!$I$6,Variables!$I$1,H33,I33,J33,K33,L33,M33,N33,Variables!$I$2,Variables!$I$6,O33,Variables!$I$6,P33,Variables!$I$6,Q33,Variables!$I$6,R33,Variables!$I$6,S33,IF(T33&lt;&gt;"",CONCATENATE(Variables!$I$6,T33),""),Variables!$I$2,Variables!$I$6),IF(A33&lt;&gt;"",CONCATENATE("#",A33),""))</f>
        <v>["kingdom_4_inf_melee_2","Halberdier","Halberdiers",tf_guarantee_helmet|tf_guarantee_armor|tf_guarantee_boots,0,10,fac_kingdom_4,[itm_padded_jack,itm_ankle_boots,itm_guisarme_a,],infantry_att,infantry_wpt,infantry_skl,kingdom_4_face_young,kingdom_4_face_old],</v>
      </c>
    </row>
    <row r="34" spans="1:21" ht="12" customHeight="1" x14ac:dyDescent="0.25">
      <c r="A34" s="5" t="s">
        <v>247</v>
      </c>
      <c r="B34" s="5" t="s">
        <v>248</v>
      </c>
      <c r="C34" s="5" t="s">
        <v>249</v>
      </c>
      <c r="D34" s="6" t="s">
        <v>250</v>
      </c>
      <c r="E34" s="7">
        <v>0</v>
      </c>
      <c r="F34" s="7">
        <v>27</v>
      </c>
      <c r="G34" s="8" t="s">
        <v>234</v>
      </c>
      <c r="H34" s="9"/>
      <c r="I34" s="9" t="s">
        <v>251</v>
      </c>
      <c r="J34" s="9"/>
      <c r="K34" s="9" t="s">
        <v>151</v>
      </c>
      <c r="L34" s="9" t="s">
        <v>252</v>
      </c>
      <c r="M34" s="9" t="s">
        <v>253</v>
      </c>
      <c r="N34" s="9"/>
      <c r="O34" s="10" t="s">
        <v>254</v>
      </c>
      <c r="P34" s="10" t="s">
        <v>255</v>
      </c>
      <c r="Q34" s="10" t="s">
        <v>256</v>
      </c>
      <c r="R34" s="11" t="s">
        <v>240</v>
      </c>
      <c r="S34" s="11" t="s">
        <v>241</v>
      </c>
      <c r="T34" s="12"/>
      <c r="U34" s="4" t="str">
        <f>IF(AND(A34&lt;&gt;"",B34&lt;&gt;""),CONCATENATE(Variables!$I$1,Variables!$I$7,A34,Variables!$I$7,Variables!$I$6,Variables!$I$7,B34,Variables!$I$7,Variables!$I$6,Variables!$I$7,C34,Variables!$I$7,Variables!$I$6,D34,Variables!$I$6,E34,Variables!$I$6,F34,Variables!$I$6,G34,Variables!$I$6,Variables!$I$1,H34,I34,J34,K34,L34,M34,N34,Variables!$I$2,Variables!$I$6,O34,Variables!$I$6,P34,Variables!$I$6,Q34,Variables!$I$6,R34,Variables!$I$6,S34,IF(T34&lt;&gt;"",CONCATENATE(Variables!$I$6,T34),""),Variables!$I$2,Variables!$I$6),IF(A34&lt;&gt;"",CONCATENATE("#",A34),""))</f>
        <v>["kingdom_4_inf_missile_1","Arbalestier","Arbalestiers",tf_guarantee_helmet|tf_guarantee_armor|tf_guarantee_boots|tf_guarantee_ranged|tf_guarantee_shield,0,27,fac_kingdom_4,[itm_padded_cloth,itm_wrapping_boots,itm_heavy_steel_crossbow,itm_bodkin_bolts,itm_tab_shield_pavise_b,],crossbowman_att,crossbowman_wpt,crossbowman_skl,kingdom_4_face_young,kingdom_4_face_old],</v>
      </c>
    </row>
    <row r="35" spans="1:21" ht="12" customHeight="1" x14ac:dyDescent="0.25">
      <c r="A35" s="5" t="s">
        <v>257</v>
      </c>
      <c r="B35" s="5" t="s">
        <v>258</v>
      </c>
      <c r="C35" s="5" t="s">
        <v>259</v>
      </c>
      <c r="D35" s="6" t="s">
        <v>148</v>
      </c>
      <c r="E35" s="7">
        <v>0</v>
      </c>
      <c r="F35" s="7">
        <v>12</v>
      </c>
      <c r="G35" s="8" t="s">
        <v>234</v>
      </c>
      <c r="H35" s="9" t="s">
        <v>260</v>
      </c>
      <c r="I35" s="9" t="s">
        <v>261</v>
      </c>
      <c r="J35" s="9"/>
      <c r="K35" s="9" t="s">
        <v>192</v>
      </c>
      <c r="L35" s="9" t="s">
        <v>262</v>
      </c>
      <c r="M35" s="9"/>
      <c r="N35" s="9"/>
      <c r="O35" s="10" t="s">
        <v>203</v>
      </c>
      <c r="P35" s="10" t="s">
        <v>204</v>
      </c>
      <c r="Q35" s="10" t="s">
        <v>205</v>
      </c>
      <c r="R35" s="11" t="s">
        <v>240</v>
      </c>
      <c r="S35" s="11" t="s">
        <v>241</v>
      </c>
      <c r="T35" s="12"/>
      <c r="U35" s="4" t="str">
        <f>IF(AND(A35&lt;&gt;"",B35&lt;&gt;""),CONCATENATE(Variables!$I$1,Variables!$I$7,A35,Variables!$I$7,Variables!$I$6,Variables!$I$7,B35,Variables!$I$7,Variables!$I$6,Variables!$I$7,C35,Variables!$I$7,Variables!$I$6,D35,Variables!$I$6,E35,Variables!$I$6,F35,Variables!$I$6,G35,Variables!$I$6,Variables!$I$1,H35,I35,J35,K35,L35,M35,N35,Variables!$I$2,Variables!$I$6,O35,Variables!$I$6,P35,Variables!$I$6,Q35,Variables!$I$6,R35,Variables!$I$6,S35,IF(T35&lt;&gt;"",CONCATENATE(Variables!$I$6,T35),""),Variables!$I$2,Variables!$I$6),IF(A35&lt;&gt;"",CONCATENATE("#",A35),""))</f>
        <v>["kingdom_4_inf_missile_2","Arquebusier","Arquebusiers",tf_guarantee_helmet|tf_guarantee_armor|tf_guarantee_boots|tf_guarantee_ranged,0,12,fac_kingdom_4,[itm_combed_morion,itm_aketon_green,itm_ankle_boots,itm_matchlock_arquebus_1,itm_stone_bullets,],musketeer_att,musketeer_wpt,musketeer_skl,kingdom_4_face_young,kingdom_4_face_old],</v>
      </c>
    </row>
    <row r="36" spans="1:21" ht="12" customHeight="1" x14ac:dyDescent="0.25">
      <c r="A36" s="5" t="s">
        <v>263</v>
      </c>
      <c r="B36" s="5" t="s">
        <v>264</v>
      </c>
      <c r="C36" s="5" t="s">
        <v>265</v>
      </c>
      <c r="D36" s="6" t="s">
        <v>159</v>
      </c>
      <c r="E36" s="7">
        <v>0</v>
      </c>
      <c r="F36" s="7">
        <v>19</v>
      </c>
      <c r="G36" s="8" t="s">
        <v>234</v>
      </c>
      <c r="H36" s="9" t="s">
        <v>266</v>
      </c>
      <c r="I36" s="9" t="s">
        <v>142</v>
      </c>
      <c r="J36" s="9"/>
      <c r="K36" s="9" t="s">
        <v>192</v>
      </c>
      <c r="L36" s="9" t="s">
        <v>267</v>
      </c>
      <c r="M36" s="9"/>
      <c r="N36" s="9" t="s">
        <v>268</v>
      </c>
      <c r="O36" s="10" t="s">
        <v>164</v>
      </c>
      <c r="P36" s="10" t="s">
        <v>165</v>
      </c>
      <c r="Q36" s="10" t="s">
        <v>166</v>
      </c>
      <c r="R36" s="11" t="s">
        <v>240</v>
      </c>
      <c r="S36" s="11" t="s">
        <v>241</v>
      </c>
      <c r="T36" s="12"/>
      <c r="U36" s="4" t="str">
        <f>IF(AND(A36&lt;&gt;"",B36&lt;&gt;""),CONCATENATE(Variables!$I$1,Variables!$I$7,A36,Variables!$I$7,Variables!$I$6,Variables!$I$7,B36,Variables!$I$7,Variables!$I$6,Variables!$I$7,C36,Variables!$I$7,Variables!$I$6,D36,Variables!$I$6,E36,Variables!$I$6,F36,Variables!$I$6,G36,Variables!$I$6,Variables!$I$1,H36,I36,J36,K36,L36,M36,N36,Variables!$I$2,Variables!$I$6,O36,Variables!$I$6,P36,Variables!$I$6,Q36,Variables!$I$6,R36,Variables!$I$6,S36,IF(T36&lt;&gt;"",CONCATENATE(Variables!$I$6,T36),""),Variables!$I$2,Variables!$I$6),IF(A36&lt;&gt;"",CONCATENATE("#",A36),""))</f>
        <v>["kingdom_4_cav_melee_1","Chevaux Leger","Chevaux Legers",tf_mounted|tf_guarantee_horse|tf_guarantee_helmet|tf_guarantee_armor|tf_guarantee_boots|tf_guarantee_shield,0,19,fac_kingdom_4,[itm_chapel,itm_leather_armor,itm_ankle_boots,itm_light_lance,itm_courser,],cavalry_att,cavalry_wpt,cavalry_skl,kingdom_4_face_young,kingdom_4_face_old],</v>
      </c>
    </row>
    <row r="37" spans="1:21" ht="12" customHeight="1" x14ac:dyDescent="0.25">
      <c r="A37" s="5" t="s">
        <v>269</v>
      </c>
      <c r="B37" s="5" t="s">
        <v>270</v>
      </c>
      <c r="C37" s="5" t="s">
        <v>271</v>
      </c>
      <c r="D37" s="6" t="s">
        <v>272</v>
      </c>
      <c r="E37" s="7">
        <v>0</v>
      </c>
      <c r="F37" s="7">
        <v>11</v>
      </c>
      <c r="G37" s="8" t="s">
        <v>234</v>
      </c>
      <c r="H37" s="9" t="s">
        <v>273</v>
      </c>
      <c r="I37" s="9"/>
      <c r="J37" s="9" t="s">
        <v>274</v>
      </c>
      <c r="K37" s="9" t="s">
        <v>275</v>
      </c>
      <c r="L37" s="9" t="s">
        <v>276</v>
      </c>
      <c r="M37" s="9" t="s">
        <v>277</v>
      </c>
      <c r="N37" s="9" t="s">
        <v>278</v>
      </c>
      <c r="O37" s="10" t="s">
        <v>164</v>
      </c>
      <c r="P37" s="10" t="s">
        <v>165</v>
      </c>
      <c r="Q37" s="10" t="s">
        <v>166</v>
      </c>
      <c r="R37" s="11" t="s">
        <v>240</v>
      </c>
      <c r="S37" s="11" t="s">
        <v>241</v>
      </c>
      <c r="T37" s="12"/>
      <c r="U37" s="4" t="str">
        <f>IF(AND(A37&lt;&gt;"",B37&lt;&gt;""),CONCATENATE(Variables!$I$1,Variables!$I$7,A37,Variables!$I$7,Variables!$I$6,Variables!$I$7,B37,Variables!$I$7,Variables!$I$6,Variables!$I$7,C37,Variables!$I$7,Variables!$I$6,D37,Variables!$I$6,E37,Variables!$I$6,F37,Variables!$I$6,G37,Variables!$I$6,Variables!$I$1,H37,I37,J37,K37,L37,M37,N37,Variables!$I$2,Variables!$I$6,O37,Variables!$I$6,P37,Variables!$I$6,Q37,Variables!$I$6,R37,Variables!$I$6,S37,IF(T37&lt;&gt;"",CONCATENATE(Variables!$I$6,T37),""),Variables!$I$2,Variables!$I$6),IF(A37&lt;&gt;"",CONCATENATE("#",A37),""))</f>
        <v>["kingdom_4_cav_melee_2","Gendarme","Gendarmes",tf_mounted|tf_guarantee_horse|tf_guarantee_helmet|tf_guarantee_armor|tf_guarantee_gloves|tf_guarantee_boots,0,11,fac_kingdom_4,[itm_visored_sallet,itm_wisby_gauntlets_black,itm_splinted_greaves_spurs,itm_great_lance,itm_milanese_sword,itm_charger,],cavalry_att,cavalry_wpt,cavalry_skl,kingdom_4_face_young,kingdom_4_face_old],</v>
      </c>
    </row>
    <row r="38" spans="1:21" ht="12" customHeight="1" x14ac:dyDescent="0.25">
      <c r="A38" s="4"/>
      <c r="B38" s="4"/>
      <c r="C38" s="4"/>
      <c r="D38" s="4"/>
      <c r="E38" s="4"/>
      <c r="F38" s="4">
        <f>F32+F33+F34+F35+F36+F37</f>
        <v>100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t="str">
        <f>IF(AND(A38&lt;&gt;"",B38&lt;&gt;""),CONCATENATE(Variables!$I$1,Variables!$I$7,A38,Variables!$I$7,Variables!$I$6,Variables!$I$7,B38,Variables!$I$7,Variables!$I$6,Variables!$I$7,C38,Variables!$I$7,Variables!$I$6,D38,Variables!$I$6,E38,Variables!$I$6,F38,Variables!$I$6,G38,Variables!$I$6,Variables!$I$1,H38,I38,J38,K38,L38,M38,N38,Variables!$I$2,Variables!$I$6,O38,Variables!$I$6,P38,Variables!$I$6,Q38,Variables!$I$6,R38,Variables!$I$6,S38,IF(T38&lt;&gt;"",CONCATENATE(Variables!$I$6,T38),""),Variables!$I$2,Variables!$I$6),IF(A38&lt;&gt;"",CONCATENATE("#",A38),""))</f>
        <v/>
      </c>
    </row>
    <row r="39" spans="1:21" ht="12" customHeight="1" x14ac:dyDescent="0.25">
      <c r="A39" s="3" t="s">
        <v>279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 t="str">
        <f>IF(AND(A39&lt;&gt;"",B39&lt;&gt;""),CONCATENATE(Variables!$I$1,Variables!$I$7,A39,Variables!$I$7,Variables!$I$6,Variables!$I$7,B39,Variables!$I$7,Variables!$I$6,Variables!$I$7,C39,Variables!$I$7,Variables!$I$6,D39,Variables!$I$6,E39,Variables!$I$6,F39,Variables!$I$6,G39,Variables!$I$6,Variables!$I$1,H39,I39,J39,K39,L39,M39,N39,Variables!$I$2,Variables!$I$6,O39,Variables!$I$6,P39,Variables!$I$6,Q39,Variables!$I$6,R39,Variables!$I$6,S39,IF(T39&lt;&gt;"",CONCATENATE(Variables!$I$6,T39),""),Variables!$I$2,Variables!$I$6),IF(A39&lt;&gt;"",CONCATENATE("#",A39),""))</f>
        <v>#Kingdom of Scotland</v>
      </c>
    </row>
    <row r="40" spans="1:21" ht="12" customHeight="1" x14ac:dyDescent="0.25">
      <c r="A40" s="5" t="s">
        <v>280</v>
      </c>
      <c r="B40" s="5" t="s">
        <v>281</v>
      </c>
      <c r="C40" s="5" t="s">
        <v>282</v>
      </c>
      <c r="D40" s="6" t="s">
        <v>128</v>
      </c>
      <c r="E40" s="7">
        <v>0</v>
      </c>
      <c r="F40" s="7">
        <v>62</v>
      </c>
      <c r="G40" s="8" t="s">
        <v>283</v>
      </c>
      <c r="H40" s="9"/>
      <c r="I40" s="9" t="s">
        <v>170</v>
      </c>
      <c r="J40" s="9"/>
      <c r="K40" s="9" t="s">
        <v>151</v>
      </c>
      <c r="L40" s="9" t="s">
        <v>236</v>
      </c>
      <c r="M40" s="9"/>
      <c r="N40" s="9"/>
      <c r="O40" s="10" t="s">
        <v>237</v>
      </c>
      <c r="P40" s="10" t="s">
        <v>238</v>
      </c>
      <c r="Q40" s="10" t="s">
        <v>239</v>
      </c>
      <c r="R40" s="11" t="s">
        <v>284</v>
      </c>
      <c r="S40" s="11" t="s">
        <v>285</v>
      </c>
      <c r="T40" s="12"/>
      <c r="U40" s="4" t="str">
        <f>IF(AND(A40&lt;&gt;"",B40&lt;&gt;""),CONCATENATE(Variables!$I$1,Variables!$I$7,A40,Variables!$I$7,Variables!$I$6,Variables!$I$7,B40,Variables!$I$7,Variables!$I$6,Variables!$I$7,C40,Variables!$I$7,Variables!$I$6,D40,Variables!$I$6,E40,Variables!$I$6,F40,Variables!$I$6,G40,Variables!$I$6,Variables!$I$1,H40,I40,J40,K40,L40,M40,N40,Variables!$I$2,Variables!$I$6,O40,Variables!$I$6,P40,Variables!$I$6,Q40,Variables!$I$6,R40,Variables!$I$6,S40,IF(T40&lt;&gt;"",CONCATENATE(Variables!$I$6,T40),""),Variables!$I$2,Variables!$I$6),IF(A40&lt;&gt;"",CONCATENATE("#",A40),""))</f>
        <v>["kingdom_5_inf_melee_1","Lowland Pikeman","Lowland Pikemen",tf_guarantee_helmet|tf_guarantee_armor|tf_guarantee_boots,0,62,fac_kingdom_5,[itm_leather_jerkin,itm_wrapping_boots,itm_pike_b,],pikeman_att,pikeman_wpt,pikeman_skl,kingdom_5_face_young,kingdom_5_face_old],</v>
      </c>
    </row>
    <row r="41" spans="1:21" ht="12" customHeight="1" x14ac:dyDescent="0.25">
      <c r="A41" s="5" t="s">
        <v>286</v>
      </c>
      <c r="B41" s="5" t="s">
        <v>287</v>
      </c>
      <c r="C41" s="5" t="s">
        <v>288</v>
      </c>
      <c r="D41" s="6" t="s">
        <v>128</v>
      </c>
      <c r="E41" s="7">
        <v>0</v>
      </c>
      <c r="F41" s="7">
        <v>10</v>
      </c>
      <c r="G41" s="8" t="s">
        <v>283</v>
      </c>
      <c r="H41" s="9"/>
      <c r="I41" s="9" t="s">
        <v>235</v>
      </c>
      <c r="J41" s="9"/>
      <c r="K41" s="9" t="s">
        <v>192</v>
      </c>
      <c r="L41" s="9" t="s">
        <v>289</v>
      </c>
      <c r="M41" s="9"/>
      <c r="N41" s="9"/>
      <c r="O41" s="10" t="s">
        <v>134</v>
      </c>
      <c r="P41" s="10" t="s">
        <v>135</v>
      </c>
      <c r="Q41" s="10" t="s">
        <v>136</v>
      </c>
      <c r="R41" s="11" t="s">
        <v>284</v>
      </c>
      <c r="S41" s="11" t="s">
        <v>285</v>
      </c>
      <c r="T41" s="12"/>
      <c r="U41" s="4" t="str">
        <f>IF(AND(A41&lt;&gt;"",B41&lt;&gt;""),CONCATENATE(Variables!$I$1,Variables!$I$7,A41,Variables!$I$7,Variables!$I$6,Variables!$I$7,B41,Variables!$I$7,Variables!$I$6,Variables!$I$7,C41,Variables!$I$7,Variables!$I$6,D41,Variables!$I$6,E41,Variables!$I$6,F41,Variables!$I$6,G41,Variables!$I$6,Variables!$I$1,H41,I41,J41,K41,L41,M41,N41,Variables!$I$2,Variables!$I$6,O41,Variables!$I$6,P41,Variables!$I$6,Q41,Variables!$I$6,R41,Variables!$I$6,S41,IF(T41&lt;&gt;"",CONCATENATE(Variables!$I$6,T41),""),Variables!$I$2,Variables!$I$6),IF(A41&lt;&gt;"",CONCATENATE("#",A41),""))</f>
        <v>["kingdom_5_inf_melee_2","Lowland Halberdier","Lowland Halberdiers",tf_guarantee_helmet|tf_guarantee_armor|tf_guarantee_boots,0,10,fac_kingdom_5,[itm_padded_leather,itm_ankle_boots,itm_halbert_1,],infantry_att,infantry_wpt,infantry_skl,kingdom_5_face_young,kingdom_5_face_old],</v>
      </c>
    </row>
    <row r="42" spans="1:21" ht="12" customHeight="1" x14ac:dyDescent="0.25">
      <c r="A42" s="5" t="s">
        <v>290</v>
      </c>
      <c r="B42" s="5" t="s">
        <v>291</v>
      </c>
      <c r="C42" s="5" t="s">
        <v>292</v>
      </c>
      <c r="D42" s="6" t="s">
        <v>128</v>
      </c>
      <c r="E42" s="7">
        <v>0</v>
      </c>
      <c r="F42" s="7">
        <v>8</v>
      </c>
      <c r="G42" s="8" t="s">
        <v>283</v>
      </c>
      <c r="H42" s="9"/>
      <c r="I42" s="9" t="s">
        <v>293</v>
      </c>
      <c r="J42" s="9"/>
      <c r="K42" s="9" t="s">
        <v>151</v>
      </c>
      <c r="L42" s="9" t="s">
        <v>294</v>
      </c>
      <c r="M42" s="9"/>
      <c r="N42" s="9"/>
      <c r="O42" s="10" t="s">
        <v>134</v>
      </c>
      <c r="P42" s="10" t="s">
        <v>135</v>
      </c>
      <c r="Q42" s="10" t="s">
        <v>136</v>
      </c>
      <c r="R42" s="11" t="s">
        <v>284</v>
      </c>
      <c r="S42" s="11" t="s">
        <v>285</v>
      </c>
      <c r="T42" s="12"/>
      <c r="U42" s="4" t="str">
        <f>IF(AND(A42&lt;&gt;"",B42&lt;&gt;""),CONCATENATE(Variables!$I$1,Variables!$I$7,A42,Variables!$I$7,Variables!$I$6,Variables!$I$7,B42,Variables!$I$7,Variables!$I$6,Variables!$I$7,C42,Variables!$I$7,Variables!$I$6,D42,Variables!$I$6,E42,Variables!$I$6,F42,Variables!$I$6,G42,Variables!$I$6,Variables!$I$1,H42,I42,J42,K42,L42,M42,N42,Variables!$I$2,Variables!$I$6,O42,Variables!$I$6,P42,Variables!$I$6,Q42,Variables!$I$6,R42,Variables!$I$6,S42,IF(T42&lt;&gt;"",CONCATENATE(Variables!$I$6,T42),""),Variables!$I$2,Variables!$I$6),IF(A42&lt;&gt;"",CONCATENATE("#",A42),""))</f>
        <v>["kingdom_5_inf_melee_3","Highlander","Highlanders",tf_guarantee_helmet|tf_guarantee_armor|tf_guarantee_boots,0,8,fac_kingdom_5,[itm_hl_kilt_3a,itm_wrapping_boots,itm_scottish_claymore,],infantry_att,infantry_wpt,infantry_skl,kingdom_5_face_young,kingdom_5_face_old],</v>
      </c>
    </row>
    <row r="43" spans="1:21" ht="12" customHeight="1" x14ac:dyDescent="0.25">
      <c r="A43" s="5" t="s">
        <v>295</v>
      </c>
      <c r="B43" s="5" t="s">
        <v>296</v>
      </c>
      <c r="C43" s="5" t="s">
        <v>297</v>
      </c>
      <c r="D43" s="6" t="s">
        <v>148</v>
      </c>
      <c r="E43" s="7">
        <v>0</v>
      </c>
      <c r="F43" s="7">
        <v>7</v>
      </c>
      <c r="G43" s="8" t="s">
        <v>283</v>
      </c>
      <c r="H43" s="9" t="s">
        <v>298</v>
      </c>
      <c r="I43" s="9" t="s">
        <v>299</v>
      </c>
      <c r="J43" s="9"/>
      <c r="K43" s="9" t="s">
        <v>151</v>
      </c>
      <c r="L43" s="9" t="s">
        <v>300</v>
      </c>
      <c r="M43" s="9"/>
      <c r="N43" s="9"/>
      <c r="O43" s="10" t="s">
        <v>153</v>
      </c>
      <c r="P43" s="10" t="s">
        <v>154</v>
      </c>
      <c r="Q43" s="10" t="s">
        <v>155</v>
      </c>
      <c r="R43" s="11" t="s">
        <v>284</v>
      </c>
      <c r="S43" s="11" t="s">
        <v>285</v>
      </c>
      <c r="T43" s="12"/>
      <c r="U43" s="4" t="str">
        <f>IF(AND(A43&lt;&gt;"",B43&lt;&gt;""),CONCATENATE(Variables!$I$1,Variables!$I$7,A43,Variables!$I$7,Variables!$I$6,Variables!$I$7,B43,Variables!$I$7,Variables!$I$6,Variables!$I$7,C43,Variables!$I$7,Variables!$I$6,D43,Variables!$I$6,E43,Variables!$I$6,F43,Variables!$I$6,G43,Variables!$I$6,Variables!$I$1,H43,I43,J43,K43,L43,M43,N43,Variables!$I$2,Variables!$I$6,O43,Variables!$I$6,P43,Variables!$I$6,Q43,Variables!$I$6,R43,Variables!$I$6,S43,IF(T43&lt;&gt;"",CONCATENATE(Variables!$I$6,T43),""),Variables!$I$2,Variables!$I$6),IF(A43&lt;&gt;"",CONCATENATE("#",A43),""))</f>
        <v>["kingdom_5_inf_missile_1","Highland Archer","Highland Archers",tf_guarantee_helmet|tf_guarantee_armor|tf_guarantee_boots|tf_guarantee_ranged,0,7,fac_kingdom_5,[itm_hl_hat_1a,itm_hl_kilt_2a,itm_wrapping_boots,itm_flat_bow,itm_barbed_arrows,],archer_att,archer_wpt,archer_skl,kingdom_5_face_young,kingdom_5_face_old],</v>
      </c>
    </row>
    <row r="44" spans="1:21" ht="12" customHeight="1" x14ac:dyDescent="0.25">
      <c r="A44" s="5" t="s">
        <v>301</v>
      </c>
      <c r="B44" s="5" t="s">
        <v>302</v>
      </c>
      <c r="C44" s="5" t="s">
        <v>303</v>
      </c>
      <c r="D44" s="6" t="s">
        <v>148</v>
      </c>
      <c r="E44" s="7">
        <v>0</v>
      </c>
      <c r="F44" s="7">
        <v>5</v>
      </c>
      <c r="G44" s="8" t="s">
        <v>283</v>
      </c>
      <c r="H44" s="9"/>
      <c r="I44" s="9" t="s">
        <v>261</v>
      </c>
      <c r="J44" s="9"/>
      <c r="K44" s="9" t="s">
        <v>192</v>
      </c>
      <c r="L44" s="9" t="s">
        <v>304</v>
      </c>
      <c r="M44" s="9" t="s">
        <v>305</v>
      </c>
      <c r="N44" s="9"/>
      <c r="O44" s="10" t="s">
        <v>254</v>
      </c>
      <c r="P44" s="10" t="s">
        <v>255</v>
      </c>
      <c r="Q44" s="10" t="s">
        <v>256</v>
      </c>
      <c r="R44" s="11" t="s">
        <v>284</v>
      </c>
      <c r="S44" s="11" t="s">
        <v>285</v>
      </c>
      <c r="T44" s="12"/>
      <c r="U44" s="4" t="str">
        <f>IF(AND(A44&lt;&gt;"",B44&lt;&gt;""),CONCATENATE(Variables!$I$1,Variables!$I$7,A44,Variables!$I$7,Variables!$I$6,Variables!$I$7,B44,Variables!$I$7,Variables!$I$6,Variables!$I$7,C44,Variables!$I$7,Variables!$I$6,D44,Variables!$I$6,E44,Variables!$I$6,F44,Variables!$I$6,G44,Variables!$I$6,Variables!$I$1,H44,I44,J44,K44,L44,M44,N44,Variables!$I$2,Variables!$I$6,O44,Variables!$I$6,P44,Variables!$I$6,Q44,Variables!$I$6,R44,Variables!$I$6,S44,IF(T44&lt;&gt;"",CONCATENATE(Variables!$I$6,T44),""),Variables!$I$2,Variables!$I$6),IF(A44&lt;&gt;"",CONCATENATE("#",A44),""))</f>
        <v>["kingdom_5_inf_missile_2","Lowland Crossbowman","Lowland Crossbowmen",tf_guarantee_helmet|tf_guarantee_armor|tf_guarantee_boots|tf_guarantee_ranged,0,5,fac_kingdom_5,[itm_aketon_green,itm_ankle_boots,itm_heavy_horn_crossbow,itm_barbed_bolts,itm_scottish_sword,],crossbowman_att,crossbowman_wpt,crossbowman_skl,kingdom_5_face_young,kingdom_5_face_old],</v>
      </c>
    </row>
    <row r="45" spans="1:21" ht="12" customHeight="1" x14ac:dyDescent="0.25">
      <c r="A45" s="5" t="s">
        <v>306</v>
      </c>
      <c r="B45" s="5" t="s">
        <v>307</v>
      </c>
      <c r="C45" s="5" t="s">
        <v>308</v>
      </c>
      <c r="D45" s="6" t="s">
        <v>159</v>
      </c>
      <c r="E45" s="7">
        <v>0</v>
      </c>
      <c r="F45" s="7">
        <v>8</v>
      </c>
      <c r="G45" s="8" t="s">
        <v>283</v>
      </c>
      <c r="H45" s="9"/>
      <c r="I45" s="9" t="s">
        <v>309</v>
      </c>
      <c r="J45" s="9"/>
      <c r="K45" s="9" t="s">
        <v>151</v>
      </c>
      <c r="L45" s="9" t="s">
        <v>310</v>
      </c>
      <c r="M45" s="9" t="s">
        <v>311</v>
      </c>
      <c r="N45" s="9" t="s">
        <v>312</v>
      </c>
      <c r="O45" s="10" t="s">
        <v>164</v>
      </c>
      <c r="P45" s="10" t="s">
        <v>165</v>
      </c>
      <c r="Q45" s="10" t="s">
        <v>166</v>
      </c>
      <c r="R45" s="11" t="s">
        <v>284</v>
      </c>
      <c r="S45" s="11" t="s">
        <v>285</v>
      </c>
      <c r="T45" s="12"/>
      <c r="U45" s="4" t="str">
        <f>IF(AND(A45&lt;&gt;"",B45&lt;&gt;""),CONCATENATE(Variables!$I$1,Variables!$I$7,A45,Variables!$I$7,Variables!$I$6,Variables!$I$7,B45,Variables!$I$7,Variables!$I$6,Variables!$I$7,C45,Variables!$I$7,Variables!$I$6,D45,Variables!$I$6,E45,Variables!$I$6,F45,Variables!$I$6,G45,Variables!$I$6,Variables!$I$1,H45,I45,J45,K45,L45,M45,N45,Variables!$I$2,Variables!$I$6,O45,Variables!$I$6,P45,Variables!$I$6,Q45,Variables!$I$6,R45,Variables!$I$6,S45,IF(T45&lt;&gt;"",CONCATENATE(Variables!$I$6,T45),""),Variables!$I$2,Variables!$I$6),IF(A45&lt;&gt;"",CONCATENATE("#",A45),""))</f>
        <v>["kingdom_5_cav_melee_1","Gallowglas","Gallowglasses",tf_mounted|tf_guarantee_horse|tf_guarantee_helmet|tf_guarantee_armor|tf_guarantee_boots|tf_guarantee_shield,0,8,fac_kingdom_5,[itm_ragged_outfit,itm_wrapping_boots,itm_tab_shield_round_b,itm_throwing_spears,itm_sumpter_horse,],cavalry_att,cavalry_wpt,cavalry_skl,kingdom_5_face_young,kingdom_5_face_old],</v>
      </c>
    </row>
    <row r="46" spans="1:21" ht="12" customHeight="1" x14ac:dyDescent="0.25">
      <c r="A46" s="4"/>
      <c r="B46" s="4"/>
      <c r="C46" s="4"/>
      <c r="D46" s="4"/>
      <c r="E46" s="4"/>
      <c r="F46" s="4">
        <f>F40+F41+F42+F43+F44+F45</f>
        <v>100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t="str">
        <f>IF(AND(A46&lt;&gt;"",B46&lt;&gt;""),CONCATENATE(Variables!$I$1,Variables!$I$7,A46,Variables!$I$7,Variables!$I$6,Variables!$I$7,B46,Variables!$I$7,Variables!$I$6,Variables!$I$7,C46,Variables!$I$7,Variables!$I$6,D46,Variables!$I$6,E46,Variables!$I$6,F46,Variables!$I$6,G46,Variables!$I$6,Variables!$I$1,H46,I46,J46,K46,L46,M46,N46,Variables!$I$2,Variables!$I$6,O46,Variables!$I$6,P46,Variables!$I$6,Q46,Variables!$I$6,R46,Variables!$I$6,S46,IF(T46&lt;&gt;"",CONCATENATE(Variables!$I$6,T46),""),Variables!$I$2,Variables!$I$6),IF(A46&lt;&gt;"",CONCATENATE("#",A46),""))</f>
        <v/>
      </c>
    </row>
    <row r="47" spans="1:21" ht="12" customHeight="1" x14ac:dyDescent="0.25">
      <c r="A47" s="3" t="s">
        <v>313</v>
      </c>
      <c r="B47" s="4"/>
      <c r="C47" s="4"/>
      <c r="D47" s="4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 t="str">
        <f>IF(AND(A47&lt;&gt;"",B47&lt;&gt;""),CONCATENATE(Variables!$I$1,Variables!$I$7,A47,Variables!$I$7,Variables!$I$6,Variables!$I$7,B47,Variables!$I$7,Variables!$I$6,Variables!$I$7,C47,Variables!$I$7,Variables!$I$6,D47,Variables!$I$6,E47,Variables!$I$6,F47,Variables!$I$6,G47,Variables!$I$6,Variables!$I$1,H47,I47,J47,K47,L47,M47,N47,Variables!$I$2,Variables!$I$6,O47,Variables!$I$6,P47,Variables!$I$6,Q47,Variables!$I$6,R47,Variables!$I$6,S47,IF(T47&lt;&gt;"",CONCATENATE(Variables!$I$6,T47),""),Variables!$I$2,Variables!$I$6),IF(A47&lt;&gt;"",CONCATENATE("#",A47),""))</f>
        <v>#Holy Roman Empire</v>
      </c>
    </row>
    <row r="48" spans="1:21" ht="12" customHeight="1" x14ac:dyDescent="0.25">
      <c r="A48" s="5" t="s">
        <v>314</v>
      </c>
      <c r="B48" s="5" t="s">
        <v>315</v>
      </c>
      <c r="C48" s="5" t="s">
        <v>315</v>
      </c>
      <c r="D48" s="6" t="s">
        <v>128</v>
      </c>
      <c r="E48" s="7">
        <v>0</v>
      </c>
      <c r="F48" s="7">
        <v>12</v>
      </c>
      <c r="G48" s="8" t="s">
        <v>316</v>
      </c>
      <c r="H48" s="9" t="s">
        <v>317</v>
      </c>
      <c r="I48" s="9" t="s">
        <v>245</v>
      </c>
      <c r="J48" s="13"/>
      <c r="K48" s="9" t="s">
        <v>192</v>
      </c>
      <c r="L48" s="9" t="s">
        <v>318</v>
      </c>
      <c r="M48" s="9"/>
      <c r="N48" s="9"/>
      <c r="O48" s="10" t="s">
        <v>237</v>
      </c>
      <c r="P48" s="10" t="s">
        <v>238</v>
      </c>
      <c r="Q48" s="10" t="s">
        <v>239</v>
      </c>
      <c r="R48" s="11" t="s">
        <v>319</v>
      </c>
      <c r="S48" s="11" t="s">
        <v>320</v>
      </c>
      <c r="T48" s="12"/>
      <c r="U48" s="4" t="str">
        <f>IF(AND(A48&lt;&gt;"",B48&lt;&gt;""),CONCATENATE(Variables!$I$1,Variables!$I$7,A48,Variables!$I$7,Variables!$I$6,Variables!$I$7,B48,Variables!$I$7,Variables!$I$6,Variables!$I$7,C48,Variables!$I$7,Variables!$I$6,D48,Variables!$I$6,E48,Variables!$I$6,F48,Variables!$I$6,G48,Variables!$I$6,Variables!$I$1,H48,I48,K48,K48,L48,M48,N48,Variables!$I$2,Variables!$I$6,O48,Variables!$I$6,P48,Variables!$I$6,Q48,Variables!$I$6,R48,Variables!$I$6,S48,IF(T48&lt;&gt;"",CONCATENATE(Variables!$I$6,T48),""),Variables!$I$2,Variables!$I$6),IF(A48&lt;&gt;"",CONCATENATE("#",A48),""))</f>
        <v>["kingdom_6_inf_melee_1","Swiss Pikeman","Swiss Pikeman",tf_guarantee_helmet|tf_guarantee_armor|tf_guarantee_boots,0,12,fac_kingdom_6,[itm_hl_hat_2a,itm_padded_jack,itm_ankle_boots,itm_ankle_boots,itm_pike_a,],pikeman_att,pikeman_wpt,pikeman_skl,kingdom_6_face_young,kingdom_6_face_old],</v>
      </c>
    </row>
    <row r="49" spans="1:21" ht="12" customHeight="1" x14ac:dyDescent="0.25">
      <c r="A49" s="5" t="s">
        <v>321</v>
      </c>
      <c r="B49" s="5" t="s">
        <v>322</v>
      </c>
      <c r="C49" s="5" t="s">
        <v>323</v>
      </c>
      <c r="D49" s="6" t="s">
        <v>128</v>
      </c>
      <c r="E49" s="7">
        <v>0</v>
      </c>
      <c r="F49" s="7">
        <v>11</v>
      </c>
      <c r="G49" s="8" t="s">
        <v>316</v>
      </c>
      <c r="H49" s="9" t="s">
        <v>324</v>
      </c>
      <c r="I49" s="9" t="s">
        <v>245</v>
      </c>
      <c r="J49" s="9"/>
      <c r="K49" s="9" t="s">
        <v>192</v>
      </c>
      <c r="L49" s="9" t="s">
        <v>325</v>
      </c>
      <c r="M49" s="9"/>
      <c r="N49" s="9"/>
      <c r="O49" s="10" t="s">
        <v>134</v>
      </c>
      <c r="P49" s="10" t="s">
        <v>135</v>
      </c>
      <c r="Q49" s="10" t="s">
        <v>136</v>
      </c>
      <c r="R49" s="11" t="s">
        <v>319</v>
      </c>
      <c r="S49" s="11" t="s">
        <v>320</v>
      </c>
      <c r="T49" s="12"/>
      <c r="U49" s="4" t="str">
        <f>IF(AND(A49&lt;&gt;"",B49&lt;&gt;""),CONCATENATE(Variables!$I$1,Variables!$I$7,A49,Variables!$I$7,Variables!$I$6,Variables!$I$7,B49,Variables!$I$7,Variables!$I$6,Variables!$I$7,C49,Variables!$I$7,Variables!$I$6,D49,Variables!$I$6,E49,Variables!$I$6,F49,Variables!$I$6,G49,Variables!$I$6,Variables!$I$1,H49,I49,J49,K49,L49,M49,N49,Variables!$I$2,Variables!$I$6,O49,Variables!$I$6,P49,Variables!$I$6,Q49,Variables!$I$6,R49,Variables!$I$6,S49,IF(T49&lt;&gt;"",CONCATENATE(Variables!$I$6,T49),""),Variables!$I$2,Variables!$I$6),IF(A49&lt;&gt;"",CONCATENATE("#",A49),""))</f>
        <v>["kingdom_6_inf_melee_2","Landsknecht Halberdier","Landsknecht Halberdiers",tf_guarantee_helmet|tf_guarantee_armor|tf_guarantee_boots,0,11,fac_kingdom_6,[itm_hl_hat_2b,itm_padded_jack,itm_ankle_boots,itm_swiss_halberd,],infantry_att,infantry_wpt,infantry_skl,kingdom_6_face_young,kingdom_6_face_old],</v>
      </c>
    </row>
    <row r="50" spans="1:21" ht="12" customHeight="1" x14ac:dyDescent="0.25">
      <c r="A50" s="5" t="s">
        <v>326</v>
      </c>
      <c r="B50" s="5" t="s">
        <v>327</v>
      </c>
      <c r="C50" s="14" t="s">
        <v>328</v>
      </c>
      <c r="D50" s="6" t="s">
        <v>128</v>
      </c>
      <c r="E50" s="7">
        <v>0</v>
      </c>
      <c r="F50" s="7">
        <v>8</v>
      </c>
      <c r="G50" s="8" t="s">
        <v>316</v>
      </c>
      <c r="H50" s="9" t="s">
        <v>329</v>
      </c>
      <c r="I50" s="9" t="s">
        <v>142</v>
      </c>
      <c r="J50" s="15"/>
      <c r="K50" s="16" t="s">
        <v>330</v>
      </c>
      <c r="L50" s="16" t="s">
        <v>331</v>
      </c>
      <c r="M50" s="15"/>
      <c r="N50" s="9"/>
      <c r="O50" s="10" t="s">
        <v>134</v>
      </c>
      <c r="P50" s="10" t="s">
        <v>135</v>
      </c>
      <c r="Q50" s="10" t="s">
        <v>136</v>
      </c>
      <c r="R50" s="11" t="s">
        <v>319</v>
      </c>
      <c r="S50" s="11" t="s">
        <v>320</v>
      </c>
      <c r="T50" s="12"/>
      <c r="U50" s="4" t="str">
        <f>IF(AND(A50&lt;&gt;"",B50&lt;&gt;""),CONCATENATE(Variables!$I$1,Variables!$I$7,A50,Variables!$I$7,Variables!$I$6,Variables!$I$7,B50,Variables!$I$7,Variables!$I$6,Variables!$I$7,C50,Variables!$I$7,Variables!$I$6,D50,Variables!$I$6,E50,Variables!$I$6,F50,Variables!$I$6,G50,Variables!$I$6,Variables!$I$1,H50,I50,K50,K50,L50,M51,N50,Variables!$I$2,Variables!$I$6,O50,Variables!$I$6,P50,Variables!$I$6,Q50,Variables!$I$6,R50,Variables!$I$6,S50,IF(T50&lt;&gt;"",CONCATENATE(Variables!$I$6,T50),""),Variables!$I$2,Variables!$I$6),IF(A50&lt;&gt;"",CONCATENATE("#",A50),""))</f>
        <v>["kingdom_6_inf_melee_3","Landsknecht Swordsman","Landsknecht Swordsmen",tf_guarantee_helmet|tf_guarantee_armor|tf_guarantee_boots,0,8,fac_kingdom_6,[itm_open_sallet,itm_leather_armor,itm_leather_boots,itm_leather_boots,itm_faradon_twohanded1,itm_side_sword,],infantry_att,infantry_wpt,infantry_skl,kingdom_6_face_young,kingdom_6_face_old],</v>
      </c>
    </row>
    <row r="51" spans="1:21" ht="12" customHeight="1" x14ac:dyDescent="0.25">
      <c r="A51" s="5" t="s">
        <v>332</v>
      </c>
      <c r="B51" s="5" t="s">
        <v>258</v>
      </c>
      <c r="C51" s="5" t="s">
        <v>259</v>
      </c>
      <c r="D51" s="6" t="s">
        <v>148</v>
      </c>
      <c r="E51" s="7">
        <v>0</v>
      </c>
      <c r="F51" s="7">
        <v>35</v>
      </c>
      <c r="G51" s="8" t="s">
        <v>316</v>
      </c>
      <c r="H51" s="9" t="s">
        <v>324</v>
      </c>
      <c r="I51" s="9" t="s">
        <v>245</v>
      </c>
      <c r="J51" s="9"/>
      <c r="K51" s="9" t="s">
        <v>192</v>
      </c>
      <c r="L51" s="9" t="s">
        <v>262</v>
      </c>
      <c r="M51" s="9" t="s">
        <v>162</v>
      </c>
      <c r="N51" s="15"/>
      <c r="O51" s="10" t="s">
        <v>203</v>
      </c>
      <c r="P51" s="10" t="s">
        <v>204</v>
      </c>
      <c r="Q51" s="10" t="s">
        <v>205</v>
      </c>
      <c r="R51" s="11" t="s">
        <v>319</v>
      </c>
      <c r="S51" s="11" t="s">
        <v>320</v>
      </c>
      <c r="T51" s="12"/>
      <c r="U51" s="4" t="str">
        <f>IF(AND(A51&lt;&gt;"",B51&lt;&gt;""),CONCATENATE(Variables!$I$1,Variables!$I$7,A51,Variables!$I$7,Variables!$I$6,Variables!$I$7,B51,Variables!$I$7,Variables!$I$6,Variables!$I$7,C51,Variables!$I$7,Variables!$I$6,D51,Variables!$I$6,E51,Variables!$I$6,F51,Variables!$I$6,G51,Variables!$I$6,Variables!$I$1,H51,I51,J51,K51,L51,M51,M51,Variables!$I$2,Variables!$I$6,O51,Variables!$I$6,P51,Variables!$I$6,Q51,Variables!$I$6,R51,Variables!$I$6,S51,IF(T51&lt;&gt;"",CONCATENATE(Variables!$I$6,T51),""),Variables!$I$2,Variables!$I$6),IF(A51&lt;&gt;"",CONCATENATE("#",A51),""))</f>
        <v>["kingdom_6_inf_missile_1","Arquebusier","Arquebusiers",tf_guarantee_helmet|tf_guarantee_armor|tf_guarantee_boots|tf_guarantee_ranged,0,35,fac_kingdom_6,[itm_hl_hat_2b,itm_padded_jack,itm_ankle_boots,itm_matchlock_arquebus_1,itm_stone_bullets,itm_side_sword,itm_side_sword,],musketeer_att,musketeer_wpt,musketeer_skl,kingdom_6_face_young,kingdom_6_face_old],</v>
      </c>
    </row>
    <row r="52" spans="1:21" ht="12" customHeight="1" x14ac:dyDescent="0.25">
      <c r="A52" s="5" t="s">
        <v>333</v>
      </c>
      <c r="B52" s="5" t="s">
        <v>334</v>
      </c>
      <c r="C52" s="5" t="s">
        <v>335</v>
      </c>
      <c r="D52" s="6" t="s">
        <v>250</v>
      </c>
      <c r="E52" s="7">
        <v>0</v>
      </c>
      <c r="F52" s="7">
        <v>9</v>
      </c>
      <c r="G52" s="8" t="s">
        <v>316</v>
      </c>
      <c r="H52" s="9"/>
      <c r="I52" s="9" t="s">
        <v>235</v>
      </c>
      <c r="J52" s="9"/>
      <c r="K52" s="9" t="s">
        <v>192</v>
      </c>
      <c r="L52" s="9" t="s">
        <v>304</v>
      </c>
      <c r="M52" s="9" t="s">
        <v>336</v>
      </c>
      <c r="N52" s="9"/>
      <c r="O52" s="10" t="s">
        <v>254</v>
      </c>
      <c r="P52" s="10" t="s">
        <v>255</v>
      </c>
      <c r="Q52" s="10" t="s">
        <v>256</v>
      </c>
      <c r="R52" s="11" t="s">
        <v>319</v>
      </c>
      <c r="S52" s="11" t="s">
        <v>320</v>
      </c>
      <c r="T52" s="12"/>
      <c r="U52" s="4" t="str">
        <f>IF(AND(A52&lt;&gt;"",B52&lt;&gt;""),CONCATENATE(Variables!$I$1,Variables!$I$7,A52,Variables!$I$7,Variables!$I$6,Variables!$I$7,B52,Variables!$I$7,Variables!$I$6,Variables!$I$7,C52,Variables!$I$7,Variables!$I$6,D52,Variables!$I$6,E52,Variables!$I$6,F52,Variables!$I$6,G52,Variables!$I$6,Variables!$I$1,H52,I52,J52,K52,L52,M52,N52,Variables!$I$2,Variables!$I$6,O52,Variables!$I$6,P52,Variables!$I$6,Q52,Variables!$I$6,R52,Variables!$I$6,S52,IF(T52&lt;&gt;"",CONCATENATE(Variables!$I$6,T52),""),Variables!$I$2,Variables!$I$6),IF(A52&lt;&gt;"",CONCATENATE("#",A52),""))</f>
        <v>["kingdom_6_inf_missile_2","Crossbowman","Crossbowmen",tf_guarantee_helmet|tf_guarantee_armor|tf_guarantee_boots|tf_guarantee_ranged|tf_guarantee_shield,0,9,fac_kingdom_6,[itm_padded_leather,itm_ankle_boots,itm_heavy_horn_crossbow,itm_barbed_bolts,itm_side_sword,itm_tab_shield_pavise_b,],crossbowman_att,crossbowman_wpt,crossbowman_skl,kingdom_6_face_young,kingdom_6_face_old],</v>
      </c>
    </row>
    <row r="53" spans="1:21" ht="12" customHeight="1" x14ac:dyDescent="0.25">
      <c r="A53" s="5" t="s">
        <v>337</v>
      </c>
      <c r="B53" s="5" t="s">
        <v>338</v>
      </c>
      <c r="C53" s="5" t="s">
        <v>339</v>
      </c>
      <c r="D53" s="6" t="s">
        <v>272</v>
      </c>
      <c r="E53" s="7">
        <v>0</v>
      </c>
      <c r="F53" s="7">
        <v>25</v>
      </c>
      <c r="G53" s="8" t="s">
        <v>316</v>
      </c>
      <c r="H53" s="16" t="s">
        <v>340</v>
      </c>
      <c r="I53" s="9" t="s">
        <v>341</v>
      </c>
      <c r="J53" s="16" t="s">
        <v>274</v>
      </c>
      <c r="K53" s="16" t="s">
        <v>342</v>
      </c>
      <c r="L53" s="16" t="s">
        <v>171</v>
      </c>
      <c r="M53" s="16" t="s">
        <v>343</v>
      </c>
      <c r="N53" s="9" t="s">
        <v>268</v>
      </c>
      <c r="O53" s="10" t="s">
        <v>164</v>
      </c>
      <c r="P53" s="10" t="s">
        <v>165</v>
      </c>
      <c r="Q53" s="10" t="s">
        <v>166</v>
      </c>
      <c r="R53" s="11" t="s">
        <v>319</v>
      </c>
      <c r="S53" s="11" t="s">
        <v>320</v>
      </c>
      <c r="T53" s="12"/>
      <c r="U53" s="4" t="str">
        <f>IF(AND(A53&lt;&gt;"",B53&lt;&gt;""),CONCATENATE(Variables!$I$1,Variables!$I$7,A53,Variables!$I$7,Variables!$I$6,Variables!$I$7,B53,Variables!$I$7,Variables!$I$6,Variables!$I$7,C53,Variables!$I$7,Variables!$I$6,D53,Variables!$I$6,E53,Variables!$I$6,F53,Variables!$I$6,G53,Variables!$I$6,Variables!$I$1,H53,I53,J53,K53,L53,M53,N53,Variables!$I$2,Variables!$I$6,O53,Variables!$I$6,P53,Variables!$I$6,Q53,Variables!$I$6,R53,Variables!$I$6,S53,IF(T53&lt;&gt;"",CONCATENATE(Variables!$I$6,T53),""),Variables!$I$2,Variables!$I$6),IF(A53&lt;&gt;"",CONCATENATE("#",A53),""))</f>
        <v>["kingdom_6_cav_melee_1","Reiter","Reiters",tf_mounted|tf_guarantee_horse|tf_guarantee_helmet|tf_guarantee_armor|tf_guarantee_gloves|tf_guarantee_boots,0,25,fac_kingdom_6,[itm_visored_sallet_coif,itm_bnw_armour,itm_wisby_gauntlets_black,itm_leather_shoes_9,itm_heavy_lance,itm_sword_repent,itm_courser,],cavalry_att,cavalry_wpt,cavalry_skl,kingdom_6_face_young,kingdom_6_face_old],</v>
      </c>
    </row>
    <row r="54" spans="1:21" ht="12" customHeight="1" x14ac:dyDescent="0.25">
      <c r="A54" s="4"/>
      <c r="B54" s="4"/>
      <c r="C54" s="4"/>
      <c r="D54" s="4"/>
      <c r="E54" s="4"/>
      <c r="F54" s="4">
        <f>F48+F49+F50+F51+F52+F53</f>
        <v>100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t="str">
        <f>IF(AND(A54&lt;&gt;"",B54&lt;&gt;""),CONCATENATE(Variables!$I$1,Variables!$I$7,A54,Variables!$I$7,Variables!$I$6,Variables!$I$7,B54,Variables!$I$7,Variables!$I$6,Variables!$I$7,C54,Variables!$I$7,Variables!$I$6,D54,Variables!$I$6,E54,Variables!$I$6,F54,Variables!$I$6,G54,Variables!$I$6,Variables!$I$1,H54,I54,J54,K54,L54,M54,N54,Variables!$I$2,Variables!$I$6,O54,Variables!$I$6,P54,Variables!$I$6,Q54,Variables!$I$6,R54,Variables!$I$6,S54,IF(T54&lt;&gt;"",CONCATENATE(Variables!$I$6,T54),""),Variables!$I$2,Variables!$I$6),IF(A54&lt;&gt;"",CONCATENATE("#",A54),""))</f>
        <v/>
      </c>
    </row>
    <row r="55" spans="1:21" ht="12" customHeight="1" x14ac:dyDescent="0.25">
      <c r="A55" s="3" t="s">
        <v>344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 t="str">
        <f>IF(AND(A55&lt;&gt;"",B55&lt;&gt;""),CONCATENATE(Variables!$I$1,Variables!$I$7,A55,Variables!$I$7,Variables!$I$6,Variables!$I$7,B55,Variables!$I$7,Variables!$I$6,Variables!$I$7,C55,Variables!$I$7,Variables!$I$6,D55,Variables!$I$6,E55,Variables!$I$6,F55,Variables!$I$6,G55,Variables!$I$6,Variables!$I$1,H55,I55,J55,K55,L55,M55,N55,Variables!$I$2,Variables!$I$6,O55,Variables!$I$6,P55,Variables!$I$6,Q55,Variables!$I$6,R55,Variables!$I$6,S55,IF(T55&lt;&gt;"",CONCATENATE(Variables!$I$6,T55),""),Variables!$I$2,Variables!$I$6),IF(A55&lt;&gt;"",CONCATENATE("#",A55),""))</f>
        <v>#Portuguese Empire</v>
      </c>
    </row>
    <row r="56" spans="1:21" ht="12" customHeight="1" x14ac:dyDescent="0.25">
      <c r="A56" s="5" t="s">
        <v>345</v>
      </c>
      <c r="B56" s="5" t="s">
        <v>232</v>
      </c>
      <c r="C56" s="5" t="s">
        <v>233</v>
      </c>
      <c r="D56" s="6" t="s">
        <v>128</v>
      </c>
      <c r="E56" s="7">
        <v>0</v>
      </c>
      <c r="F56" s="7">
        <v>24</v>
      </c>
      <c r="G56" s="8" t="s">
        <v>346</v>
      </c>
      <c r="H56" s="16" t="s">
        <v>260</v>
      </c>
      <c r="I56" s="16" t="s">
        <v>261</v>
      </c>
      <c r="J56" s="9"/>
      <c r="K56" s="9" t="s">
        <v>192</v>
      </c>
      <c r="L56" s="16" t="s">
        <v>236</v>
      </c>
      <c r="M56" s="9"/>
      <c r="N56" s="9"/>
      <c r="O56" s="10" t="s">
        <v>237</v>
      </c>
      <c r="P56" s="10" t="s">
        <v>238</v>
      </c>
      <c r="Q56" s="10" t="s">
        <v>239</v>
      </c>
      <c r="R56" s="11" t="s">
        <v>347</v>
      </c>
      <c r="S56" s="11" t="s">
        <v>348</v>
      </c>
      <c r="T56" s="12"/>
      <c r="U56" s="4" t="str">
        <f>IF(AND(A56&lt;&gt;"",B56&lt;&gt;""),CONCATENATE(Variables!$I$1,Variables!$I$7,A56,Variables!$I$7,Variables!$I$6,Variables!$I$7,B56,Variables!$I$7,Variables!$I$6,Variables!$I$7,C56,Variables!$I$7,Variables!$I$6,D56,Variables!$I$6,E56,Variables!$I$6,F56,Variables!$I$6,G56,Variables!$I$6,Variables!$I$1,H56,I56,J56,K56,L56,M56,N56,Variables!$I$2,Variables!$I$6,O56,Variables!$I$6,P56,Variables!$I$6,Q56,Variables!$I$6,R56,Variables!$I$6,S56,IF(T56&lt;&gt;"",CONCATENATE(Variables!$I$6,T56),""),Variables!$I$2,Variables!$I$6),IF(A56&lt;&gt;"",CONCATENATE("#",A56),""))</f>
        <v>["kingdom_7_inf_melee_1","Pikeman","Pikemen",tf_guarantee_helmet|tf_guarantee_armor|tf_guarantee_boots,0,24,fac_kingdom_7,[itm_combed_morion,itm_aketon_green,itm_ankle_boots,itm_pike_b,],pikeman_att,pikeman_wpt,pikeman_skl,kingdom_7_face_young,kingdom_7_face_old],</v>
      </c>
    </row>
    <row r="57" spans="1:21" ht="12" customHeight="1" x14ac:dyDescent="0.25">
      <c r="A57" s="5" t="s">
        <v>349</v>
      </c>
      <c r="B57" s="5" t="s">
        <v>350</v>
      </c>
      <c r="C57" s="5" t="s">
        <v>351</v>
      </c>
      <c r="D57" s="6" t="s">
        <v>188</v>
      </c>
      <c r="E57" s="7">
        <v>0</v>
      </c>
      <c r="F57" s="7">
        <v>15</v>
      </c>
      <c r="G57" s="8" t="s">
        <v>346</v>
      </c>
      <c r="H57" s="9" t="s">
        <v>317</v>
      </c>
      <c r="I57" s="9" t="s">
        <v>245</v>
      </c>
      <c r="J57" s="9"/>
      <c r="K57" s="16" t="s">
        <v>330</v>
      </c>
      <c r="L57" s="16" t="s">
        <v>352</v>
      </c>
      <c r="M57" s="9"/>
      <c r="N57" s="9"/>
      <c r="O57" s="10" t="s">
        <v>134</v>
      </c>
      <c r="P57" s="10" t="s">
        <v>135</v>
      </c>
      <c r="Q57" s="10" t="s">
        <v>136</v>
      </c>
      <c r="R57" s="11" t="s">
        <v>347</v>
      </c>
      <c r="S57" s="11" t="s">
        <v>348</v>
      </c>
      <c r="T57" s="12"/>
      <c r="U57" s="4" t="str">
        <f>IF(AND(A57&lt;&gt;"",B57&lt;&gt;""),CONCATENATE(Variables!$I$1,Variables!$I$7,A57,Variables!$I$7,Variables!$I$6,Variables!$I$7,B57,Variables!$I$7,Variables!$I$6,Variables!$I$7,C57,Variables!$I$7,Variables!$I$6,D57,Variables!$I$6,E57,Variables!$I$6,F57,Variables!$I$6,G57,Variables!$I$6,Variables!$I$1,H57,I57,J57,K57,L57,M57,N57,Variables!$I$2,Variables!$I$6,O57,Variables!$I$6,P57,Variables!$I$6,Q57,Variables!$I$6,R57,Variables!$I$6,S57,IF(T57&lt;&gt;"",CONCATENATE(Variables!$I$6,T57),""),Variables!$I$2,Variables!$I$6),IF(A57&lt;&gt;"",CONCATENATE("#",A57),""))</f>
        <v>["kingdom_7_inf_melee_2","Footman","Footmen",tf_guarantee_helmet|tf_guarantee_armor|tf_guarantee_boots|tf_guarantee_shield,0,15,fac_kingdom_7,[itm_hl_hat_2a,itm_padded_jack,itm_leather_boots,itm_side_sword,itm_steel_shield,],infantry_att,infantry_wpt,infantry_skl,kingdom_7_face_young,kingdom_7_face_old],</v>
      </c>
    </row>
    <row r="58" spans="1:21" ht="12" customHeight="1" x14ac:dyDescent="0.25">
      <c r="A58" s="5" t="s">
        <v>353</v>
      </c>
      <c r="B58" s="5" t="s">
        <v>354</v>
      </c>
      <c r="C58" s="5" t="s">
        <v>355</v>
      </c>
      <c r="D58" s="6" t="s">
        <v>188</v>
      </c>
      <c r="E58" s="7">
        <v>0</v>
      </c>
      <c r="F58" s="7">
        <v>21</v>
      </c>
      <c r="G58" s="8" t="s">
        <v>346</v>
      </c>
      <c r="H58" s="9"/>
      <c r="I58" s="9" t="s">
        <v>235</v>
      </c>
      <c r="J58" s="9"/>
      <c r="K58" s="16" t="s">
        <v>330</v>
      </c>
      <c r="L58" s="16" t="s">
        <v>356</v>
      </c>
      <c r="M58" s="9"/>
      <c r="N58" s="9"/>
      <c r="O58" s="10" t="s">
        <v>134</v>
      </c>
      <c r="P58" s="10" t="s">
        <v>135</v>
      </c>
      <c r="Q58" s="10" t="s">
        <v>136</v>
      </c>
      <c r="R58" s="11" t="s">
        <v>347</v>
      </c>
      <c r="S58" s="11" t="s">
        <v>348</v>
      </c>
      <c r="T58" s="12"/>
      <c r="U58" s="4" t="str">
        <f>IF(AND(A58&lt;&gt;"",B58&lt;&gt;""),CONCATENATE(Variables!$I$1,Variables!$I$7,A58,Variables!$I$7,Variables!$I$6,Variables!$I$7,B58,Variables!$I$7,Variables!$I$6,Variables!$I$7,C58,Variables!$I$7,Variables!$I$6,D58,Variables!$I$6,E58,Variables!$I$6,F58,Variables!$I$6,G58,Variables!$I$6,Variables!$I$1,H58,I58,J58,K58,L58,M58,N58,Variables!$I$2,Variables!$I$6,O58,Variables!$I$6,P58,Variables!$I$6,Q58,Variables!$I$6,R58,Variables!$I$6,S58,IF(T58&lt;&gt;"",CONCATENATE(Variables!$I$6,T58),""),Variables!$I$2,Variables!$I$6),IF(A58&lt;&gt;"",CONCATENATE("#",A58),""))</f>
        <v>["kingdom_7_inf_melee_3","Spearman","Spearmen",tf_guarantee_helmet|tf_guarantee_armor|tf_guarantee_boots|tf_guarantee_shield,0,21,fac_kingdom_7,[itm_padded_leather,itm_leather_boots,itm_war_spear,itm_tab_shield_pavise_b,],infantry_att,infantry_wpt,infantry_skl,kingdom_7_face_young,kingdom_7_face_old],</v>
      </c>
    </row>
    <row r="59" spans="1:21" ht="12" customHeight="1" x14ac:dyDescent="0.25">
      <c r="A59" s="5" t="s">
        <v>357</v>
      </c>
      <c r="B59" s="5" t="s">
        <v>258</v>
      </c>
      <c r="C59" s="5" t="s">
        <v>259</v>
      </c>
      <c r="D59" s="6" t="s">
        <v>148</v>
      </c>
      <c r="E59" s="7">
        <v>0</v>
      </c>
      <c r="F59" s="7">
        <v>26</v>
      </c>
      <c r="G59" s="8" t="s">
        <v>346</v>
      </c>
      <c r="H59" s="16" t="s">
        <v>260</v>
      </c>
      <c r="I59" s="16" t="s">
        <v>251</v>
      </c>
      <c r="J59" s="9"/>
      <c r="K59" s="16" t="s">
        <v>330</v>
      </c>
      <c r="L59" s="16" t="s">
        <v>201</v>
      </c>
      <c r="M59" s="9" t="s">
        <v>162</v>
      </c>
      <c r="N59" s="9"/>
      <c r="O59" s="10" t="s">
        <v>203</v>
      </c>
      <c r="P59" s="10" t="s">
        <v>204</v>
      </c>
      <c r="Q59" s="10" t="s">
        <v>205</v>
      </c>
      <c r="R59" s="11" t="s">
        <v>347</v>
      </c>
      <c r="S59" s="11" t="s">
        <v>348</v>
      </c>
      <c r="T59" s="12"/>
      <c r="U59" s="4" t="str">
        <f>IF(AND(A59&lt;&gt;"",B59&lt;&gt;""),CONCATENATE(Variables!$I$1,Variables!$I$7,A59,Variables!$I$7,Variables!$I$6,Variables!$I$7,B59,Variables!$I$7,Variables!$I$6,Variables!$I$7,C59,Variables!$I$7,Variables!$I$6,D59,Variables!$I$6,E59,Variables!$I$6,F59,Variables!$I$6,G59,Variables!$I$6,Variables!$I$1,H59,I59,J59,K59,L59,M59,N59,Variables!$I$2,Variables!$I$6,O59,Variables!$I$6,P59,Variables!$I$6,Q59,Variables!$I$6,R59,Variables!$I$6,S59,IF(T59&lt;&gt;"",CONCATENATE(Variables!$I$6,T59),""),Variables!$I$2,Variables!$I$6),IF(A59&lt;&gt;"",CONCATENATE("#",A59),""))</f>
        <v>["kingdom_7_inf_missile_1","Arquebusier","Arquebusiers",tf_guarantee_helmet|tf_guarantee_armor|tf_guarantee_boots|tf_guarantee_ranged,0,26,fac_kingdom_7,[itm_combed_morion,itm_padded_cloth,itm_leather_boots,itm_matchlock_arquebus_3,itm_stone_bullets,itm_side_sword,],musketeer_att,musketeer_wpt,musketeer_skl,kingdom_7_face_young,kingdom_7_face_old],</v>
      </c>
    </row>
    <row r="60" spans="1:21" ht="12" customHeight="1" x14ac:dyDescent="0.25">
      <c r="A60" s="5" t="s">
        <v>358</v>
      </c>
      <c r="B60" s="5" t="s">
        <v>157</v>
      </c>
      <c r="C60" s="5" t="s">
        <v>158</v>
      </c>
      <c r="D60" s="6" t="s">
        <v>272</v>
      </c>
      <c r="E60" s="7">
        <v>0</v>
      </c>
      <c r="F60" s="7">
        <v>9</v>
      </c>
      <c r="G60" s="8" t="s">
        <v>346</v>
      </c>
      <c r="H60" s="16" t="s">
        <v>359</v>
      </c>
      <c r="I60" s="9" t="s">
        <v>360</v>
      </c>
      <c r="J60" s="16" t="s">
        <v>274</v>
      </c>
      <c r="K60" s="16" t="s">
        <v>342</v>
      </c>
      <c r="L60" s="16" t="s">
        <v>171</v>
      </c>
      <c r="M60" s="16" t="s">
        <v>343</v>
      </c>
      <c r="N60" s="9" t="s">
        <v>268</v>
      </c>
      <c r="O60" s="10" t="s">
        <v>164</v>
      </c>
      <c r="P60" s="10" t="s">
        <v>165</v>
      </c>
      <c r="Q60" s="10" t="s">
        <v>166</v>
      </c>
      <c r="R60" s="11" t="s">
        <v>347</v>
      </c>
      <c r="S60" s="11" t="s">
        <v>348</v>
      </c>
      <c r="T60" s="12"/>
      <c r="U60" s="4" t="str">
        <f>IF(AND(A60&lt;&gt;"",B60&lt;&gt;""),CONCATENATE(Variables!$I$1,Variables!$I$7,A60,Variables!$I$7,Variables!$I$6,Variables!$I$7,B60,Variables!$I$7,Variables!$I$6,Variables!$I$7,C60,Variables!$I$7,Variables!$I$6,D60,Variables!$I$6,E60,Variables!$I$6,F60,Variables!$I$6,G60,Variables!$I$6,Variables!$I$1,H60,I60,J60,K60,L60,M60,N60,Variables!$I$2,Variables!$I$6,O60,Variables!$I$6,P60,Variables!$I$6,Q60,Variables!$I$6,R60,Variables!$I$6,S60,IF(T60&lt;&gt;"",CONCATENATE(Variables!$I$6,T60),""),Variables!$I$2,Variables!$I$6),IF(A60&lt;&gt;"",CONCATENATE("#",A60),""))</f>
        <v>["kingdom_7_cav_melee_1","Lancer","Lancers",tf_mounted|tf_guarantee_horse|tf_guarantee_helmet|tf_guarantee_armor|tf_guarantee_gloves|tf_guarantee_boots,0,9,fac_kingdom_7,[itm_burgonet_1a,itm_bnw_armour_b,itm_wisby_gauntlets_black,itm_leather_shoes_9,itm_heavy_lance,itm_sword_repent,itm_courser,],cavalry_att,cavalry_wpt,cavalry_skl,kingdom_7_face_young,kingdom_7_face_old],</v>
      </c>
    </row>
    <row r="61" spans="1:21" ht="12" customHeight="1" x14ac:dyDescent="0.25">
      <c r="A61" s="5" t="s">
        <v>361</v>
      </c>
      <c r="B61" s="5" t="s">
        <v>362</v>
      </c>
      <c r="C61" s="5" t="s">
        <v>363</v>
      </c>
      <c r="D61" s="6" t="s">
        <v>364</v>
      </c>
      <c r="E61" s="7">
        <v>0</v>
      </c>
      <c r="F61" s="7">
        <v>5</v>
      </c>
      <c r="G61" s="8" t="s">
        <v>346</v>
      </c>
      <c r="H61" s="16" t="s">
        <v>365</v>
      </c>
      <c r="I61" s="9"/>
      <c r="J61" s="16" t="s">
        <v>274</v>
      </c>
      <c r="K61" s="16" t="s">
        <v>366</v>
      </c>
      <c r="L61" s="9" t="s">
        <v>276</v>
      </c>
      <c r="M61" s="16" t="s">
        <v>343</v>
      </c>
      <c r="N61" s="16"/>
      <c r="O61" s="10" t="s">
        <v>164</v>
      </c>
      <c r="P61" s="10" t="s">
        <v>165</v>
      </c>
      <c r="Q61" s="10" t="s">
        <v>166</v>
      </c>
      <c r="R61" s="11" t="s">
        <v>347</v>
      </c>
      <c r="S61" s="11" t="s">
        <v>348</v>
      </c>
      <c r="T61" s="12"/>
      <c r="U61" s="4" t="str">
        <f>IF(AND(A61&lt;&gt;"",B61&lt;&gt;""),CONCATENATE(Variables!$I$1,Variables!$I$7,A61,Variables!$I$7,Variables!$I$6,Variables!$I$7,B61,Variables!$I$7,Variables!$I$6,Variables!$I$7,C61,Variables!$I$7,Variables!$I$6,D61,Variables!$I$6,E61,Variables!$I$6,F61,Variables!$I$6,G61,Variables!$I$6,Variables!$I$1,H61,I61,J61,K61,L61,M61,N61,Variables!$I$2,Variables!$I$6,O61,Variables!$I$6,P61,Variables!$I$6,Q61,Variables!$I$6,R61,Variables!$I$6,S61,IF(T61&lt;&gt;"",CONCATENATE(Variables!$I$6,T61),""),Variables!$I$2,Variables!$I$6),IF(A61&lt;&gt;"",CONCATENATE("#",A61),""))</f>
        <v>["kingdom_7_cav_melee_2","Man at Arms","Men at Arms",tf_mounted|tf_guarantee_horse|tf_guarantee_helmet|tf_guarantee_armor|tf_guarantee_boots,0,5,fac_kingdom_7,[itm_milanese_sallet,itm_wisby_gauntlets_black,itm_shynbaulds,itm_great_lance,itm_sword_repent,],cavalry_att,cavalry_wpt,cavalry_skl,kingdom_7_face_young,kingdom_7_face_old],</v>
      </c>
    </row>
    <row r="62" spans="1:21" ht="12" customHeight="1" x14ac:dyDescent="0.25">
      <c r="A62" s="4"/>
      <c r="B62" s="4"/>
      <c r="C62" s="4"/>
      <c r="D62" s="4"/>
      <c r="E62" s="4"/>
      <c r="F62" s="4">
        <f>F56+F57+F58+F59+F60+F61</f>
        <v>100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t="str">
        <f>IF(AND(A62&lt;&gt;"",B62&lt;&gt;""),CONCATENATE(Variables!$I$1,Variables!$I$7,A62,Variables!$I$7,Variables!$I$6,Variables!$I$7,B62,Variables!$I$7,Variables!$I$6,Variables!$I$7,C62,Variables!$I$7,Variables!$I$6,D62,Variables!$I$6,E62,Variables!$I$6,F62,Variables!$I$6,G62,Variables!$I$6,Variables!$I$1,H62,I62,J62,K62,L62,M62,N62,Variables!$I$2,Variables!$I$6,O62,Variables!$I$6,P62,Variables!$I$6,Q62,Variables!$I$6,R62,Variables!$I$6,S62,IF(T62&lt;&gt;"",CONCATENATE(Variables!$I$6,T62),""),Variables!$I$2,Variables!$I$6),IF(A62&lt;&gt;"",CONCATENATE("#",A62),""))</f>
        <v/>
      </c>
    </row>
    <row r="63" spans="1:21" ht="12" customHeight="1" x14ac:dyDescent="0.25">
      <c r="A63" s="3" t="s">
        <v>367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 t="str">
        <f>IF(AND(A63&lt;&gt;"",B63&lt;&gt;""),CONCATENATE(Variables!$I$1,Variables!$I$7,A63,Variables!$I$7,Variables!$I$6,Variables!$I$7,B63,Variables!$I$7,Variables!$I$6,Variables!$I$7,C63,Variables!$I$7,Variables!$I$6,D63,Variables!$I$6,E63,Variables!$I$6,F63,Variables!$I$6,G63,Variables!$I$6,Variables!$I$1,H63,I63,J63,K63,L63,M63,N63,Variables!$I$2,Variables!$I$6,O63,Variables!$I$6,P63,Variables!$I$6,Q63,Variables!$I$6,R63,Variables!$I$6,S63,IF(T63&lt;&gt;"",CONCATENATE(Variables!$I$6,T63),""),Variables!$I$2,Variables!$I$6),IF(A63&lt;&gt;"",CONCATENATE("#",A63),""))</f>
        <v>#Spanish Empire</v>
      </c>
    </row>
    <row r="64" spans="1:21" ht="12" customHeight="1" x14ac:dyDescent="0.25">
      <c r="A64" s="5" t="s">
        <v>368</v>
      </c>
      <c r="B64" s="5" t="s">
        <v>232</v>
      </c>
      <c r="C64" s="5" t="s">
        <v>233</v>
      </c>
      <c r="D64" s="6" t="s">
        <v>128</v>
      </c>
      <c r="E64" s="7">
        <v>0</v>
      </c>
      <c r="F64" s="7">
        <v>29</v>
      </c>
      <c r="G64" s="8" t="s">
        <v>369</v>
      </c>
      <c r="H64" s="9" t="s">
        <v>324</v>
      </c>
      <c r="I64" s="9" t="s">
        <v>245</v>
      </c>
      <c r="J64" s="9"/>
      <c r="K64" s="9" t="s">
        <v>192</v>
      </c>
      <c r="L64" s="9" t="s">
        <v>236</v>
      </c>
      <c r="M64" s="9"/>
      <c r="N64" s="9"/>
      <c r="O64" s="10" t="s">
        <v>237</v>
      </c>
      <c r="P64" s="10" t="s">
        <v>238</v>
      </c>
      <c r="Q64" s="10" t="s">
        <v>239</v>
      </c>
      <c r="R64" s="11" t="s">
        <v>370</v>
      </c>
      <c r="S64" s="11" t="s">
        <v>371</v>
      </c>
      <c r="T64" s="12"/>
      <c r="U64" s="4" t="str">
        <f>IF(AND(A64&lt;&gt;"",B64&lt;&gt;""),CONCATENATE(Variables!$I$1,Variables!$I$7,A64,Variables!$I$7,Variables!$I$6,Variables!$I$7,B64,Variables!$I$7,Variables!$I$6,Variables!$I$7,C64,Variables!$I$7,Variables!$I$6,D64,Variables!$I$6,E64,Variables!$I$6,F64,Variables!$I$6,G64,Variables!$I$6,Variables!$I$1,H64,I64,J64,K64,L64,M64,N64,Variables!$I$2,Variables!$I$6,O64,Variables!$I$6,P64,Variables!$I$6,Q64,Variables!$I$6,R64,Variables!$I$6,S64,IF(T64&lt;&gt;"",CONCATENATE(Variables!$I$6,T64),""),Variables!$I$2,Variables!$I$6),IF(A64&lt;&gt;"",CONCATENATE("#",A64),""))</f>
        <v>["kingdom_8_inf_melee_1","Pikeman","Pikemen",tf_guarantee_helmet|tf_guarantee_armor|tf_guarantee_boots,0,29,fac_kingdom_8,[itm_hl_hat_2b,itm_padded_jack,itm_ankle_boots,itm_pike_b,],pikeman_att,pikeman_wpt,pikeman_skl,kingdom_8_face_young,kingdom_8_face_old],</v>
      </c>
    </row>
    <row r="65" spans="1:21" ht="12" customHeight="1" x14ac:dyDescent="0.25">
      <c r="A65" s="5" t="s">
        <v>372</v>
      </c>
      <c r="B65" s="5" t="s">
        <v>373</v>
      </c>
      <c r="C65" s="5" t="s">
        <v>374</v>
      </c>
      <c r="D65" s="6" t="s">
        <v>375</v>
      </c>
      <c r="E65" s="7">
        <v>0</v>
      </c>
      <c r="F65" s="7">
        <v>21</v>
      </c>
      <c r="G65" s="8" t="s">
        <v>369</v>
      </c>
      <c r="H65" s="16"/>
      <c r="I65" s="16" t="s">
        <v>376</v>
      </c>
      <c r="J65" s="16" t="s">
        <v>274</v>
      </c>
      <c r="K65" s="16" t="s">
        <v>342</v>
      </c>
      <c r="L65" s="16" t="s">
        <v>377</v>
      </c>
      <c r="M65" s="9"/>
      <c r="N65" s="9"/>
      <c r="O65" s="10" t="s">
        <v>134</v>
      </c>
      <c r="P65" s="10" t="s">
        <v>135</v>
      </c>
      <c r="Q65" s="10" t="s">
        <v>136</v>
      </c>
      <c r="R65" s="11" t="s">
        <v>370</v>
      </c>
      <c r="S65" s="11" t="s">
        <v>371</v>
      </c>
      <c r="T65" s="12"/>
      <c r="U65" s="4" t="str">
        <f>IF(AND(A65&lt;&gt;"",B65&lt;&gt;""),CONCATENATE(Variables!$I$1,Variables!$I$7,A65,Variables!$I$7,Variables!$I$6,Variables!$I$7,B65,Variables!$I$7,Variables!$I$6,Variables!$I$7,C65,Variables!$I$7,Variables!$I$6,D65,Variables!$I$6,E65,Variables!$I$6,F65,Variables!$I$6,G65,Variables!$I$6,Variables!$I$1,H65,I65,J65,K65,L65,M65,N65,Variables!$I$2,Variables!$I$6,O65,Variables!$I$6,P65,Variables!$I$6,Q65,Variables!$I$6,R65,Variables!$I$6,S65,IF(T65&lt;&gt;"",CONCATENATE(Variables!$I$6,T65),""),Variables!$I$2,Variables!$I$6),IF(A65&lt;&gt;"",CONCATENATE("#",A65),""))</f>
        <v>["kingdom_8_inf_melee_2","Aragonese Footman","Aragonese Footmen",tf_guarantee_helmet|tf_guarantee_armor|tf_guarantee_boots|tf_guarantee_gloves|tf_guarantee_shield,0,21,fac_kingdom_8,[itm_drz_mail_shirt,itm_wisby_gauntlets_black,itm_leather_shoes_9,itm_espada_eslavona_a,itm_steel_shield,],infantry_att,infantry_wpt,infantry_skl,kingdom_8_face_young,kingdom_8_face_old],</v>
      </c>
    </row>
    <row r="66" spans="1:21" ht="12" customHeight="1" x14ac:dyDescent="0.25">
      <c r="A66" s="5" t="s">
        <v>378</v>
      </c>
      <c r="B66" s="5" t="s">
        <v>258</v>
      </c>
      <c r="C66" s="5" t="s">
        <v>259</v>
      </c>
      <c r="D66" s="6" t="s">
        <v>148</v>
      </c>
      <c r="E66" s="7">
        <v>0</v>
      </c>
      <c r="F66" s="7">
        <v>28</v>
      </c>
      <c r="G66" s="8" t="s">
        <v>369</v>
      </c>
      <c r="H66" s="16" t="s">
        <v>260</v>
      </c>
      <c r="I66" s="9" t="s">
        <v>245</v>
      </c>
      <c r="J66" s="9"/>
      <c r="K66" s="9" t="s">
        <v>192</v>
      </c>
      <c r="L66" s="16" t="s">
        <v>201</v>
      </c>
      <c r="M66" s="9" t="s">
        <v>162</v>
      </c>
      <c r="N66" s="9"/>
      <c r="O66" s="10" t="s">
        <v>203</v>
      </c>
      <c r="P66" s="10" t="s">
        <v>204</v>
      </c>
      <c r="Q66" s="10" t="s">
        <v>205</v>
      </c>
      <c r="R66" s="11" t="s">
        <v>370</v>
      </c>
      <c r="S66" s="11" t="s">
        <v>371</v>
      </c>
      <c r="T66" s="12"/>
      <c r="U66" s="4" t="str">
        <f>IF(AND(A66&lt;&gt;"",B66&lt;&gt;""),CONCATENATE(Variables!$I$1,Variables!$I$7,A66,Variables!$I$7,Variables!$I$6,Variables!$I$7,B66,Variables!$I$7,Variables!$I$6,Variables!$I$7,C66,Variables!$I$7,Variables!$I$6,D66,Variables!$I$6,E66,Variables!$I$6,F66,Variables!$I$6,G66,Variables!$I$6,Variables!$I$1,H66,I66,J66,K66,L66,M66,N66,Variables!$I$2,Variables!$I$6,O66,Variables!$I$6,P66,Variables!$I$6,Q66,Variables!$I$6,R66,Variables!$I$6,S66,IF(T66&lt;&gt;"",CONCATENATE(Variables!$I$6,T66),""),Variables!$I$2,Variables!$I$6),IF(A66&lt;&gt;"",CONCATENATE("#",A66),""))</f>
        <v>["kingdom_8_inf_missile_1","Arquebusier","Arquebusiers",tf_guarantee_helmet|tf_guarantee_armor|tf_guarantee_boots|tf_guarantee_ranged,0,28,fac_kingdom_8,[itm_combed_morion,itm_padded_jack,itm_ankle_boots,itm_matchlock_arquebus_3,itm_stone_bullets,itm_side_sword,],musketeer_att,musketeer_wpt,musketeer_skl,kingdom_8_face_young,kingdom_8_face_old],</v>
      </c>
    </row>
    <row r="67" spans="1:21" ht="12" customHeight="1" x14ac:dyDescent="0.25">
      <c r="A67" s="5" t="s">
        <v>379</v>
      </c>
      <c r="B67" s="5" t="s">
        <v>334</v>
      </c>
      <c r="C67" s="5" t="s">
        <v>335</v>
      </c>
      <c r="D67" s="6" t="s">
        <v>148</v>
      </c>
      <c r="E67" s="7">
        <v>0</v>
      </c>
      <c r="F67" s="7">
        <v>11</v>
      </c>
      <c r="G67" s="8" t="s">
        <v>369</v>
      </c>
      <c r="H67" s="9" t="s">
        <v>324</v>
      </c>
      <c r="I67" s="9" t="s">
        <v>245</v>
      </c>
      <c r="J67" s="9"/>
      <c r="K67" s="9" t="s">
        <v>192</v>
      </c>
      <c r="L67" s="9" t="s">
        <v>252</v>
      </c>
      <c r="M67" s="9" t="s">
        <v>162</v>
      </c>
      <c r="N67" s="9"/>
      <c r="O67" s="10" t="s">
        <v>254</v>
      </c>
      <c r="P67" s="10" t="s">
        <v>255</v>
      </c>
      <c r="Q67" s="10" t="s">
        <v>256</v>
      </c>
      <c r="R67" s="11" t="s">
        <v>370</v>
      </c>
      <c r="S67" s="11" t="s">
        <v>371</v>
      </c>
      <c r="T67" s="12"/>
      <c r="U67" s="4" t="str">
        <f>IF(AND(A67&lt;&gt;"",B67&lt;&gt;""),CONCATENATE(Variables!$I$1,Variables!$I$7,A67,Variables!$I$7,Variables!$I$6,Variables!$I$7,B67,Variables!$I$7,Variables!$I$6,Variables!$I$7,C67,Variables!$I$7,Variables!$I$6,D67,Variables!$I$6,E67,Variables!$I$6,F67,Variables!$I$6,G67,Variables!$I$6,Variables!$I$1,H67,I67,J67,K67,L67,M67,N67,Variables!$I$2,Variables!$I$6,O67,Variables!$I$6,P67,Variables!$I$6,Q67,Variables!$I$6,R67,Variables!$I$6,S67,IF(T67&lt;&gt;"",CONCATENATE(Variables!$I$6,T67),""),Variables!$I$2,Variables!$I$6),IF(A67&lt;&gt;"",CONCATENATE("#",A67),""))</f>
        <v>["kingdom_8_inf_missile_2","Crossbowman","Crossbowmen",tf_guarantee_helmet|tf_guarantee_armor|tf_guarantee_boots|tf_guarantee_ranged,0,11,fac_kingdom_8,[itm_hl_hat_2b,itm_padded_jack,itm_ankle_boots,itm_heavy_steel_crossbow,itm_bodkin_bolts,itm_side_sword,],crossbowman_att,crossbowman_wpt,crossbowman_skl,kingdom_8_face_young,kingdom_8_face_old],</v>
      </c>
    </row>
    <row r="68" spans="1:21" ht="12" customHeight="1" x14ac:dyDescent="0.25">
      <c r="A68" s="5" t="s">
        <v>380</v>
      </c>
      <c r="B68" s="5" t="s">
        <v>157</v>
      </c>
      <c r="C68" s="5" t="s">
        <v>158</v>
      </c>
      <c r="D68" s="6" t="s">
        <v>381</v>
      </c>
      <c r="E68" s="7">
        <v>0</v>
      </c>
      <c r="F68" s="7">
        <v>7</v>
      </c>
      <c r="G68" s="8" t="s">
        <v>369</v>
      </c>
      <c r="H68" s="9" t="s">
        <v>273</v>
      </c>
      <c r="I68" s="9" t="s">
        <v>341</v>
      </c>
      <c r="J68" s="16" t="s">
        <v>274</v>
      </c>
      <c r="K68" s="16" t="s">
        <v>342</v>
      </c>
      <c r="L68" s="16" t="s">
        <v>171</v>
      </c>
      <c r="M68" s="16" t="s">
        <v>343</v>
      </c>
      <c r="N68" s="9" t="s">
        <v>268</v>
      </c>
      <c r="O68" s="10" t="s">
        <v>164</v>
      </c>
      <c r="P68" s="10" t="s">
        <v>165</v>
      </c>
      <c r="Q68" s="10" t="s">
        <v>166</v>
      </c>
      <c r="R68" s="11" t="s">
        <v>370</v>
      </c>
      <c r="S68" s="11" t="s">
        <v>371</v>
      </c>
      <c r="T68" s="12"/>
      <c r="U68" s="4" t="str">
        <f>IF(AND(A68&lt;&gt;"",B68&lt;&gt;""),CONCATENATE(Variables!$I$1,Variables!$I$7,A68,Variables!$I$7,Variables!$I$6,Variables!$I$7,B68,Variables!$I$7,Variables!$I$6,Variables!$I$7,C68,Variables!$I$7,Variables!$I$6,D68,Variables!$I$6,E68,Variables!$I$6,F68,Variables!$I$6,G68,Variables!$I$6,Variables!$I$1,H68,I68,J68,K68,L68,M68,N68,Variables!$I$2,Variables!$I$6,O68,Variables!$I$6,P68,Variables!$I$6,Q68,Variables!$I$6,R68,Variables!$I$6,S68,IF(T68&lt;&gt;"",CONCATENATE(Variables!$I$6,T68),""),Variables!$I$2,Variables!$I$6),IF(A68&lt;&gt;"",CONCATENATE("#",A68),""))</f>
        <v>["kingdom_8_cav_melee_1","Lancer","Lancers",tf_mounted|tf_guarantee_horse|tf_guarantee_helmet|tf_guarantee_armor|tf_guarantee_gloves|tf_guarantee_boots|tf_guarantee_shield,0,7,fac_kingdom_8,[itm_visored_sallet,itm_bnw_armour,itm_wisby_gauntlets_black,itm_leather_shoes_9,itm_heavy_lance,itm_sword_repent,itm_courser,],cavalry_att,cavalry_wpt,cavalry_skl,kingdom_8_face_young,kingdom_8_face_old],</v>
      </c>
    </row>
    <row r="69" spans="1:21" ht="12" customHeight="1" x14ac:dyDescent="0.25">
      <c r="A69" s="5" t="s">
        <v>382</v>
      </c>
      <c r="B69" s="5" t="s">
        <v>383</v>
      </c>
      <c r="C69" s="5" t="s">
        <v>384</v>
      </c>
      <c r="D69" s="6" t="s">
        <v>176</v>
      </c>
      <c r="E69" s="7">
        <v>0</v>
      </c>
      <c r="F69" s="7">
        <v>4</v>
      </c>
      <c r="G69" s="8" t="s">
        <v>369</v>
      </c>
      <c r="H69" s="16" t="s">
        <v>260</v>
      </c>
      <c r="I69" s="16" t="s">
        <v>376</v>
      </c>
      <c r="J69" s="9"/>
      <c r="K69" s="16" t="s">
        <v>330</v>
      </c>
      <c r="L69" s="16" t="s">
        <v>385</v>
      </c>
      <c r="M69" s="9" t="s">
        <v>386</v>
      </c>
      <c r="N69" s="9" t="s">
        <v>268</v>
      </c>
      <c r="O69" s="10" t="s">
        <v>387</v>
      </c>
      <c r="P69" s="10" t="s">
        <v>388</v>
      </c>
      <c r="Q69" s="10" t="s">
        <v>389</v>
      </c>
      <c r="R69" s="11" t="s">
        <v>370</v>
      </c>
      <c r="S69" s="11" t="s">
        <v>371</v>
      </c>
      <c r="T69" s="12"/>
      <c r="U69" s="4" t="str">
        <f>IF(AND(A69&lt;&gt;"",B69&lt;&gt;""),CONCATENATE(Variables!$I$1,Variables!$I$7,A69,Variables!$I$7,Variables!$I$6,Variables!$I$7,B69,Variables!$I$7,Variables!$I$6,Variables!$I$7,C69,Variables!$I$7,Variables!$I$6,D69,Variables!$I$6,E69,Variables!$I$6,F69,Variables!$I$6,G69,Variables!$I$6,Variables!$I$1,H69,I69,J69,K69,L69,M69,N69,Variables!$I$2,Variables!$I$6,O69,Variables!$I$6,P69,Variables!$I$6,Q69,Variables!$I$6,R69,Variables!$I$6,S69,IF(T69&lt;&gt;"",CONCATENATE(Variables!$I$6,T69),""),Variables!$I$2,Variables!$I$6),IF(A69&lt;&gt;"",CONCATENATE("#",A69),""))</f>
        <v>["kingdom_8_cav_missile_1","Ginete","Ginetes",tf_mounted|tf_guarantee_horse|tf_guarantee_helmet|tf_guarantee_armor|tf_guarantee_boots|tf_guarantee_ranged,0,4,fac_kingdom_8,[itm_combed_morion,itm_drz_mail_shirt,itm_leather_boots,itm_light_horn_crossbow,itm_barbed_bolts,itm_espada_eslavona_a,itm_courser,],mounted_crossbowman_att,mounted_crossbowman_wpt,mounted_crossbowman_skl,kingdom_8_face_young,kingdom_8_face_old],</v>
      </c>
    </row>
    <row r="70" spans="1:21" ht="12" customHeight="1" x14ac:dyDescent="0.25">
      <c r="F70" s="4">
        <f>F64+F65+F66+F67+F68+F69</f>
        <v>100</v>
      </c>
    </row>
    <row r="71" spans="1:21" ht="12" customHeight="1" x14ac:dyDescent="0.25">
      <c r="A71" s="3" t="s">
        <v>390</v>
      </c>
      <c r="B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 t="str">
        <f>IF(AND(A71&lt;&gt;"",B71&lt;&gt;""),CONCATENATE(Variables!$I$1,Variables!$I$7,A71,Variables!$I$7,Variables!$I$6,Variables!$I$7,B71,Variables!$I$7,Variables!$I$6,Variables!$I$7,C71,Variables!$I$7,Variables!$I$6,D71,Variables!$I$6,E71,Variables!$I$6,F71,Variables!$I$6,G71,Variables!$I$6,Variables!$I$1,H71,I71,J71,K71,L71,M71,N71,Variables!$I$2,Variables!$I$6,O71,Variables!$I$6,P71,Variables!$I$6,Q71,Variables!$I$6,R71,Variables!$I$6,S71,IF(T71&lt;&gt;"",CONCATENATE(Variables!$I$6,T71),""),Variables!$I$2,Variables!$I$6),IF(A71&lt;&gt;"",CONCATENATE("#",A71),""))</f>
        <v>#Union of Kalmar</v>
      </c>
    </row>
    <row r="72" spans="1:21" ht="12" customHeight="1" x14ac:dyDescent="0.25">
      <c r="A72" s="5" t="s">
        <v>391</v>
      </c>
      <c r="B72" s="5" t="s">
        <v>232</v>
      </c>
      <c r="C72" s="5" t="s">
        <v>233</v>
      </c>
      <c r="D72" s="6" t="s">
        <v>128</v>
      </c>
      <c r="E72" s="7">
        <v>0</v>
      </c>
      <c r="F72" s="7">
        <v>39</v>
      </c>
      <c r="G72" s="8" t="s">
        <v>392</v>
      </c>
      <c r="H72" s="9" t="s">
        <v>329</v>
      </c>
      <c r="I72" s="9" t="s">
        <v>170</v>
      </c>
      <c r="J72" s="9"/>
      <c r="K72" s="16" t="s">
        <v>330</v>
      </c>
      <c r="L72" s="16" t="s">
        <v>318</v>
      </c>
      <c r="M72" s="9"/>
      <c r="N72" s="9"/>
      <c r="O72" s="10" t="s">
        <v>237</v>
      </c>
      <c r="P72" s="10" t="s">
        <v>238</v>
      </c>
      <c r="Q72" s="10" t="s">
        <v>239</v>
      </c>
      <c r="R72" s="11" t="s">
        <v>393</v>
      </c>
      <c r="S72" s="11" t="s">
        <v>394</v>
      </c>
      <c r="T72" s="12"/>
      <c r="U72" s="4" t="str">
        <f>IF(AND(A72&lt;&gt;"",B72&lt;&gt;""),CONCATENATE(Variables!$I$1,Variables!$I$7,A72,Variables!$I$7,Variables!$I$6,Variables!$I$7,B72,Variables!$I$7,Variables!$I$6,Variables!$I$7,C72,Variables!$I$7,Variables!$I$6,D72,Variables!$I$6,E72,Variables!$I$6,F72,Variables!$I$6,G72,Variables!$I$6,Variables!$I$1,H72,I72,J72,K72,L72,M72,N72,Variables!$I$2,Variables!$I$6,O72,Variables!$I$6,P72,Variables!$I$6,Q72,Variables!$I$6,R72,Variables!$I$6,S72,IF(T72&lt;&gt;"",CONCATENATE(Variables!$I$6,T72),""),Variables!$I$2,Variables!$I$6),IF(A72&lt;&gt;"",CONCATENATE("#",A72),""))</f>
        <v>["kingdom_9_inf_melee_1","Pikeman","Pikemen",tf_guarantee_helmet|tf_guarantee_armor|tf_guarantee_boots,0,39,fac_kingdom_9,[itm_open_sallet,itm_leather_jerkin,itm_leather_boots,itm_pike_a,],pikeman_att,pikeman_wpt,pikeman_skl,kingdom_9_face_young,kingdom_9_face_old],</v>
      </c>
    </row>
    <row r="73" spans="1:21" ht="12" customHeight="1" x14ac:dyDescent="0.25">
      <c r="A73" s="5" t="s">
        <v>395</v>
      </c>
      <c r="B73" s="5" t="s">
        <v>243</v>
      </c>
      <c r="C73" s="5" t="s">
        <v>244</v>
      </c>
      <c r="D73" s="6" t="s">
        <v>128</v>
      </c>
      <c r="E73" s="7">
        <v>0</v>
      </c>
      <c r="F73" s="7">
        <v>5</v>
      </c>
      <c r="G73" s="8" t="s">
        <v>392</v>
      </c>
      <c r="H73" s="9" t="s">
        <v>273</v>
      </c>
      <c r="I73" s="9" t="s">
        <v>235</v>
      </c>
      <c r="J73" s="9"/>
      <c r="K73" s="16" t="s">
        <v>330</v>
      </c>
      <c r="L73" s="9" t="s">
        <v>289</v>
      </c>
      <c r="M73" s="9"/>
      <c r="N73" s="9"/>
      <c r="O73" s="10" t="s">
        <v>134</v>
      </c>
      <c r="P73" s="10" t="s">
        <v>135</v>
      </c>
      <c r="Q73" s="10" t="s">
        <v>136</v>
      </c>
      <c r="R73" s="11" t="s">
        <v>393</v>
      </c>
      <c r="S73" s="11" t="s">
        <v>394</v>
      </c>
      <c r="T73" s="12"/>
      <c r="U73" s="4" t="str">
        <f>IF(AND(A73&lt;&gt;"",B73&lt;&gt;""),CONCATENATE(Variables!$I$1,Variables!$I$7,A73,Variables!$I$7,Variables!$I$6,Variables!$I$7,B73,Variables!$I$7,Variables!$I$6,Variables!$I$7,C73,Variables!$I$7,Variables!$I$6,D73,Variables!$I$6,E73,Variables!$I$6,F73,Variables!$I$6,G73,Variables!$I$6,Variables!$I$1,H73,I73,J73,K73,L73,M73,N73,Variables!$I$2,Variables!$I$6,O73,Variables!$I$6,P73,Variables!$I$6,Q73,Variables!$I$6,R73,Variables!$I$6,S73,IF(T73&lt;&gt;"",CONCATENATE(Variables!$I$6,T73),""),Variables!$I$2,Variables!$I$6),IF(A73&lt;&gt;"",CONCATENATE("#",A73),""))</f>
        <v>["kingdom_9_inf_melee_2","Halberdier","Halberdiers",tf_guarantee_helmet|tf_guarantee_armor|tf_guarantee_boots,0,5,fac_kingdom_9,[itm_visored_sallet,itm_padded_leather,itm_leather_boots,itm_halbert_1,],infantry_att,infantry_wpt,infantry_skl,kingdom_9_face_young,kingdom_9_face_old],</v>
      </c>
    </row>
    <row r="74" spans="1:21" ht="12" customHeight="1" x14ac:dyDescent="0.25">
      <c r="A74" s="5" t="s">
        <v>396</v>
      </c>
      <c r="B74" s="5" t="s">
        <v>258</v>
      </c>
      <c r="C74" s="5" t="s">
        <v>259</v>
      </c>
      <c r="D74" s="6" t="s">
        <v>148</v>
      </c>
      <c r="E74" s="7">
        <v>0</v>
      </c>
      <c r="F74" s="7">
        <v>34</v>
      </c>
      <c r="G74" s="8" t="s">
        <v>392</v>
      </c>
      <c r="H74" s="16" t="s">
        <v>260</v>
      </c>
      <c r="I74" s="9" t="s">
        <v>245</v>
      </c>
      <c r="J74" s="9"/>
      <c r="K74" s="9" t="s">
        <v>192</v>
      </c>
      <c r="L74" s="16" t="s">
        <v>201</v>
      </c>
      <c r="M74" s="9" t="s">
        <v>162</v>
      </c>
      <c r="N74" s="9"/>
      <c r="O74" s="10" t="s">
        <v>203</v>
      </c>
      <c r="P74" s="10" t="s">
        <v>204</v>
      </c>
      <c r="Q74" s="10" t="s">
        <v>205</v>
      </c>
      <c r="R74" s="11" t="s">
        <v>393</v>
      </c>
      <c r="S74" s="11" t="s">
        <v>394</v>
      </c>
      <c r="T74" s="12"/>
      <c r="U74" s="4" t="str">
        <f>IF(AND(A74&lt;&gt;"",B74&lt;&gt;""),CONCATENATE(Variables!$I$1,Variables!$I$7,A74,Variables!$I$7,Variables!$I$6,Variables!$I$7,B74,Variables!$I$7,Variables!$I$6,Variables!$I$7,C74,Variables!$I$7,Variables!$I$6,D74,Variables!$I$6,E74,Variables!$I$6,F74,Variables!$I$6,G74,Variables!$I$6,Variables!$I$1,H74,I74,J74,K74,L74,M74,N74,Variables!$I$2,Variables!$I$6,O74,Variables!$I$6,P74,Variables!$I$6,Q74,Variables!$I$6,R74,Variables!$I$6,S74,IF(T74&lt;&gt;"",CONCATENATE(Variables!$I$6,T74),""),Variables!$I$2,Variables!$I$6),IF(A74&lt;&gt;"",CONCATENATE("#",A74),""))</f>
        <v>["kingdom_9_inf_missile_1","Arquebusier","Arquebusiers",tf_guarantee_helmet|tf_guarantee_armor|tf_guarantee_boots|tf_guarantee_ranged,0,34,fac_kingdom_9,[itm_combed_morion,itm_padded_jack,itm_ankle_boots,itm_matchlock_arquebus_3,itm_stone_bullets,itm_side_sword,],musketeer_att,musketeer_wpt,musketeer_skl,kingdom_9_face_young,kingdom_9_face_old],</v>
      </c>
    </row>
    <row r="75" spans="1:21" ht="12" customHeight="1" x14ac:dyDescent="0.25">
      <c r="A75" s="5" t="s">
        <v>397</v>
      </c>
      <c r="B75" s="5" t="s">
        <v>334</v>
      </c>
      <c r="C75" s="5" t="s">
        <v>335</v>
      </c>
      <c r="D75" s="6" t="s">
        <v>148</v>
      </c>
      <c r="E75" s="7">
        <v>0</v>
      </c>
      <c r="F75" s="7">
        <v>9</v>
      </c>
      <c r="G75" s="8" t="s">
        <v>392</v>
      </c>
      <c r="H75" s="9" t="s">
        <v>329</v>
      </c>
      <c r="I75" s="9" t="s">
        <v>261</v>
      </c>
      <c r="J75" s="9"/>
      <c r="K75" s="16" t="s">
        <v>330</v>
      </c>
      <c r="L75" s="9" t="s">
        <v>252</v>
      </c>
      <c r="M75" s="9" t="s">
        <v>162</v>
      </c>
      <c r="N75" s="9"/>
      <c r="O75" s="10" t="s">
        <v>254</v>
      </c>
      <c r="P75" s="10" t="s">
        <v>255</v>
      </c>
      <c r="Q75" s="10" t="s">
        <v>256</v>
      </c>
      <c r="R75" s="11" t="s">
        <v>393</v>
      </c>
      <c r="S75" s="11" t="s">
        <v>394</v>
      </c>
      <c r="T75" s="12"/>
      <c r="U75" s="4" t="str">
        <f>IF(AND(A75&lt;&gt;"",B75&lt;&gt;""),CONCATENATE(Variables!$I$1,Variables!$I$7,A75,Variables!$I$7,Variables!$I$6,Variables!$I$7,B75,Variables!$I$7,Variables!$I$6,Variables!$I$7,C75,Variables!$I$7,Variables!$I$6,D75,Variables!$I$6,E75,Variables!$I$6,F75,Variables!$I$6,G75,Variables!$I$6,Variables!$I$1,H75,I75,J75,K75,L75,M75,N75,Variables!$I$2,Variables!$I$6,O75,Variables!$I$6,P75,Variables!$I$6,Q75,Variables!$I$6,R75,Variables!$I$6,S75,IF(T75&lt;&gt;"",CONCATENATE(Variables!$I$6,T75),""),Variables!$I$2,Variables!$I$6),IF(A75&lt;&gt;"",CONCATENATE("#",A75),""))</f>
        <v>["kingdom_9_inf_missile_2","Crossbowman","Crossbowmen",tf_guarantee_helmet|tf_guarantee_armor|tf_guarantee_boots|tf_guarantee_ranged,0,9,fac_kingdom_9,[itm_open_sallet,itm_aketon_green,itm_leather_boots,itm_heavy_steel_crossbow,itm_bodkin_bolts,itm_side_sword,],crossbowman_att,crossbowman_wpt,crossbowman_skl,kingdom_9_face_young,kingdom_9_face_old],</v>
      </c>
    </row>
    <row r="76" spans="1:21" ht="12" customHeight="1" x14ac:dyDescent="0.25">
      <c r="A76" s="5" t="s">
        <v>398</v>
      </c>
      <c r="B76" s="5" t="s">
        <v>399</v>
      </c>
      <c r="C76" s="5" t="s">
        <v>400</v>
      </c>
      <c r="D76" s="6" t="s">
        <v>381</v>
      </c>
      <c r="E76" s="7">
        <v>0</v>
      </c>
      <c r="F76" s="7">
        <v>6</v>
      </c>
      <c r="G76" s="8" t="s">
        <v>392</v>
      </c>
      <c r="H76" s="16" t="s">
        <v>401</v>
      </c>
      <c r="I76" s="9" t="s">
        <v>360</v>
      </c>
      <c r="J76" s="16" t="s">
        <v>274</v>
      </c>
      <c r="K76" s="16" t="s">
        <v>342</v>
      </c>
      <c r="L76" s="16" t="s">
        <v>343</v>
      </c>
      <c r="M76" s="9"/>
      <c r="N76" s="16" t="s">
        <v>172</v>
      </c>
      <c r="O76" s="10" t="s">
        <v>164</v>
      </c>
      <c r="P76" s="10" t="s">
        <v>165</v>
      </c>
      <c r="Q76" s="10" t="s">
        <v>166</v>
      </c>
      <c r="R76" s="11" t="s">
        <v>393</v>
      </c>
      <c r="S76" s="11" t="s">
        <v>394</v>
      </c>
      <c r="T76" s="12"/>
      <c r="U76" s="4" t="str">
        <f>IF(AND(A76&lt;&gt;"",B76&lt;&gt;""),CONCATENATE(Variables!$I$1,Variables!$I$7,A76,Variables!$I$7,Variables!$I$6,Variables!$I$7,B76,Variables!$I$7,Variables!$I$6,Variables!$I$7,C76,Variables!$I$7,Variables!$I$6,D76,Variables!$I$6,E76,Variables!$I$6,F76,Variables!$I$6,G76,Variables!$I$6,Variables!$I$1,H76,I76,J76,K76,L76,M76,N76,Variables!$I$2,Variables!$I$6,O76,Variables!$I$6,P76,Variables!$I$6,Q76,Variables!$I$6,R76,Variables!$I$6,S76,IF(T76&lt;&gt;"",CONCATENATE(Variables!$I$6,T76),""),Variables!$I$2,Variables!$I$6),IF(A76&lt;&gt;"",CONCATENATE("#",A76),""))</f>
        <v>["kingdom_9_cav_melee_1","Horseman","Horsemen",tf_mounted|tf_guarantee_horse|tf_guarantee_helmet|tf_guarantee_armor|tf_guarantee_gloves|tf_guarantee_boots|tf_guarantee_shield,0,6,fac_kingdom_9,[itm_open_sallet_coif,itm_bnw_armour_b,itm_wisby_gauntlets_black,itm_leather_shoes_9,itm_sword_repent,itm_hunter,],cavalry_att,cavalry_wpt,cavalry_skl,kingdom_9_face_young,kingdom_9_face_old],</v>
      </c>
    </row>
    <row r="77" spans="1:21" ht="12" customHeight="1" x14ac:dyDescent="0.25">
      <c r="A77" s="5" t="s">
        <v>402</v>
      </c>
      <c r="B77" s="5" t="s">
        <v>403</v>
      </c>
      <c r="C77" s="5" t="s">
        <v>404</v>
      </c>
      <c r="D77" s="6" t="s">
        <v>159</v>
      </c>
      <c r="E77" s="7">
        <v>0</v>
      </c>
      <c r="F77" s="7">
        <v>7</v>
      </c>
      <c r="G77" s="8" t="s">
        <v>392</v>
      </c>
      <c r="H77" s="16"/>
      <c r="I77" s="16" t="s">
        <v>405</v>
      </c>
      <c r="J77" s="9"/>
      <c r="K77" s="16" t="s">
        <v>330</v>
      </c>
      <c r="L77" s="16" t="s">
        <v>171</v>
      </c>
      <c r="M77" s="16" t="s">
        <v>343</v>
      </c>
      <c r="N77" s="16" t="s">
        <v>172</v>
      </c>
      <c r="O77" s="10" t="s">
        <v>164</v>
      </c>
      <c r="P77" s="10" t="s">
        <v>165</v>
      </c>
      <c r="Q77" s="10" t="s">
        <v>166</v>
      </c>
      <c r="R77" s="11" t="s">
        <v>393</v>
      </c>
      <c r="S77" s="11" t="s">
        <v>394</v>
      </c>
      <c r="T77" s="12"/>
      <c r="U77" s="4" t="str">
        <f>IF(AND(A77&lt;&gt;"",B77&lt;&gt;""),CONCATENATE(Variables!$I$1,Variables!$I$7,A77,Variables!$I$7,Variables!$I$6,Variables!$I$7,B77,Variables!$I$7,Variables!$I$6,Variables!$I$7,C77,Variables!$I$7,Variables!$I$6,D77,Variables!$I$6,E77,Variables!$I$6,F77,Variables!$I$6,G77,Variables!$I$6,Variables!$I$1,H77,I77,J77,K77,L77,M77,N77,Variables!$I$2,Variables!$I$6,O77,Variables!$I$6,P77,Variables!$I$6,Q77,Variables!$I$6,R77,Variables!$I$6,S77,IF(T77&lt;&gt;"",CONCATENATE(Variables!$I$6,T77),""),Variables!$I$2,Variables!$I$6),IF(A77&lt;&gt;"",CONCATENATE("#",A77),""))</f>
        <v>["kingdom_9_cav_melee_2","Light Lancer","Light Lancers",tf_mounted|tf_guarantee_horse|tf_guarantee_helmet|tf_guarantee_armor|tf_guarantee_boots|tf_guarantee_shield,0,7,fac_kingdom_9,[itm_byrnie,itm_leather_boots,itm_heavy_lance,itm_sword_repent,itm_hunter,],cavalry_att,cavalry_wpt,cavalry_skl,kingdom_9_face_young,kingdom_9_face_old],</v>
      </c>
    </row>
    <row r="78" spans="1:21" ht="12" customHeight="1" x14ac:dyDescent="0.25">
      <c r="A78" s="3"/>
      <c r="B78" s="4"/>
      <c r="C78" s="4"/>
      <c r="D78" s="4"/>
      <c r="E78" s="4"/>
      <c r="F78" s="4">
        <f>F72+F73+F74+F75+F76+F77</f>
        <v>100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t="str">
        <f>IF(AND(A78&lt;&gt;"",B78&lt;&gt;""),CONCATENATE(Variables!$I$1,Variables!$I$7,A78,Variables!$I$7,Variables!$I$6,Variables!$I$7,B78,Variables!$I$7,Variables!$I$6,Variables!$I$7,C78,Variables!$I$7,Variables!$I$6,D78,Variables!$I$6,E78,Variables!$I$6,F78,Variables!$I$6,G78,Variables!$I$6,Variables!$I$1,H78,I78,J78,K78,L78,M78,N78,Variables!$I$2,Variables!$I$6,O78,Variables!$I$6,P78,Variables!$I$6,Q78,Variables!$I$6,R78,Variables!$I$6,S78,IF(T78&lt;&gt;"",CONCATENATE(Variables!$I$6,T78),""),Variables!$I$2,Variables!$I$6),IF(A78&lt;&gt;"",CONCATENATE("#",A78),""))</f>
        <v/>
      </c>
    </row>
    <row r="79" spans="1:21" ht="12" customHeight="1" x14ac:dyDescent="0.25">
      <c r="A79" s="3" t="s">
        <v>406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 t="str">
        <f>IF(AND(A79&lt;&gt;"",B79&lt;&gt;""),CONCATENATE(Variables!$I$1,Variables!$I$7,A79,Variables!$I$7,Variables!$I$6,Variables!$I$7,B79,Variables!$I$7,Variables!$I$6,Variables!$I$7,C79,Variables!$I$7,Variables!$I$6,D79,Variables!$I$6,E79,Variables!$I$6,F79,Variables!$I$6,G79,Variables!$I$6,Variables!$I$1,H79,I79,J79,K79,L79,M79,N79,Variables!$I$2,Variables!$I$6,O79,Variables!$I$6,P79,Variables!$I$6,Q79,Variables!$I$6,R79,Variables!$I$6,S79,IF(T79&lt;&gt;"",CONCATENATE(Variables!$I$6,T79),""),Variables!$I$2,Variables!$I$6),IF(A79&lt;&gt;"",CONCATENATE("#",A79),""))</f>
        <v>#Kingdom of Hungary</v>
      </c>
    </row>
    <row r="80" spans="1:21" ht="12" customHeight="1" x14ac:dyDescent="0.25">
      <c r="A80" s="5" t="s">
        <v>407</v>
      </c>
      <c r="B80" s="5" t="s">
        <v>408</v>
      </c>
      <c r="C80" s="5" t="s">
        <v>409</v>
      </c>
      <c r="D80" s="6" t="s">
        <v>188</v>
      </c>
      <c r="E80" s="7">
        <v>0</v>
      </c>
      <c r="F80" s="7">
        <v>7</v>
      </c>
      <c r="G80" s="8" t="s">
        <v>410</v>
      </c>
      <c r="H80" s="16" t="s">
        <v>411</v>
      </c>
      <c r="I80" s="16" t="s">
        <v>412</v>
      </c>
      <c r="J80" s="9"/>
      <c r="K80" s="9" t="s">
        <v>192</v>
      </c>
      <c r="L80" s="16" t="s">
        <v>413</v>
      </c>
      <c r="M80" s="9"/>
      <c r="N80" s="9"/>
      <c r="O80" s="10" t="s">
        <v>134</v>
      </c>
      <c r="P80" s="10" t="s">
        <v>135</v>
      </c>
      <c r="Q80" s="10" t="s">
        <v>136</v>
      </c>
      <c r="R80" s="11" t="s">
        <v>414</v>
      </c>
      <c r="S80" s="11" t="s">
        <v>415</v>
      </c>
      <c r="T80" s="12"/>
      <c r="U80" s="4" t="str">
        <f>IF(AND(A80&lt;&gt;"",B80&lt;&gt;""),CONCATENATE(Variables!$I$1,Variables!$I$7,A80,Variables!$I$7,Variables!$I$6,Variables!$I$7,B80,Variables!$I$7,Variables!$I$6,Variables!$I$7,C80,Variables!$I$7,Variables!$I$6,D80,Variables!$I$6,E80,Variables!$I$6,F80,Variables!$I$6,G80,Variables!$I$6,Variables!$I$1,H80,I80,J80,K80,L80,M80,N80,Variables!$I$2,Variables!$I$6,O80,Variables!$I$6,P80,Variables!$I$6,Q80,Variables!$I$6,R80,Variables!$I$6,S80,IF(T80&lt;&gt;"",CONCATENATE(Variables!$I$6,T80),""),Variables!$I$2,Variables!$I$6),IF(A80&lt;&gt;"",CONCATENATE("#",A80),""))</f>
        <v>["kingdom_10_inf_melee_1","Levy","Levys",tf_guarantee_helmet|tf_guarantee_armor|tf_guarantee_boots|tf_guarantee_shield,0,7,fac_kingdom_10,[itm_common_hood,itm_tunic_with_green_cape,itm_ankle_boots,itm_hammer,itm_tab_shield_round_a,],infantry_att,infantry_wpt,infantry_skl,kingdom_10_face_young,kingdom_10_face_old],</v>
      </c>
    </row>
    <row r="81" spans="1:21" ht="12" customHeight="1" x14ac:dyDescent="0.25">
      <c r="A81" s="5" t="s">
        <v>416</v>
      </c>
      <c r="B81" s="5" t="s">
        <v>232</v>
      </c>
      <c r="C81" s="5" t="s">
        <v>233</v>
      </c>
      <c r="D81" s="6" t="s">
        <v>128</v>
      </c>
      <c r="E81" s="7">
        <v>0</v>
      </c>
      <c r="F81" s="7">
        <v>6</v>
      </c>
      <c r="G81" s="8" t="s">
        <v>410</v>
      </c>
      <c r="H81" s="9" t="s">
        <v>324</v>
      </c>
      <c r="I81" s="9" t="s">
        <v>245</v>
      </c>
      <c r="J81" s="9"/>
      <c r="K81" s="9" t="s">
        <v>192</v>
      </c>
      <c r="L81" s="9" t="s">
        <v>236</v>
      </c>
      <c r="M81" s="9"/>
      <c r="N81" s="9"/>
      <c r="O81" s="10" t="s">
        <v>237</v>
      </c>
      <c r="P81" s="10" t="s">
        <v>238</v>
      </c>
      <c r="Q81" s="10" t="s">
        <v>239</v>
      </c>
      <c r="R81" s="11" t="s">
        <v>414</v>
      </c>
      <c r="S81" s="11" t="s">
        <v>415</v>
      </c>
      <c r="T81" s="12"/>
      <c r="U81" s="4" t="str">
        <f>IF(AND(A81&lt;&gt;"",B81&lt;&gt;""),CONCATENATE(Variables!$I$1,Variables!$I$7,A81,Variables!$I$7,Variables!$I$6,Variables!$I$7,B81,Variables!$I$7,Variables!$I$6,Variables!$I$7,C81,Variables!$I$7,Variables!$I$6,D81,Variables!$I$6,E81,Variables!$I$6,F81,Variables!$I$6,G81,Variables!$I$6,Variables!$I$1,H81,I81,J81,K81,L81,M81,N81,Variables!$I$2,Variables!$I$6,O81,Variables!$I$6,P81,Variables!$I$6,Q81,Variables!$I$6,R81,Variables!$I$6,S81,IF(T81&lt;&gt;"",CONCATENATE(Variables!$I$6,T81),""),Variables!$I$2,Variables!$I$6),IF(A81&lt;&gt;"",CONCATENATE("#",A81),""))</f>
        <v>["kingdom_10_inf_melee_2","Pikeman","Pikemen",tf_guarantee_helmet|tf_guarantee_armor|tf_guarantee_boots,0,6,fac_kingdom_10,[itm_hl_hat_2b,itm_padded_jack,itm_ankle_boots,itm_pike_b,],pikeman_att,pikeman_wpt,pikeman_skl,kingdom_10_face_young,kingdom_10_face_old],</v>
      </c>
    </row>
    <row r="82" spans="1:21" ht="12" customHeight="1" x14ac:dyDescent="0.25">
      <c r="A82" s="5" t="s">
        <v>417</v>
      </c>
      <c r="B82" s="5" t="s">
        <v>418</v>
      </c>
      <c r="C82" s="5" t="s">
        <v>418</v>
      </c>
      <c r="D82" s="6" t="s">
        <v>250</v>
      </c>
      <c r="E82" s="7">
        <v>0</v>
      </c>
      <c r="F82" s="7">
        <v>15</v>
      </c>
      <c r="G82" s="8" t="s">
        <v>410</v>
      </c>
      <c r="H82" s="16"/>
      <c r="I82" s="9" t="s">
        <v>235</v>
      </c>
      <c r="J82" s="9"/>
      <c r="K82" s="16" t="s">
        <v>330</v>
      </c>
      <c r="L82" s="17" t="s">
        <v>419</v>
      </c>
      <c r="M82" s="16" t="s">
        <v>420</v>
      </c>
      <c r="N82" s="9"/>
      <c r="O82" s="10" t="s">
        <v>153</v>
      </c>
      <c r="P82" s="10" t="s">
        <v>154</v>
      </c>
      <c r="Q82" s="10" t="s">
        <v>155</v>
      </c>
      <c r="R82" s="11" t="s">
        <v>414</v>
      </c>
      <c r="S82" s="11" t="s">
        <v>415</v>
      </c>
      <c r="T82" s="12"/>
      <c r="U82" s="4" t="str">
        <f>IF(AND(A82&lt;&gt;"",B82&lt;&gt;""),CONCATENATE(Variables!$I$1,Variables!$I$7,A82,Variables!$I$7,Variables!$I$6,Variables!$I$7,B82,Variables!$I$7,Variables!$I$6,Variables!$I$7,C82,Variables!$I$7,Variables!$I$6,D82,Variables!$I$6,E82,Variables!$I$6,F82,Variables!$I$6,G82,Variables!$I$6,Variables!$I$1,H82,I82,J82,K82,L82,M82,N82,Variables!$I$2,Variables!$I$6,O82,Variables!$I$6,P82,Variables!$I$6,Q82,Variables!$I$6,R82,Variables!$I$6,S82,IF(T82&lt;&gt;"",CONCATENATE(Variables!$I$6,T82),""),Variables!$I$2,Variables!$I$6),IF(A82&lt;&gt;"",CONCATENATE("#",A82),""))</f>
        <v>["kingdom_10_inf_missile_1","Archer","Archer",tf_guarantee_helmet|tf_guarantee_armor|tf_guarantee_boots|tf_guarantee_ranged|tf_guarantee_shield,0,15,fac_kingdom_10,[itm_padded_leather,itm_leather_boots,itm_reflex_bow,itm_barbed_arrows,itm_faradon_warhammer,itm_tab_shield_otto_1,],archer_att,archer_wpt,archer_skl,kingdom_10_face_young,kingdom_10_face_old],</v>
      </c>
    </row>
    <row r="83" spans="1:21" ht="12" customHeight="1" x14ac:dyDescent="0.25">
      <c r="A83" s="5" t="s">
        <v>421</v>
      </c>
      <c r="B83" s="5" t="s">
        <v>258</v>
      </c>
      <c r="C83" s="5" t="s">
        <v>259</v>
      </c>
      <c r="D83" s="6" t="s">
        <v>148</v>
      </c>
      <c r="E83" s="7">
        <v>0</v>
      </c>
      <c r="F83" s="7">
        <v>13</v>
      </c>
      <c r="G83" s="8" t="s">
        <v>410</v>
      </c>
      <c r="H83" s="9" t="s">
        <v>324</v>
      </c>
      <c r="I83" s="9" t="s">
        <v>245</v>
      </c>
      <c r="J83" s="9"/>
      <c r="K83" s="9" t="s">
        <v>192</v>
      </c>
      <c r="L83" s="9" t="s">
        <v>262</v>
      </c>
      <c r="M83" s="9" t="s">
        <v>162</v>
      </c>
      <c r="N83" s="9"/>
      <c r="O83" s="10" t="s">
        <v>203</v>
      </c>
      <c r="P83" s="10" t="s">
        <v>204</v>
      </c>
      <c r="Q83" s="10" t="s">
        <v>205</v>
      </c>
      <c r="R83" s="11" t="s">
        <v>414</v>
      </c>
      <c r="S83" s="11" t="s">
        <v>415</v>
      </c>
      <c r="T83" s="12"/>
      <c r="U83" s="4" t="str">
        <f>IF(AND(A83&lt;&gt;"",B83&lt;&gt;""),CONCATENATE(Variables!$I$1,Variables!$I$7,A83,Variables!$I$7,Variables!$I$6,Variables!$I$7,B83,Variables!$I$7,Variables!$I$6,Variables!$I$7,C83,Variables!$I$7,Variables!$I$6,D83,Variables!$I$6,E83,Variables!$I$6,F83,Variables!$I$6,G83,Variables!$I$6,Variables!$I$1,H83,I83,J83,K83,L83,M83,N83,Variables!$I$2,Variables!$I$6,O83,Variables!$I$6,P83,Variables!$I$6,Q83,Variables!$I$6,R83,Variables!$I$6,S83,IF(T83&lt;&gt;"",CONCATENATE(Variables!$I$6,T83),""),Variables!$I$2,Variables!$I$6),IF(A83&lt;&gt;"",CONCATENATE("#",A83),""))</f>
        <v>["kingdom_10_inf_missile_2","Arquebusier","Arquebusiers",tf_guarantee_helmet|tf_guarantee_armor|tf_guarantee_boots|tf_guarantee_ranged,0,13,fac_kingdom_10,[itm_hl_hat_2b,itm_padded_jack,itm_ankle_boots,itm_matchlock_arquebus_1,itm_stone_bullets,itm_side_sword,],musketeer_att,musketeer_wpt,musketeer_skl,kingdom_10_face_young,kingdom_10_face_old],</v>
      </c>
    </row>
    <row r="84" spans="1:21" ht="12" customHeight="1" x14ac:dyDescent="0.25">
      <c r="A84" s="5" t="s">
        <v>422</v>
      </c>
      <c r="B84" s="5" t="s">
        <v>168</v>
      </c>
      <c r="C84" s="5" t="s">
        <v>169</v>
      </c>
      <c r="D84" s="6" t="s">
        <v>159</v>
      </c>
      <c r="E84" s="7">
        <v>0</v>
      </c>
      <c r="F84" s="7">
        <v>27</v>
      </c>
      <c r="G84" s="8" t="s">
        <v>410</v>
      </c>
      <c r="H84" s="9"/>
      <c r="I84" s="9" t="s">
        <v>170</v>
      </c>
      <c r="J84" s="9"/>
      <c r="K84" s="16" t="s">
        <v>330</v>
      </c>
      <c r="L84" s="16" t="s">
        <v>171</v>
      </c>
      <c r="M84" s="16" t="s">
        <v>423</v>
      </c>
      <c r="N84" s="9" t="s">
        <v>268</v>
      </c>
      <c r="O84" s="10" t="s">
        <v>164</v>
      </c>
      <c r="P84" s="10" t="s">
        <v>165</v>
      </c>
      <c r="Q84" s="10" t="s">
        <v>166</v>
      </c>
      <c r="R84" s="11" t="s">
        <v>414</v>
      </c>
      <c r="S84" s="11" t="s">
        <v>415</v>
      </c>
      <c r="T84" s="12"/>
      <c r="U84" s="4" t="str">
        <f>IF(AND(A84&lt;&gt;"",B84&lt;&gt;""),CONCATENATE(Variables!$I$1,Variables!$I$7,A84,Variables!$I$7,Variables!$I$6,Variables!$I$7,B84,Variables!$I$7,Variables!$I$6,Variables!$I$7,C84,Variables!$I$7,Variables!$I$6,D84,Variables!$I$6,E84,Variables!$I$6,F84,Variables!$I$6,G84,Variables!$I$6,Variables!$I$1,H84,I84,J84,K84,L84,M84,N84,Variables!$I$2,Variables!$I$6,O84,Variables!$I$6,P84,Variables!$I$6,Q84,Variables!$I$6,R84,Variables!$I$6,S84,IF(T84&lt;&gt;"",CONCATENATE(Variables!$I$6,T84),""),Variables!$I$2,Variables!$I$6),IF(A84&lt;&gt;"",CONCATENATE("#",A84),""))</f>
        <v>["kingdom_10_cav_melee_1","Hussar","Hussars",tf_mounted|tf_guarantee_horse|tf_guarantee_helmet|tf_guarantee_armor|tf_guarantee_boots|tf_guarantee_shield,0,27,fac_kingdom_10,[itm_leather_jerkin,itm_leather_boots,itm_heavy_lance,itm_tab_shield_otto_2,itm_courser,],cavalry_att,cavalry_wpt,cavalry_skl,kingdom_10_face_young,kingdom_10_face_old],</v>
      </c>
    </row>
    <row r="85" spans="1:21" ht="12" customHeight="1" x14ac:dyDescent="0.25">
      <c r="A85" s="5" t="s">
        <v>424</v>
      </c>
      <c r="B85" s="5" t="s">
        <v>425</v>
      </c>
      <c r="C85" s="5" t="s">
        <v>426</v>
      </c>
      <c r="D85" s="6" t="s">
        <v>427</v>
      </c>
      <c r="E85" s="7">
        <v>0</v>
      </c>
      <c r="F85" s="7">
        <v>32</v>
      </c>
      <c r="G85" s="8" t="s">
        <v>410</v>
      </c>
      <c r="H85" s="9"/>
      <c r="I85" s="9" t="s">
        <v>170</v>
      </c>
      <c r="J85" s="9"/>
      <c r="K85" s="16" t="s">
        <v>330</v>
      </c>
      <c r="L85" s="9" t="s">
        <v>179</v>
      </c>
      <c r="M85" s="9" t="s">
        <v>428</v>
      </c>
      <c r="N85" s="9"/>
      <c r="O85" s="10" t="s">
        <v>181</v>
      </c>
      <c r="P85" s="10" t="s">
        <v>182</v>
      </c>
      <c r="Q85" s="10" t="s">
        <v>183</v>
      </c>
      <c r="R85" s="11" t="s">
        <v>414</v>
      </c>
      <c r="S85" s="11" t="s">
        <v>415</v>
      </c>
      <c r="T85" s="12"/>
      <c r="U85" s="4" t="str">
        <f>IF(AND(A85&lt;&gt;"",B85&lt;&gt;""),CONCATENATE(Variables!$I$1,Variables!$I$7,A85,Variables!$I$7,Variables!$I$6,Variables!$I$7,B85,Variables!$I$7,Variables!$I$6,Variables!$I$7,C85,Variables!$I$7,Variables!$I$6,D85,Variables!$I$6,E85,Variables!$I$6,F85,Variables!$I$6,G85,Variables!$I$6,Variables!$I$1,H85,I85,J85,K85,L85,M85,N85,Variables!$I$2,Variables!$I$6,O85,Variables!$I$6,P85,Variables!$I$6,Q85,Variables!$I$6,R85,Variables!$I$6,S85,IF(T85&lt;&gt;"",CONCATENATE(Variables!$I$6,T85),""),Variables!$I$2,Variables!$I$6),IF(A85&lt;&gt;"",CONCATENATE("#",A85),""))</f>
        <v>["kingdom_10_cav_missile_1","Horse Archer","Horse Archers",tf_mounted|tf_guarantee_horse|tf_guarantee_helmet|tf_guarantee_armor|tf_guarantee_boots|tf_guarantee_ranged|tf_guarantee_shield,0,32,fac_kingdom_10,[itm_leather_jerkin,itm_leather_boots,itm_tatar_bow,itm_barbed_arrows,itm_tab_shield_otto_1,],horse_archer_att,horse_archer_wpt,horse_archer_skl,kingdom_10_face_young,kingdom_10_face_old],</v>
      </c>
    </row>
    <row r="86" spans="1:21" ht="12" customHeight="1" x14ac:dyDescent="0.25">
      <c r="A86" s="4"/>
      <c r="B86" s="4"/>
      <c r="C86" s="4"/>
      <c r="D86" s="4"/>
      <c r="E86" s="4"/>
      <c r="F86" s="4">
        <f>F80+F81+F82+F83+F84+F85</f>
        <v>100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t="str">
        <f>IF(AND(A86&lt;&gt;"",B86&lt;&gt;""),CONCATENATE(Variables!$I$1,Variables!$I$7,A86,Variables!$I$7,Variables!$I$6,Variables!$I$7,B86,Variables!$I$7,Variables!$I$6,Variables!$I$7,C86,Variables!$I$7,Variables!$I$6,D86,Variables!$I$6,E86,Variables!$I$6,F86,Variables!$I$6,G86,Variables!$I$6,Variables!$I$1,H86,I86,J86,K86,L86,M86,N86,Variables!$I$2,Variables!$I$6,O86,Variables!$I$6,P86,Variables!$I$6,Q86,Variables!$I$6,R86,Variables!$I$6,S86,IF(T86&lt;&gt;"",CONCATENATE(Variables!$I$6,T86),""),Variables!$I$2,Variables!$I$6),IF(A86&lt;&gt;"",CONCATENATE("#",A86),""))</f>
        <v/>
      </c>
    </row>
    <row r="87" spans="1:21" ht="12" customHeight="1" x14ac:dyDescent="0.25">
      <c r="A87" s="3" t="s">
        <v>429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 t="str">
        <f>IF(AND(A87&lt;&gt;"",B87&lt;&gt;""),CONCATENATE(Variables!$I$1,Variables!$I$7,A87,Variables!$I$7,Variables!$I$6,Variables!$I$7,B87,Variables!$I$7,Variables!$I$6,Variables!$I$7,C87,Variables!$I$7,Variables!$I$6,D87,Variables!$I$6,E87,Variables!$I$6,F87,Variables!$I$6,G87,Variables!$I$6,Variables!$I$1,H87,I87,J87,K87,L87,M87,N87,Variables!$I$2,Variables!$I$6,O87,Variables!$I$6,P87,Variables!$I$6,Q87,Variables!$I$6,R87,Variables!$I$6,S87,IF(T87&lt;&gt;"",CONCATENATE(Variables!$I$6,T87),""),Variables!$I$2,Variables!$I$6),IF(A87&lt;&gt;"",CONCATENATE("#",A87),""))</f>
        <v>#Papal States</v>
      </c>
    </row>
    <row r="88" spans="1:21" ht="12" customHeight="1" x14ac:dyDescent="0.25">
      <c r="A88" s="5" t="s">
        <v>430</v>
      </c>
      <c r="B88" s="5" t="s">
        <v>232</v>
      </c>
      <c r="C88" s="5" t="s">
        <v>233</v>
      </c>
      <c r="D88" s="6" t="s">
        <v>128</v>
      </c>
      <c r="E88" s="7">
        <v>0</v>
      </c>
      <c r="F88" s="7">
        <v>0</v>
      </c>
      <c r="G88" s="8" t="s">
        <v>431</v>
      </c>
      <c r="H88" s="9"/>
      <c r="I88" s="9"/>
      <c r="J88" s="9"/>
      <c r="K88" s="9"/>
      <c r="L88" s="9"/>
      <c r="M88" s="9"/>
      <c r="N88" s="9"/>
      <c r="O88" s="10"/>
      <c r="P88" s="10"/>
      <c r="Q88" s="10"/>
      <c r="R88" s="11" t="s">
        <v>432</v>
      </c>
      <c r="S88" s="11" t="s">
        <v>433</v>
      </c>
      <c r="T88" s="12"/>
      <c r="U88" s="4" t="str">
        <f>IF(AND(A88&lt;&gt;"",B88&lt;&gt;""),CONCATENATE(Variables!$I$1,Variables!$I$7,A88,Variables!$I$7,Variables!$I$6,Variables!$I$7,B88,Variables!$I$7,Variables!$I$6,Variables!$I$7,C88,Variables!$I$7,Variables!$I$6,D88,Variables!$I$6,E88,Variables!$I$6,F88,Variables!$I$6,G88,Variables!$I$6,Variables!$I$1,H88,I88,J88,K88,L88,M88,N88,Variables!$I$2,Variables!$I$6,O88,Variables!$I$6,P88,Variables!$I$6,Q88,Variables!$I$6,R88,Variables!$I$6,S88,IF(T88&lt;&gt;"",CONCATENATE(Variables!$I$6,T88),""),Variables!$I$2,Variables!$I$6),IF(A88&lt;&gt;"",CONCATENATE("#",A88),""))</f>
        <v>["kingdom_11_inf_melee_1","Pikeman","Pikemen",tf_guarantee_helmet|tf_guarantee_armor|tf_guarantee_boots,0,0,fac_kingdom_11,[],,,,kingdom_11_face_young,kingdom_11_face_old],</v>
      </c>
    </row>
    <row r="89" spans="1:21" ht="12" customHeight="1" x14ac:dyDescent="0.25">
      <c r="A89" s="5" t="s">
        <v>434</v>
      </c>
      <c r="B89" s="5" t="s">
        <v>243</v>
      </c>
      <c r="C89" s="5" t="s">
        <v>244</v>
      </c>
      <c r="D89" s="6" t="s">
        <v>128</v>
      </c>
      <c r="E89" s="7">
        <v>0</v>
      </c>
      <c r="F89" s="7">
        <v>0</v>
      </c>
      <c r="G89" s="8" t="s">
        <v>431</v>
      </c>
      <c r="H89" s="9"/>
      <c r="I89" s="9"/>
      <c r="J89" s="9"/>
      <c r="K89" s="9"/>
      <c r="L89" s="9"/>
      <c r="M89" s="9"/>
      <c r="N89" s="9"/>
      <c r="O89" s="10"/>
      <c r="P89" s="10"/>
      <c r="Q89" s="10"/>
      <c r="R89" s="11" t="s">
        <v>432</v>
      </c>
      <c r="S89" s="11" t="s">
        <v>433</v>
      </c>
      <c r="T89" s="12"/>
      <c r="U89" s="4" t="str">
        <f>IF(AND(A89&lt;&gt;"",B89&lt;&gt;""),CONCATENATE(Variables!$I$1,Variables!$I$7,A89,Variables!$I$7,Variables!$I$6,Variables!$I$7,B89,Variables!$I$7,Variables!$I$6,Variables!$I$7,C89,Variables!$I$7,Variables!$I$6,D89,Variables!$I$6,E89,Variables!$I$6,F89,Variables!$I$6,G89,Variables!$I$6,Variables!$I$1,H89,I89,J89,K89,L89,M89,N89,Variables!$I$2,Variables!$I$6,O89,Variables!$I$6,P89,Variables!$I$6,Q89,Variables!$I$6,R89,Variables!$I$6,S89,IF(T89&lt;&gt;"",CONCATENATE(Variables!$I$6,T89),""),Variables!$I$2,Variables!$I$6),IF(A89&lt;&gt;"",CONCATENATE("#",A89),""))</f>
        <v>["kingdom_11_inf_melee_2","Halberdier","Halberdiers",tf_guarantee_helmet|tf_guarantee_armor|tf_guarantee_boots,0,0,fac_kingdom_11,[],,,,kingdom_11_face_young,kingdom_11_face_old],</v>
      </c>
    </row>
    <row r="90" spans="1:21" ht="12" customHeight="1" x14ac:dyDescent="0.25">
      <c r="A90" s="5" t="s">
        <v>435</v>
      </c>
      <c r="B90" s="5" t="s">
        <v>436</v>
      </c>
      <c r="C90" s="5" t="s">
        <v>437</v>
      </c>
      <c r="D90" s="6" t="s">
        <v>128</v>
      </c>
      <c r="E90" s="7">
        <v>0</v>
      </c>
      <c r="F90" s="7">
        <v>0</v>
      </c>
      <c r="G90" s="8" t="s">
        <v>431</v>
      </c>
      <c r="H90" s="9"/>
      <c r="I90" s="9"/>
      <c r="J90" s="9"/>
      <c r="K90" s="9"/>
      <c r="L90" s="9"/>
      <c r="M90" s="9"/>
      <c r="N90" s="9"/>
      <c r="O90" s="10"/>
      <c r="P90" s="10"/>
      <c r="Q90" s="10"/>
      <c r="R90" s="11" t="s">
        <v>432</v>
      </c>
      <c r="S90" s="11" t="s">
        <v>433</v>
      </c>
      <c r="T90" s="12"/>
      <c r="U90" s="4" t="str">
        <f>IF(AND(A90&lt;&gt;"",B90&lt;&gt;""),CONCATENATE(Variables!$I$1,Variables!$I$7,A90,Variables!$I$7,Variables!$I$6,Variables!$I$7,B90,Variables!$I$7,Variables!$I$6,Variables!$I$7,C90,Variables!$I$7,Variables!$I$6,D90,Variables!$I$6,E90,Variables!$I$6,F90,Variables!$I$6,G90,Variables!$I$6,Variables!$I$1,H90,I90,J90,K90,L90,M90,N90,Variables!$I$2,Variables!$I$6,O90,Variables!$I$6,P90,Variables!$I$6,Q90,Variables!$I$6,R90,Variables!$I$6,S90,IF(T90&lt;&gt;"",CONCATENATE(Variables!$I$6,T90),""),Variables!$I$2,Variables!$I$6),IF(A90&lt;&gt;"",CONCATENATE("#",A90),""))</f>
        <v>["kingdom_11_inf_melee_3","Swordsman","Swordsmen",tf_guarantee_helmet|tf_guarantee_armor|tf_guarantee_boots,0,0,fac_kingdom_11,[],,,,kingdom_11_face_young,kingdom_11_face_old],</v>
      </c>
    </row>
    <row r="91" spans="1:21" ht="12" customHeight="1" x14ac:dyDescent="0.25">
      <c r="A91" s="5" t="s">
        <v>438</v>
      </c>
      <c r="B91" s="5" t="s">
        <v>258</v>
      </c>
      <c r="C91" s="5" t="s">
        <v>259</v>
      </c>
      <c r="D91" s="6" t="s">
        <v>128</v>
      </c>
      <c r="E91" s="7">
        <v>0</v>
      </c>
      <c r="F91" s="7">
        <v>0</v>
      </c>
      <c r="G91" s="8" t="s">
        <v>431</v>
      </c>
      <c r="H91" s="9"/>
      <c r="I91" s="9"/>
      <c r="J91" s="9"/>
      <c r="K91" s="9"/>
      <c r="L91" s="9"/>
      <c r="M91" s="9"/>
      <c r="N91" s="9"/>
      <c r="O91" s="10"/>
      <c r="P91" s="10"/>
      <c r="Q91" s="10"/>
      <c r="R91" s="11" t="s">
        <v>432</v>
      </c>
      <c r="S91" s="11" t="s">
        <v>433</v>
      </c>
      <c r="T91" s="12"/>
      <c r="U91" s="4" t="str">
        <f>IF(AND(A91&lt;&gt;"",B91&lt;&gt;""),CONCATENATE(Variables!$I$1,Variables!$I$7,A91,Variables!$I$7,Variables!$I$6,Variables!$I$7,B91,Variables!$I$7,Variables!$I$6,Variables!$I$7,C91,Variables!$I$7,Variables!$I$6,D91,Variables!$I$6,E91,Variables!$I$6,F91,Variables!$I$6,G91,Variables!$I$6,Variables!$I$1,H91,I91,J91,K91,L91,M91,N91,Variables!$I$2,Variables!$I$6,O91,Variables!$I$6,P91,Variables!$I$6,Q91,Variables!$I$6,R91,Variables!$I$6,S91,IF(T91&lt;&gt;"",CONCATENATE(Variables!$I$6,T91),""),Variables!$I$2,Variables!$I$6),IF(A91&lt;&gt;"",CONCATENATE("#",A91),""))</f>
        <v>["kingdom_11_inf_missile_1","Arquebusier","Arquebusiers",tf_guarantee_helmet|tf_guarantee_armor|tf_guarantee_boots,0,0,fac_kingdom_11,[],,,,kingdom_11_face_young,kingdom_11_face_old],</v>
      </c>
    </row>
    <row r="92" spans="1:21" ht="12" customHeight="1" x14ac:dyDescent="0.25">
      <c r="A92" s="5" t="s">
        <v>439</v>
      </c>
      <c r="B92" s="5" t="s">
        <v>334</v>
      </c>
      <c r="C92" s="5" t="s">
        <v>335</v>
      </c>
      <c r="D92" s="6" t="s">
        <v>128</v>
      </c>
      <c r="E92" s="7">
        <v>0</v>
      </c>
      <c r="F92" s="7">
        <v>0</v>
      </c>
      <c r="G92" s="8" t="s">
        <v>431</v>
      </c>
      <c r="H92" s="9"/>
      <c r="I92" s="9"/>
      <c r="J92" s="9"/>
      <c r="K92" s="9"/>
      <c r="L92" s="9"/>
      <c r="M92" s="9"/>
      <c r="N92" s="9"/>
      <c r="O92" s="10"/>
      <c r="P92" s="10"/>
      <c r="Q92" s="10"/>
      <c r="R92" s="11" t="s">
        <v>432</v>
      </c>
      <c r="S92" s="11" t="s">
        <v>433</v>
      </c>
      <c r="T92" s="12"/>
      <c r="U92" s="4" t="str">
        <f>IF(AND(A92&lt;&gt;"",B92&lt;&gt;""),CONCATENATE(Variables!$I$1,Variables!$I$7,A92,Variables!$I$7,Variables!$I$6,Variables!$I$7,B92,Variables!$I$7,Variables!$I$6,Variables!$I$7,C92,Variables!$I$7,Variables!$I$6,D92,Variables!$I$6,E92,Variables!$I$6,F92,Variables!$I$6,G92,Variables!$I$6,Variables!$I$1,H92,I92,J92,K92,L92,M92,N92,Variables!$I$2,Variables!$I$6,O92,Variables!$I$6,P92,Variables!$I$6,Q92,Variables!$I$6,R92,Variables!$I$6,S92,IF(T92&lt;&gt;"",CONCATENATE(Variables!$I$6,T92),""),Variables!$I$2,Variables!$I$6),IF(A92&lt;&gt;"",CONCATENATE("#",A92),""))</f>
        <v>["kingdom_11_inf_missile_2","Crossbowman","Crossbowmen",tf_guarantee_helmet|tf_guarantee_armor|tf_guarantee_boots,0,0,fac_kingdom_11,[],,,,kingdom_11_face_young,kingdom_11_face_old],</v>
      </c>
    </row>
    <row r="93" spans="1:21" ht="12" customHeight="1" x14ac:dyDescent="0.25">
      <c r="A93" s="5" t="s">
        <v>440</v>
      </c>
      <c r="B93" s="5" t="s">
        <v>270</v>
      </c>
      <c r="C93" s="5" t="s">
        <v>271</v>
      </c>
      <c r="D93" s="6" t="s">
        <v>128</v>
      </c>
      <c r="E93" s="7">
        <v>0</v>
      </c>
      <c r="F93" s="7">
        <v>0</v>
      </c>
      <c r="G93" s="8" t="s">
        <v>431</v>
      </c>
      <c r="H93" s="9"/>
      <c r="I93" s="9"/>
      <c r="J93" s="9"/>
      <c r="K93" s="9"/>
      <c r="L93" s="9"/>
      <c r="M93" s="9"/>
      <c r="N93" s="9"/>
      <c r="O93" s="10"/>
      <c r="P93" s="10"/>
      <c r="Q93" s="10"/>
      <c r="R93" s="11" t="s">
        <v>432</v>
      </c>
      <c r="S93" s="11" t="s">
        <v>433</v>
      </c>
      <c r="T93" s="12"/>
      <c r="U93" s="4" t="str">
        <f>IF(AND(A93&lt;&gt;"",B93&lt;&gt;""),CONCATENATE(Variables!$I$1,Variables!$I$7,A93,Variables!$I$7,Variables!$I$6,Variables!$I$7,B93,Variables!$I$7,Variables!$I$6,Variables!$I$7,C93,Variables!$I$7,Variables!$I$6,D93,Variables!$I$6,E93,Variables!$I$6,F93,Variables!$I$6,G93,Variables!$I$6,Variables!$I$1,H93,I93,J93,K93,L93,M93,N93,Variables!$I$2,Variables!$I$6,O93,Variables!$I$6,P93,Variables!$I$6,Q93,Variables!$I$6,R93,Variables!$I$6,S93,IF(T93&lt;&gt;"",CONCATENATE(Variables!$I$6,T93),""),Variables!$I$2,Variables!$I$6),IF(A93&lt;&gt;"",CONCATENATE("#",A93),""))</f>
        <v>["kingdom_11_cav_melee_1","Gendarme","Gendarmes",tf_guarantee_helmet|tf_guarantee_armor|tf_guarantee_boots,0,0,fac_kingdom_11,[],,,,kingdom_11_face_young,kingdom_11_face_old],</v>
      </c>
    </row>
    <row r="94" spans="1:21" ht="12" customHeight="1" x14ac:dyDescent="0.25">
      <c r="A94" s="4"/>
      <c r="B94" s="4"/>
      <c r="C94" s="4"/>
      <c r="D94" s="4"/>
      <c r="E94" s="4"/>
      <c r="F94" s="4">
        <f>F88+F89+F90+F91+F92+F93</f>
        <v>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t="str">
        <f>IF(AND(A94&lt;&gt;"",B94&lt;&gt;""),CONCATENATE(Variables!$I$1,Variables!$I$7,A94,Variables!$I$7,Variables!$I$6,Variables!$I$7,B94,Variables!$I$7,Variables!$I$6,Variables!$I$7,C94,Variables!$I$7,Variables!$I$6,D94,Variables!$I$6,E94,Variables!$I$6,F94,Variables!$I$6,G94,Variables!$I$6,Variables!$I$1,H94,I94,J94,K94,L94,M94,N94,Variables!$I$2,Variables!$I$6,O94,Variables!$I$6,P94,Variables!$I$6,Q94,Variables!$I$6,R94,Variables!$I$6,S94,IF(T94&lt;&gt;"",CONCATENATE(Variables!$I$6,T94),""),Variables!$I$2,Variables!$I$6),IF(A94&lt;&gt;"",CONCATENATE("#",A94),""))</f>
        <v/>
      </c>
    </row>
    <row r="95" spans="1:21" ht="12" customHeight="1" x14ac:dyDescent="0.25">
      <c r="A95" s="3" t="s">
        <v>441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 t="str">
        <f>IF(AND(A95&lt;&gt;"",B95&lt;&gt;""),CONCATENATE(Variables!$I$1,Variables!$I$7,A95,Variables!$I$7,Variables!$I$6,Variables!$I$7,B95,Variables!$I$7,Variables!$I$6,Variables!$I$7,C95,Variables!$I$7,Variables!$I$6,D95,Variables!$I$6,E95,Variables!$I$6,F95,Variables!$I$6,G95,Variables!$I$6,Variables!$I$1,H95,I95,J95,K95,L95,M95,N95,Variables!$I$2,Variables!$I$6,O95,Variables!$I$6,P95,Variables!$I$6,Q95,Variables!$I$6,R95,Variables!$I$6,S95,IF(T95&lt;&gt;"",CONCATENATE(Variables!$I$6,T95),""),Variables!$I$2,Variables!$I$6),IF(A95&lt;&gt;"",CONCATENATE("#",A95),""))</f>
        <v>#Republic of Venice</v>
      </c>
    </row>
    <row r="96" spans="1:21" ht="12" customHeight="1" x14ac:dyDescent="0.25">
      <c r="A96" s="5" t="s">
        <v>442</v>
      </c>
      <c r="B96" s="5" t="s">
        <v>126</v>
      </c>
      <c r="C96" s="5" t="s">
        <v>127</v>
      </c>
      <c r="D96" s="6" t="s">
        <v>128</v>
      </c>
      <c r="E96" s="7">
        <v>0</v>
      </c>
      <c r="F96" s="7">
        <v>0</v>
      </c>
      <c r="G96" s="8" t="s">
        <v>443</v>
      </c>
      <c r="H96" s="9"/>
      <c r="I96" s="9"/>
      <c r="J96" s="9"/>
      <c r="K96" s="9"/>
      <c r="L96" s="9"/>
      <c r="M96" s="9"/>
      <c r="N96" s="9"/>
      <c r="O96" s="10"/>
      <c r="P96" s="10"/>
      <c r="Q96" s="10"/>
      <c r="R96" s="11" t="s">
        <v>444</v>
      </c>
      <c r="S96" s="11" t="s">
        <v>445</v>
      </c>
      <c r="T96" s="12"/>
      <c r="U96" s="4" t="str">
        <f>IF(AND(A96&lt;&gt;"",B96&lt;&gt;""),CONCATENATE(Variables!$I$1,Variables!$I$7,A96,Variables!$I$7,Variables!$I$6,Variables!$I$7,B96,Variables!$I$7,Variables!$I$6,Variables!$I$7,C96,Variables!$I$7,Variables!$I$6,D96,Variables!$I$6,E96,Variables!$I$6,F96,Variables!$I$6,G96,Variables!$I$6,Variables!$I$1,H96,I96,J96,K96,L96,M96,N96,Variables!$I$2,Variables!$I$6,O96,Variables!$I$6,P96,Variables!$I$6,Q96,Variables!$I$6,R96,Variables!$I$6,S96,IF(T96&lt;&gt;"",CONCATENATE(Variables!$I$6,T96),""),Variables!$I$2,Variables!$I$6),IF(A96&lt;&gt;"",CONCATENATE("#",A96),""))</f>
        <v>["kingdom_12_inf_melee_1","Militia","Militias",tf_guarantee_helmet|tf_guarantee_armor|tf_guarantee_boots,0,0,fac_kingdom_12,[],,,,kingdom_12_face_young,kingdom_12_face_old],</v>
      </c>
    </row>
    <row r="97" spans="1:21" ht="12" customHeight="1" x14ac:dyDescent="0.25">
      <c r="A97" s="5" t="s">
        <v>446</v>
      </c>
      <c r="B97" s="5" t="s">
        <v>447</v>
      </c>
      <c r="C97" s="5" t="s">
        <v>447</v>
      </c>
      <c r="D97" s="6" t="s">
        <v>128</v>
      </c>
      <c r="E97" s="7">
        <v>0</v>
      </c>
      <c r="F97" s="7">
        <v>0</v>
      </c>
      <c r="G97" s="8" t="s">
        <v>443</v>
      </c>
      <c r="H97" s="9"/>
      <c r="I97" s="9"/>
      <c r="J97" s="9"/>
      <c r="K97" s="9"/>
      <c r="L97" s="9"/>
      <c r="M97" s="9"/>
      <c r="N97" s="9"/>
      <c r="O97" s="10"/>
      <c r="P97" s="10"/>
      <c r="Q97" s="10"/>
      <c r="R97" s="11" t="s">
        <v>444</v>
      </c>
      <c r="S97" s="11" t="s">
        <v>445</v>
      </c>
      <c r="T97" s="12"/>
      <c r="U97" s="4" t="str">
        <f>IF(AND(A97&lt;&gt;"",B97&lt;&gt;""),CONCATENATE(Variables!$I$1,Variables!$I$7,A97,Variables!$I$7,Variables!$I$6,Variables!$I$7,B97,Variables!$I$7,Variables!$I$6,Variables!$I$7,C97,Variables!$I$7,Variables!$I$6,D97,Variables!$I$6,E97,Variables!$I$6,F97,Variables!$I$6,G97,Variables!$I$6,Variables!$I$1,H97,I97,J97,K97,L97,M97,N97,Variables!$I$2,Variables!$I$6,O97,Variables!$I$6,P97,Variables!$I$6,Q97,Variables!$I$6,R97,Variables!$I$6,S97,IF(T97&lt;&gt;"",CONCATENATE(Variables!$I$6,T97),""),Variables!$I$2,Variables!$I$6),IF(A97&lt;&gt;"",CONCATENATE("#",A97),""))</f>
        <v>["kingdom_12_inf_melee_2","Bravo","Bravo",tf_guarantee_helmet|tf_guarantee_armor|tf_guarantee_boots,0,0,fac_kingdom_12,[],,,,kingdom_12_face_young,kingdom_12_face_old],</v>
      </c>
    </row>
    <row r="98" spans="1:21" ht="12" customHeight="1" x14ac:dyDescent="0.25">
      <c r="A98" s="5" t="s">
        <v>448</v>
      </c>
      <c r="B98" s="5" t="s">
        <v>258</v>
      </c>
      <c r="C98" s="5" t="s">
        <v>259</v>
      </c>
      <c r="D98" s="6" t="s">
        <v>128</v>
      </c>
      <c r="E98" s="7">
        <v>0</v>
      </c>
      <c r="F98" s="7">
        <v>0</v>
      </c>
      <c r="G98" s="8" t="s">
        <v>443</v>
      </c>
      <c r="H98" s="9"/>
      <c r="I98" s="9"/>
      <c r="J98" s="9"/>
      <c r="K98" s="9"/>
      <c r="L98" s="9"/>
      <c r="M98" s="9"/>
      <c r="N98" s="9"/>
      <c r="O98" s="10"/>
      <c r="P98" s="10"/>
      <c r="Q98" s="10"/>
      <c r="R98" s="11" t="s">
        <v>444</v>
      </c>
      <c r="S98" s="11" t="s">
        <v>445</v>
      </c>
      <c r="T98" s="12"/>
      <c r="U98" s="4" t="str">
        <f>IF(AND(A98&lt;&gt;"",B98&lt;&gt;""),CONCATENATE(Variables!$I$1,Variables!$I$7,A98,Variables!$I$7,Variables!$I$6,Variables!$I$7,B98,Variables!$I$7,Variables!$I$6,Variables!$I$7,C98,Variables!$I$7,Variables!$I$6,D98,Variables!$I$6,E98,Variables!$I$6,F98,Variables!$I$6,G98,Variables!$I$6,Variables!$I$1,H98,I98,J98,K98,L98,M98,N98,Variables!$I$2,Variables!$I$6,O98,Variables!$I$6,P98,Variables!$I$6,Q98,Variables!$I$6,R98,Variables!$I$6,S98,IF(T98&lt;&gt;"",CONCATENATE(Variables!$I$6,T98),""),Variables!$I$2,Variables!$I$6),IF(A98&lt;&gt;"",CONCATENATE("#",A98),""))</f>
        <v>["kingdom_12_inf_missile_1","Arquebusier","Arquebusiers",tf_guarantee_helmet|tf_guarantee_armor|tf_guarantee_boots,0,0,fac_kingdom_12,[],,,,kingdom_12_face_young,kingdom_12_face_old],</v>
      </c>
    </row>
    <row r="99" spans="1:21" ht="12" customHeight="1" x14ac:dyDescent="0.25">
      <c r="A99" s="5" t="s">
        <v>449</v>
      </c>
      <c r="B99" s="5" t="s">
        <v>334</v>
      </c>
      <c r="C99" s="5" t="s">
        <v>335</v>
      </c>
      <c r="D99" s="6" t="s">
        <v>128</v>
      </c>
      <c r="E99" s="7">
        <v>0</v>
      </c>
      <c r="F99" s="7">
        <v>0</v>
      </c>
      <c r="G99" s="8" t="s">
        <v>443</v>
      </c>
      <c r="H99" s="9"/>
      <c r="I99" s="9"/>
      <c r="J99" s="9"/>
      <c r="K99" s="9"/>
      <c r="L99" s="9"/>
      <c r="M99" s="9"/>
      <c r="N99" s="9"/>
      <c r="O99" s="10"/>
      <c r="P99" s="10"/>
      <c r="Q99" s="10"/>
      <c r="R99" s="11" t="s">
        <v>444</v>
      </c>
      <c r="S99" s="11" t="s">
        <v>445</v>
      </c>
      <c r="T99" s="12"/>
      <c r="U99" s="4" t="str">
        <f>IF(AND(A99&lt;&gt;"",B99&lt;&gt;""),CONCATENATE(Variables!$I$1,Variables!$I$7,A99,Variables!$I$7,Variables!$I$6,Variables!$I$7,B99,Variables!$I$7,Variables!$I$6,Variables!$I$7,C99,Variables!$I$7,Variables!$I$6,D99,Variables!$I$6,E99,Variables!$I$6,F99,Variables!$I$6,G99,Variables!$I$6,Variables!$I$1,H99,I99,J99,K99,L99,M99,N99,Variables!$I$2,Variables!$I$6,O99,Variables!$I$6,P99,Variables!$I$6,Q99,Variables!$I$6,R99,Variables!$I$6,S99,IF(T99&lt;&gt;"",CONCATENATE(Variables!$I$6,T99),""),Variables!$I$2,Variables!$I$6),IF(A99&lt;&gt;"",CONCATENATE("#",A99),""))</f>
        <v>["kingdom_12_inf_missile_2","Crossbowman","Crossbowmen",tf_guarantee_helmet|tf_guarantee_armor|tf_guarantee_boots,0,0,fac_kingdom_12,[],,,,kingdom_12_face_young,kingdom_12_face_old],</v>
      </c>
    </row>
    <row r="100" spans="1:21" ht="12" customHeight="1" x14ac:dyDescent="0.25">
      <c r="A100" s="5" t="s">
        <v>450</v>
      </c>
      <c r="B100" s="5" t="s">
        <v>399</v>
      </c>
      <c r="C100" s="5" t="s">
        <v>400</v>
      </c>
      <c r="D100" s="6" t="s">
        <v>128</v>
      </c>
      <c r="E100" s="7">
        <v>0</v>
      </c>
      <c r="F100" s="7">
        <v>0</v>
      </c>
      <c r="G100" s="8" t="s">
        <v>443</v>
      </c>
      <c r="H100" s="9"/>
      <c r="I100" s="9"/>
      <c r="J100" s="9"/>
      <c r="K100" s="9"/>
      <c r="L100" s="9"/>
      <c r="M100" s="9"/>
      <c r="N100" s="9"/>
      <c r="O100" s="10"/>
      <c r="P100" s="10"/>
      <c r="Q100" s="10"/>
      <c r="R100" s="11" t="s">
        <v>444</v>
      </c>
      <c r="S100" s="11" t="s">
        <v>445</v>
      </c>
      <c r="T100" s="12"/>
      <c r="U100" s="4" t="str">
        <f>IF(AND(A100&lt;&gt;"",B100&lt;&gt;""),CONCATENATE(Variables!$I$1,Variables!$I$7,A100,Variables!$I$7,Variables!$I$6,Variables!$I$7,B100,Variables!$I$7,Variables!$I$6,Variables!$I$7,C100,Variables!$I$7,Variables!$I$6,D100,Variables!$I$6,E100,Variables!$I$6,F100,Variables!$I$6,G100,Variables!$I$6,Variables!$I$1,H100,I100,J100,K100,L100,M100,N100,Variables!$I$2,Variables!$I$6,O100,Variables!$I$6,P100,Variables!$I$6,Q100,Variables!$I$6,R100,Variables!$I$6,S100,IF(T100&lt;&gt;"",CONCATENATE(Variables!$I$6,T100),""),Variables!$I$2,Variables!$I$6),IF(A100&lt;&gt;"",CONCATENATE("#",A100),""))</f>
        <v>["kingdom_12_cav_melee_1","Horseman","Horsemen",tf_guarantee_helmet|tf_guarantee_armor|tf_guarantee_boots,0,0,fac_kingdom_12,[],,,,kingdom_12_face_young,kingdom_12_face_old],</v>
      </c>
    </row>
    <row r="101" spans="1:21" ht="12" customHeight="1" x14ac:dyDescent="0.25">
      <c r="A101" s="5" t="s">
        <v>451</v>
      </c>
      <c r="B101" s="5" t="s">
        <v>452</v>
      </c>
      <c r="C101" s="5" t="s">
        <v>453</v>
      </c>
      <c r="D101" s="6" t="s">
        <v>128</v>
      </c>
      <c r="E101" s="7">
        <v>0</v>
      </c>
      <c r="F101" s="7">
        <v>0</v>
      </c>
      <c r="G101" s="8" t="s">
        <v>443</v>
      </c>
      <c r="H101" s="9"/>
      <c r="I101" s="9"/>
      <c r="J101" s="9"/>
      <c r="K101" s="9"/>
      <c r="L101" s="9"/>
      <c r="M101" s="9"/>
      <c r="N101" s="9"/>
      <c r="O101" s="10"/>
      <c r="P101" s="10"/>
      <c r="Q101" s="10"/>
      <c r="R101" s="11" t="s">
        <v>444</v>
      </c>
      <c r="S101" s="11" t="s">
        <v>445</v>
      </c>
      <c r="T101" s="12"/>
      <c r="U101" s="4" t="str">
        <f>IF(AND(A101&lt;&gt;"",B101&lt;&gt;""),CONCATENATE(Variables!$I$1,Variables!$I$7,A101,Variables!$I$7,Variables!$I$6,Variables!$I$7,B101,Variables!$I$7,Variables!$I$6,Variables!$I$7,C101,Variables!$I$7,Variables!$I$6,D101,Variables!$I$6,E101,Variables!$I$6,F101,Variables!$I$6,G101,Variables!$I$6,Variables!$I$1,H101,I101,J101,K101,L101,M101,N101,Variables!$I$2,Variables!$I$6,O101,Variables!$I$6,P101,Variables!$I$6,Q101,Variables!$I$6,R101,Variables!$I$6,S101,IF(T101&lt;&gt;"",CONCATENATE(Variables!$I$6,T101),""),Variables!$I$2,Variables!$I$6),IF(A101&lt;&gt;"",CONCATENATE("#",A101),""))</f>
        <v>["kingdom_12_cav_melee_2","Stradiot","Stradiots",tf_guarantee_helmet|tf_guarantee_armor|tf_guarantee_boots,0,0,fac_kingdom_12,[],,,,kingdom_12_face_young,kingdom_12_face_old],</v>
      </c>
    </row>
    <row r="102" spans="1:21" ht="12" customHeight="1" x14ac:dyDescent="0.25">
      <c r="A102" s="4"/>
      <c r="B102" s="4"/>
      <c r="C102" s="4"/>
      <c r="D102" s="4"/>
      <c r="E102" s="4"/>
      <c r="F102" s="4">
        <f>F96+F97+F98+F99+F100+F101</f>
        <v>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t="str">
        <f>IF(AND(A102&lt;&gt;"",B102&lt;&gt;""),CONCATENATE(Variables!$I$1,Variables!$I$7,A102,Variables!$I$7,Variables!$I$6,Variables!$I$7,B102,Variables!$I$7,Variables!$I$6,Variables!$I$7,C102,Variables!$I$7,Variables!$I$6,D102,Variables!$I$6,E102,Variables!$I$6,F102,Variables!$I$6,G102,Variables!$I$6,Variables!$I$1,H102,I102,J102,K102,L102,M102,N102,Variables!$I$2,Variables!$I$6,O102,Variables!$I$6,P102,Variables!$I$6,Q102,Variables!$I$6,R102,Variables!$I$6,S102,IF(T102&lt;&gt;"",CONCATENATE(Variables!$I$6,T102),""),Variables!$I$2,Variables!$I$6),IF(A102&lt;&gt;"",CONCATENATE("#",A102),""))</f>
        <v/>
      </c>
    </row>
    <row r="103" spans="1:21" ht="12" customHeight="1" x14ac:dyDescent="0.25">
      <c r="A103" s="3" t="s">
        <v>454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 t="str">
        <f>IF(AND(A103&lt;&gt;"",B103&lt;&gt;""),CONCATENATE(Variables!$I$1,Variables!$I$7,A103,Variables!$I$7,Variables!$I$6,Variables!$I$7,B103,Variables!$I$7,Variables!$I$6,Variables!$I$7,C103,Variables!$I$7,Variables!$I$6,D103,Variables!$I$6,E103,Variables!$I$6,F103,Variables!$I$6,G103,Variables!$I$6,Variables!$I$1,H103,I103,J103,K103,L103,M103,N103,Variables!$I$2,Variables!$I$6,O103,Variables!$I$6,P103,Variables!$I$6,Q103,Variables!$I$6,R103,Variables!$I$6,S103,IF(T103&lt;&gt;"",CONCATENATE(Variables!$I$6,T103),""),Variables!$I$2,Variables!$I$6),IF(A103&lt;&gt;"",CONCATENATE("#",A103),""))</f>
        <v>#Orders State</v>
      </c>
    </row>
    <row r="104" spans="1:21" ht="12" customHeight="1" x14ac:dyDescent="0.25">
      <c r="A104" s="5" t="s">
        <v>455</v>
      </c>
      <c r="B104" s="5" t="s">
        <v>232</v>
      </c>
      <c r="C104" s="5" t="s">
        <v>233</v>
      </c>
      <c r="D104" s="6" t="s">
        <v>128</v>
      </c>
      <c r="E104" s="7">
        <v>0</v>
      </c>
      <c r="F104" s="7">
        <v>0</v>
      </c>
      <c r="G104" s="8" t="s">
        <v>456</v>
      </c>
      <c r="H104" s="9"/>
      <c r="I104" s="9"/>
      <c r="J104" s="9"/>
      <c r="K104" s="9"/>
      <c r="L104" s="9"/>
      <c r="M104" s="9"/>
      <c r="N104" s="9"/>
      <c r="O104" s="10"/>
      <c r="P104" s="10"/>
      <c r="Q104" s="10"/>
      <c r="R104" s="11" t="s">
        <v>457</v>
      </c>
      <c r="S104" s="11" t="s">
        <v>458</v>
      </c>
      <c r="T104" s="12"/>
      <c r="U104" s="4" t="str">
        <f>IF(AND(A104&lt;&gt;"",B104&lt;&gt;""),CONCATENATE(Variables!$I$1,Variables!$I$7,A104,Variables!$I$7,Variables!$I$6,Variables!$I$7,B104,Variables!$I$7,Variables!$I$6,Variables!$I$7,C104,Variables!$I$7,Variables!$I$6,D104,Variables!$I$6,E104,Variables!$I$6,F104,Variables!$I$6,G104,Variables!$I$6,Variables!$I$1,H104,I104,J104,K104,L104,M104,N104,Variables!$I$2,Variables!$I$6,O104,Variables!$I$6,P104,Variables!$I$6,Q104,Variables!$I$6,R104,Variables!$I$6,S104,IF(T104&lt;&gt;"",CONCATENATE(Variables!$I$6,T104),""),Variables!$I$2,Variables!$I$6),IF(A104&lt;&gt;"",CONCATENATE("#",A104),""))</f>
        <v>["kingdom_13_inf_melee_1","Pikeman","Pikemen",tf_guarantee_helmet|tf_guarantee_armor|tf_guarantee_boots,0,0,fac_kingdom_13,[],,,,kingdom_13_face_young,kingdom_13_face_old],</v>
      </c>
    </row>
    <row r="105" spans="1:21" ht="12" customHeight="1" x14ac:dyDescent="0.25">
      <c r="A105" s="5" t="s">
        <v>459</v>
      </c>
      <c r="B105" s="5" t="s">
        <v>243</v>
      </c>
      <c r="C105" s="5" t="s">
        <v>244</v>
      </c>
      <c r="D105" s="6" t="s">
        <v>128</v>
      </c>
      <c r="E105" s="7">
        <v>0</v>
      </c>
      <c r="F105" s="7">
        <v>0</v>
      </c>
      <c r="G105" s="8" t="s">
        <v>456</v>
      </c>
      <c r="H105" s="9"/>
      <c r="I105" s="9"/>
      <c r="J105" s="9"/>
      <c r="K105" s="9"/>
      <c r="L105" s="9"/>
      <c r="M105" s="9"/>
      <c r="N105" s="9"/>
      <c r="O105" s="10"/>
      <c r="P105" s="10"/>
      <c r="Q105" s="10"/>
      <c r="R105" s="11" t="s">
        <v>457</v>
      </c>
      <c r="S105" s="11" t="s">
        <v>458</v>
      </c>
      <c r="T105" s="12"/>
      <c r="U105" s="4" t="str">
        <f>IF(AND(A105&lt;&gt;"",B105&lt;&gt;""),CONCATENATE(Variables!$I$1,Variables!$I$7,A105,Variables!$I$7,Variables!$I$6,Variables!$I$7,B105,Variables!$I$7,Variables!$I$6,Variables!$I$7,C105,Variables!$I$7,Variables!$I$6,D105,Variables!$I$6,E105,Variables!$I$6,F105,Variables!$I$6,G105,Variables!$I$6,Variables!$I$1,H105,I105,J105,K105,L105,M105,N105,Variables!$I$2,Variables!$I$6,O105,Variables!$I$6,P105,Variables!$I$6,Q105,Variables!$I$6,R105,Variables!$I$6,S105,IF(T105&lt;&gt;"",CONCATENATE(Variables!$I$6,T105),""),Variables!$I$2,Variables!$I$6),IF(A105&lt;&gt;"",CONCATENATE("#",A105),""))</f>
        <v>["kingdom_13_inf_melee_2","Halberdier","Halberdiers",tf_guarantee_helmet|tf_guarantee_armor|tf_guarantee_boots,0,0,fac_kingdom_13,[],,,,kingdom_13_face_young,kingdom_13_face_old],</v>
      </c>
    </row>
    <row r="106" spans="1:21" ht="12" customHeight="1" x14ac:dyDescent="0.25">
      <c r="A106" s="5" t="s">
        <v>460</v>
      </c>
      <c r="B106" s="5" t="s">
        <v>334</v>
      </c>
      <c r="C106" s="5" t="s">
        <v>335</v>
      </c>
      <c r="D106" s="6" t="s">
        <v>128</v>
      </c>
      <c r="E106" s="7">
        <v>0</v>
      </c>
      <c r="F106" s="7">
        <v>0</v>
      </c>
      <c r="G106" s="8" t="s">
        <v>456</v>
      </c>
      <c r="H106" s="9"/>
      <c r="I106" s="9"/>
      <c r="J106" s="9"/>
      <c r="K106" s="9"/>
      <c r="L106" s="9"/>
      <c r="M106" s="9"/>
      <c r="N106" s="9"/>
      <c r="O106" s="10"/>
      <c r="P106" s="10"/>
      <c r="Q106" s="10"/>
      <c r="R106" s="11" t="s">
        <v>457</v>
      </c>
      <c r="S106" s="11" t="s">
        <v>458</v>
      </c>
      <c r="T106" s="12"/>
      <c r="U106" s="4" t="str">
        <f>IF(AND(A106&lt;&gt;"",B106&lt;&gt;""),CONCATENATE(Variables!$I$1,Variables!$I$7,A106,Variables!$I$7,Variables!$I$6,Variables!$I$7,B106,Variables!$I$7,Variables!$I$6,Variables!$I$7,C106,Variables!$I$7,Variables!$I$6,D106,Variables!$I$6,E106,Variables!$I$6,F106,Variables!$I$6,G106,Variables!$I$6,Variables!$I$1,H106,I106,J106,K106,L106,M106,N106,Variables!$I$2,Variables!$I$6,O106,Variables!$I$6,P106,Variables!$I$6,Q106,Variables!$I$6,R106,Variables!$I$6,S106,IF(T106&lt;&gt;"",CONCATENATE(Variables!$I$6,T106),""),Variables!$I$2,Variables!$I$6),IF(A106&lt;&gt;"",CONCATENATE("#",A106),""))</f>
        <v>["kingdom_13_inf_missile_1","Crossbowman","Crossbowmen",tf_guarantee_helmet|tf_guarantee_armor|tf_guarantee_boots,0,0,fac_kingdom_13,[],,,,kingdom_13_face_young,kingdom_13_face_old],</v>
      </c>
    </row>
    <row r="107" spans="1:21" ht="12" customHeight="1" x14ac:dyDescent="0.25">
      <c r="A107" s="5" t="s">
        <v>461</v>
      </c>
      <c r="B107" s="5" t="s">
        <v>418</v>
      </c>
      <c r="C107" s="5" t="s">
        <v>418</v>
      </c>
      <c r="D107" s="6" t="s">
        <v>128</v>
      </c>
      <c r="E107" s="7">
        <v>0</v>
      </c>
      <c r="F107" s="7">
        <v>0</v>
      </c>
      <c r="G107" s="8" t="s">
        <v>456</v>
      </c>
      <c r="H107" s="9"/>
      <c r="I107" s="9"/>
      <c r="J107" s="9"/>
      <c r="K107" s="9"/>
      <c r="L107" s="9"/>
      <c r="M107" s="9"/>
      <c r="N107" s="9"/>
      <c r="O107" s="10"/>
      <c r="P107" s="10"/>
      <c r="Q107" s="10"/>
      <c r="R107" s="11" t="s">
        <v>457</v>
      </c>
      <c r="S107" s="11" t="s">
        <v>458</v>
      </c>
      <c r="T107" s="12"/>
      <c r="U107" s="4" t="str">
        <f>IF(AND(A107&lt;&gt;"",B107&lt;&gt;""),CONCATENATE(Variables!$I$1,Variables!$I$7,A107,Variables!$I$7,Variables!$I$6,Variables!$I$7,B107,Variables!$I$7,Variables!$I$6,Variables!$I$7,C107,Variables!$I$7,Variables!$I$6,D107,Variables!$I$6,E107,Variables!$I$6,F107,Variables!$I$6,G107,Variables!$I$6,Variables!$I$1,H107,I107,J107,K107,L107,M107,N107,Variables!$I$2,Variables!$I$6,O107,Variables!$I$6,P107,Variables!$I$6,Q107,Variables!$I$6,R107,Variables!$I$6,S107,IF(T107&lt;&gt;"",CONCATENATE(Variables!$I$6,T107),""),Variables!$I$2,Variables!$I$6),IF(A107&lt;&gt;"",CONCATENATE("#",A107),""))</f>
        <v>["kingdom_13_inf_missile_2","Archer","Archer",tf_guarantee_helmet|tf_guarantee_armor|tf_guarantee_boots,0,0,fac_kingdom_13,[],,,,kingdom_13_face_young,kingdom_13_face_old],</v>
      </c>
    </row>
    <row r="108" spans="1:21" ht="12" customHeight="1" x14ac:dyDescent="0.25">
      <c r="A108" s="5" t="s">
        <v>462</v>
      </c>
      <c r="B108" s="5" t="s">
        <v>157</v>
      </c>
      <c r="C108" s="5" t="s">
        <v>158</v>
      </c>
      <c r="D108" s="6" t="s">
        <v>128</v>
      </c>
      <c r="E108" s="7">
        <v>0</v>
      </c>
      <c r="F108" s="7">
        <v>0</v>
      </c>
      <c r="G108" s="8" t="s">
        <v>456</v>
      </c>
      <c r="H108" s="9"/>
      <c r="I108" s="9"/>
      <c r="J108" s="9"/>
      <c r="K108" s="9"/>
      <c r="L108" s="9"/>
      <c r="M108" s="9"/>
      <c r="N108" s="9"/>
      <c r="O108" s="10"/>
      <c r="P108" s="10"/>
      <c r="Q108" s="10"/>
      <c r="R108" s="11" t="s">
        <v>457</v>
      </c>
      <c r="S108" s="11" t="s">
        <v>458</v>
      </c>
      <c r="T108" s="12"/>
      <c r="U108" s="4" t="str">
        <f>IF(AND(A108&lt;&gt;"",B108&lt;&gt;""),CONCATENATE(Variables!$I$1,Variables!$I$7,A108,Variables!$I$7,Variables!$I$6,Variables!$I$7,B108,Variables!$I$7,Variables!$I$6,Variables!$I$7,C108,Variables!$I$7,Variables!$I$6,D108,Variables!$I$6,E108,Variables!$I$6,F108,Variables!$I$6,G108,Variables!$I$6,Variables!$I$1,H108,I108,J108,K108,L108,M108,N108,Variables!$I$2,Variables!$I$6,O108,Variables!$I$6,P108,Variables!$I$6,Q108,Variables!$I$6,R108,Variables!$I$6,S108,IF(T108&lt;&gt;"",CONCATENATE(Variables!$I$6,T108),""),Variables!$I$2,Variables!$I$6),IF(A108&lt;&gt;"",CONCATENATE("#",A108),""))</f>
        <v>["kingdom_13_cav_melee_1","Lancer","Lancers",tf_guarantee_helmet|tf_guarantee_armor|tf_guarantee_boots,0,0,fac_kingdom_13,[],,,,kingdom_13_face_young,kingdom_13_face_old],</v>
      </c>
    </row>
    <row r="109" spans="1:21" ht="12" customHeight="1" x14ac:dyDescent="0.25">
      <c r="A109" s="5" t="s">
        <v>463</v>
      </c>
      <c r="B109" s="5" t="s">
        <v>362</v>
      </c>
      <c r="C109" s="5" t="s">
        <v>363</v>
      </c>
      <c r="D109" s="6" t="s">
        <v>128</v>
      </c>
      <c r="E109" s="7">
        <v>0</v>
      </c>
      <c r="F109" s="7">
        <v>0</v>
      </c>
      <c r="G109" s="8" t="s">
        <v>456</v>
      </c>
      <c r="H109" s="9"/>
      <c r="I109" s="9"/>
      <c r="J109" s="9"/>
      <c r="K109" s="9"/>
      <c r="L109" s="9"/>
      <c r="M109" s="9"/>
      <c r="N109" s="9"/>
      <c r="O109" s="10"/>
      <c r="P109" s="10"/>
      <c r="Q109" s="10"/>
      <c r="R109" s="11" t="s">
        <v>457</v>
      </c>
      <c r="S109" s="11" t="s">
        <v>458</v>
      </c>
      <c r="T109" s="12"/>
      <c r="U109" s="4" t="str">
        <f>IF(AND(A109&lt;&gt;"",B109&lt;&gt;""),CONCATENATE(Variables!$I$1,Variables!$I$7,A109,Variables!$I$7,Variables!$I$6,Variables!$I$7,B109,Variables!$I$7,Variables!$I$6,Variables!$I$7,C109,Variables!$I$7,Variables!$I$6,D109,Variables!$I$6,E109,Variables!$I$6,F109,Variables!$I$6,G109,Variables!$I$6,Variables!$I$1,H109,I109,J109,K109,L109,M109,N109,Variables!$I$2,Variables!$I$6,O109,Variables!$I$6,P109,Variables!$I$6,Q109,Variables!$I$6,R109,Variables!$I$6,S109,IF(T109&lt;&gt;"",CONCATENATE(Variables!$I$6,T109),""),Variables!$I$2,Variables!$I$6),IF(A109&lt;&gt;"",CONCATENATE("#",A109),""))</f>
        <v>["kingdom_13_cav_melee_2","Man at Arms","Men at Arms",tf_guarantee_helmet|tf_guarantee_armor|tf_guarantee_boots,0,0,fac_kingdom_13,[],,,,kingdom_13_face_young,kingdom_13_face_old],</v>
      </c>
    </row>
    <row r="110" spans="1:21" ht="12" customHeight="1" x14ac:dyDescent="0.25">
      <c r="A110" s="4"/>
      <c r="B110" s="4"/>
      <c r="C110" s="4"/>
      <c r="D110" s="4"/>
      <c r="E110" s="4"/>
      <c r="F110" s="4">
        <f>F104+F105+F106+F107+F108+F109</f>
        <v>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t="str">
        <f>IF(AND(A110&lt;&gt;"",B110&lt;&gt;""),CONCATENATE(Variables!$I$1,Variables!$I$7,A110,Variables!$I$7,Variables!$I$6,Variables!$I$7,B110,Variables!$I$7,Variables!$I$6,Variables!$I$7,C110,Variables!$I$7,Variables!$I$6,D110,Variables!$I$6,E110,Variables!$I$6,F110,Variables!$I$6,G110,Variables!$I$6,Variables!$I$1,H110,I110,J110,K110,L110,M110,N110,Variables!$I$2,Variables!$I$6,O110,Variables!$I$6,P110,Variables!$I$6,Q110,Variables!$I$6,R110,Variables!$I$6,S110,IF(T110&lt;&gt;"",CONCATENATE(Variables!$I$6,T110),""),Variables!$I$2,Variables!$I$6),IF(A110&lt;&gt;"",CONCATENATE("#",A110),""))</f>
        <v/>
      </c>
    </row>
    <row r="111" spans="1:21" ht="12" customHeight="1" x14ac:dyDescent="0.25">
      <c r="A111" s="3" t="s">
        <v>464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 t="str">
        <f>IF(AND(A111&lt;&gt;"",B111&lt;&gt;""),CONCATENATE(Variables!$I$1,Variables!$I$7,A111,Variables!$I$7,Variables!$I$6,Variables!$I$7,B111,Variables!$I$7,Variables!$I$6,Variables!$I$7,C111,Variables!$I$7,Variables!$I$6,D111,Variables!$I$6,E111,Variables!$I$6,F111,Variables!$I$6,G111,Variables!$I$6,Variables!$I$1,H111,I111,J111,K111,L111,M111,N111,Variables!$I$2,Variables!$I$6,O111,Variables!$I$6,P111,Variables!$I$6,Q111,Variables!$I$6,R111,Variables!$I$6,S111,IF(T111&lt;&gt;"",CONCATENATE(Variables!$I$6,T111),""),Variables!$I$2,Variables!$I$6),IF(A111&lt;&gt;"",CONCATENATE("#",A111),""))</f>
        <v>#Grand Duchy of Moscow</v>
      </c>
    </row>
    <row r="112" spans="1:21" ht="12" customHeight="1" x14ac:dyDescent="0.25">
      <c r="A112" s="5" t="s">
        <v>465</v>
      </c>
      <c r="B112" s="5" t="s">
        <v>408</v>
      </c>
      <c r="C112" s="5" t="s">
        <v>409</v>
      </c>
      <c r="D112" s="6" t="s">
        <v>128</v>
      </c>
      <c r="E112" s="7">
        <v>0</v>
      </c>
      <c r="F112" s="7">
        <v>0</v>
      </c>
      <c r="G112" s="8" t="s">
        <v>466</v>
      </c>
      <c r="H112" s="9"/>
      <c r="I112" s="9"/>
      <c r="J112" s="9"/>
      <c r="K112" s="9"/>
      <c r="L112" s="9"/>
      <c r="M112" s="9"/>
      <c r="N112" s="9"/>
      <c r="O112" s="10"/>
      <c r="P112" s="10"/>
      <c r="Q112" s="10"/>
      <c r="R112" s="11" t="s">
        <v>467</v>
      </c>
      <c r="S112" s="11" t="s">
        <v>468</v>
      </c>
      <c r="T112" s="12"/>
      <c r="U112" s="4" t="str">
        <f>IF(AND(A112&lt;&gt;"",B112&lt;&gt;""),CONCATENATE(Variables!$I$1,Variables!$I$7,A112,Variables!$I$7,Variables!$I$6,Variables!$I$7,B112,Variables!$I$7,Variables!$I$6,Variables!$I$7,C112,Variables!$I$7,Variables!$I$6,D112,Variables!$I$6,E112,Variables!$I$6,F112,Variables!$I$6,G112,Variables!$I$6,Variables!$I$1,H112,I112,J112,K112,L112,M112,N112,Variables!$I$2,Variables!$I$6,O112,Variables!$I$6,P112,Variables!$I$6,Q112,Variables!$I$6,R112,Variables!$I$6,S112,IF(T112&lt;&gt;"",CONCATENATE(Variables!$I$6,T112),""),Variables!$I$2,Variables!$I$6),IF(A112&lt;&gt;"",CONCATENATE("#",A112),""))</f>
        <v>["kingdom_14_inf_melee_1","Levy","Levys",tf_guarantee_helmet|tf_guarantee_armor|tf_guarantee_boots,0,0,fac_kingdom_14,[],,,,kingdom_14_face_young,kingdom_14_face_old],</v>
      </c>
    </row>
    <row r="113" spans="1:21" ht="12" customHeight="1" x14ac:dyDescent="0.25">
      <c r="A113" s="5" t="s">
        <v>469</v>
      </c>
      <c r="B113" s="5" t="s">
        <v>243</v>
      </c>
      <c r="C113" s="5" t="s">
        <v>244</v>
      </c>
      <c r="D113" s="6" t="s">
        <v>128</v>
      </c>
      <c r="E113" s="7">
        <v>0</v>
      </c>
      <c r="F113" s="7">
        <v>0</v>
      </c>
      <c r="G113" s="8" t="s">
        <v>466</v>
      </c>
      <c r="H113" s="9"/>
      <c r="I113" s="9"/>
      <c r="J113" s="9"/>
      <c r="K113" s="9"/>
      <c r="L113" s="9"/>
      <c r="M113" s="9"/>
      <c r="N113" s="9"/>
      <c r="O113" s="10"/>
      <c r="P113" s="10"/>
      <c r="Q113" s="10"/>
      <c r="R113" s="11" t="s">
        <v>467</v>
      </c>
      <c r="S113" s="11" t="s">
        <v>468</v>
      </c>
      <c r="T113" s="12"/>
      <c r="U113" s="4" t="str">
        <f>IF(AND(A113&lt;&gt;"",B113&lt;&gt;""),CONCATENATE(Variables!$I$1,Variables!$I$7,A113,Variables!$I$7,Variables!$I$6,Variables!$I$7,B113,Variables!$I$7,Variables!$I$6,Variables!$I$7,C113,Variables!$I$7,Variables!$I$6,D113,Variables!$I$6,E113,Variables!$I$6,F113,Variables!$I$6,G113,Variables!$I$6,Variables!$I$1,H113,I113,J113,K113,L113,M113,N113,Variables!$I$2,Variables!$I$6,O113,Variables!$I$6,P113,Variables!$I$6,Q113,Variables!$I$6,R113,Variables!$I$6,S113,IF(T113&lt;&gt;"",CONCATENATE(Variables!$I$6,T113),""),Variables!$I$2,Variables!$I$6),IF(A113&lt;&gt;"",CONCATENATE("#",A113),""))</f>
        <v>["kingdom_14_inf_melee_2","Halberdier","Halberdiers",tf_guarantee_helmet|tf_guarantee_armor|tf_guarantee_boots,0,0,fac_kingdom_14,[],,,,kingdom_14_face_young,kingdom_14_face_old],</v>
      </c>
    </row>
    <row r="114" spans="1:21" ht="12" customHeight="1" x14ac:dyDescent="0.25">
      <c r="A114" s="5" t="s">
        <v>470</v>
      </c>
      <c r="B114" s="5" t="s">
        <v>258</v>
      </c>
      <c r="C114" s="5" t="s">
        <v>259</v>
      </c>
      <c r="D114" s="6" t="s">
        <v>128</v>
      </c>
      <c r="E114" s="7">
        <v>0</v>
      </c>
      <c r="F114" s="7">
        <v>0</v>
      </c>
      <c r="G114" s="8" t="s">
        <v>466</v>
      </c>
      <c r="H114" s="9"/>
      <c r="I114" s="9"/>
      <c r="J114" s="9"/>
      <c r="K114" s="9"/>
      <c r="L114" s="9"/>
      <c r="M114" s="9"/>
      <c r="N114" s="9"/>
      <c r="O114" s="10"/>
      <c r="P114" s="10"/>
      <c r="Q114" s="10"/>
      <c r="R114" s="11" t="s">
        <v>467</v>
      </c>
      <c r="S114" s="11" t="s">
        <v>468</v>
      </c>
      <c r="T114" s="12"/>
      <c r="U114" s="4" t="str">
        <f>IF(AND(A114&lt;&gt;"",B114&lt;&gt;""),CONCATENATE(Variables!$I$1,Variables!$I$7,A114,Variables!$I$7,Variables!$I$6,Variables!$I$7,B114,Variables!$I$7,Variables!$I$6,Variables!$I$7,C114,Variables!$I$7,Variables!$I$6,D114,Variables!$I$6,E114,Variables!$I$6,F114,Variables!$I$6,G114,Variables!$I$6,Variables!$I$1,H114,I114,J114,K114,L114,M114,N114,Variables!$I$2,Variables!$I$6,O114,Variables!$I$6,P114,Variables!$I$6,Q114,Variables!$I$6,R114,Variables!$I$6,S114,IF(T114&lt;&gt;"",CONCATENATE(Variables!$I$6,T114),""),Variables!$I$2,Variables!$I$6),IF(A114&lt;&gt;"",CONCATENATE("#",A114),""))</f>
        <v>["kingdom_14_inf_missile_1","Arquebusier","Arquebusiers",tf_guarantee_helmet|tf_guarantee_armor|tf_guarantee_boots,0,0,fac_kingdom_14,[],,,,kingdom_14_face_young,kingdom_14_face_old],</v>
      </c>
    </row>
    <row r="115" spans="1:21" ht="12" customHeight="1" x14ac:dyDescent="0.25">
      <c r="A115" s="5" t="s">
        <v>471</v>
      </c>
      <c r="B115" s="5" t="s">
        <v>418</v>
      </c>
      <c r="C115" s="5" t="s">
        <v>472</v>
      </c>
      <c r="D115" s="6" t="s">
        <v>128</v>
      </c>
      <c r="E115" s="7">
        <v>0</v>
      </c>
      <c r="F115" s="7">
        <v>0</v>
      </c>
      <c r="G115" s="8" t="s">
        <v>466</v>
      </c>
      <c r="H115" s="9"/>
      <c r="I115" s="9"/>
      <c r="J115" s="9"/>
      <c r="K115" s="9"/>
      <c r="L115" s="9"/>
      <c r="M115" s="9"/>
      <c r="N115" s="9"/>
      <c r="O115" s="10"/>
      <c r="P115" s="10"/>
      <c r="Q115" s="10"/>
      <c r="R115" s="11" t="s">
        <v>467</v>
      </c>
      <c r="S115" s="11" t="s">
        <v>468</v>
      </c>
      <c r="T115" s="12"/>
      <c r="U115" s="4" t="str">
        <f>IF(AND(A115&lt;&gt;"",B115&lt;&gt;""),CONCATENATE(Variables!$I$1,Variables!$I$7,A115,Variables!$I$7,Variables!$I$6,Variables!$I$7,B115,Variables!$I$7,Variables!$I$6,Variables!$I$7,C115,Variables!$I$7,Variables!$I$6,D115,Variables!$I$6,E115,Variables!$I$6,F115,Variables!$I$6,G115,Variables!$I$6,Variables!$I$1,H115,I115,J115,K115,L115,M115,N115,Variables!$I$2,Variables!$I$6,O115,Variables!$I$6,P115,Variables!$I$6,Q115,Variables!$I$6,R115,Variables!$I$6,S115,IF(T115&lt;&gt;"",CONCATENATE(Variables!$I$6,T115),""),Variables!$I$2,Variables!$I$6),IF(A115&lt;&gt;"",CONCATENATE("#",A115),""))</f>
        <v>["kingdom_14_inf_missile_2","Archer","Archers",tf_guarantee_helmet|tf_guarantee_armor|tf_guarantee_boots,0,0,fac_kingdom_14,[],,,,kingdom_14_face_young,kingdom_14_face_old],</v>
      </c>
    </row>
    <row r="116" spans="1:21" ht="12" customHeight="1" x14ac:dyDescent="0.25">
      <c r="A116" s="5" t="s">
        <v>473</v>
      </c>
      <c r="B116" s="5" t="s">
        <v>146</v>
      </c>
      <c r="C116" s="5" t="s">
        <v>147</v>
      </c>
      <c r="D116" s="6" t="s">
        <v>128</v>
      </c>
      <c r="E116" s="7">
        <v>0</v>
      </c>
      <c r="F116" s="7">
        <v>0</v>
      </c>
      <c r="G116" s="8" t="s">
        <v>466</v>
      </c>
      <c r="H116" s="9"/>
      <c r="I116" s="9"/>
      <c r="J116" s="9"/>
      <c r="K116" s="9"/>
      <c r="L116" s="9"/>
      <c r="M116" s="9"/>
      <c r="N116" s="9"/>
      <c r="O116" s="10"/>
      <c r="P116" s="10"/>
      <c r="Q116" s="10"/>
      <c r="R116" s="11" t="s">
        <v>467</v>
      </c>
      <c r="S116" s="11" t="s">
        <v>468</v>
      </c>
      <c r="T116" s="12"/>
      <c r="U116" s="4" t="str">
        <f>IF(AND(A116&lt;&gt;"",B116&lt;&gt;""),CONCATENATE(Variables!$I$1,Variables!$I$7,A116,Variables!$I$7,Variables!$I$6,Variables!$I$7,B116,Variables!$I$7,Variables!$I$6,Variables!$I$7,C116,Variables!$I$7,Variables!$I$6,D116,Variables!$I$6,E116,Variables!$I$6,F116,Variables!$I$6,G116,Variables!$I$6,Variables!$I$1,H116,I116,J116,K116,L116,M116,N116,Variables!$I$2,Variables!$I$6,O116,Variables!$I$6,P116,Variables!$I$6,Q116,Variables!$I$6,R116,Variables!$I$6,S116,IF(T116&lt;&gt;"",CONCATENATE(Variables!$I$6,T116),""),Variables!$I$2,Variables!$I$6),IF(A116&lt;&gt;"",CONCATENATE("#",A116),""))</f>
        <v>["kingdom_14_cav_melee_1","Cossack","Cossacks",tf_guarantee_helmet|tf_guarantee_armor|tf_guarantee_boots,0,0,fac_kingdom_14,[],,,,kingdom_14_face_young,kingdom_14_face_old],</v>
      </c>
    </row>
    <row r="117" spans="1:21" ht="12" customHeight="1" x14ac:dyDescent="0.25">
      <c r="A117" s="5" t="s">
        <v>474</v>
      </c>
      <c r="B117" s="5" t="s">
        <v>425</v>
      </c>
      <c r="C117" s="5" t="s">
        <v>426</v>
      </c>
      <c r="D117" s="6" t="s">
        <v>128</v>
      </c>
      <c r="E117" s="7">
        <v>0</v>
      </c>
      <c r="F117" s="7">
        <v>0</v>
      </c>
      <c r="G117" s="8" t="s">
        <v>466</v>
      </c>
      <c r="H117" s="9"/>
      <c r="I117" s="9"/>
      <c r="J117" s="9"/>
      <c r="K117" s="9"/>
      <c r="L117" s="9"/>
      <c r="M117" s="9"/>
      <c r="N117" s="9"/>
      <c r="O117" s="10"/>
      <c r="P117" s="10"/>
      <c r="Q117" s="10"/>
      <c r="R117" s="11" t="s">
        <v>467</v>
      </c>
      <c r="S117" s="11" t="s">
        <v>468</v>
      </c>
      <c r="T117" s="12"/>
      <c r="U117" s="4" t="str">
        <f>IF(AND(A117&lt;&gt;"",B117&lt;&gt;""),CONCATENATE(Variables!$I$1,Variables!$I$7,A117,Variables!$I$7,Variables!$I$6,Variables!$I$7,B117,Variables!$I$7,Variables!$I$6,Variables!$I$7,C117,Variables!$I$7,Variables!$I$6,D117,Variables!$I$6,E117,Variables!$I$6,F117,Variables!$I$6,G117,Variables!$I$6,Variables!$I$1,H117,I117,J117,K117,L117,M117,N117,Variables!$I$2,Variables!$I$6,O117,Variables!$I$6,P117,Variables!$I$6,Q117,Variables!$I$6,R117,Variables!$I$6,S117,IF(T117&lt;&gt;"",CONCATENATE(Variables!$I$6,T117),""),Variables!$I$2,Variables!$I$6),IF(A117&lt;&gt;"",CONCATENATE("#",A117),""))</f>
        <v>["kingdom_14_cav_missile_1","Horse Archer","Horse Archers",tf_guarantee_helmet|tf_guarantee_armor|tf_guarantee_boots,0,0,fac_kingdom_14,[],,,,kingdom_14_face_young,kingdom_14_face_old],</v>
      </c>
    </row>
    <row r="118" spans="1:21" ht="12" customHeight="1" x14ac:dyDescent="0.25">
      <c r="A118" s="4"/>
      <c r="B118" s="4"/>
      <c r="C118" s="4"/>
      <c r="D118" s="4"/>
      <c r="E118" s="4"/>
      <c r="F118" s="4">
        <f>F112+F113+F114+F115+F116+F117</f>
        <v>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t="str">
        <f>IF(AND(A118&lt;&gt;"",B118&lt;&gt;""),CONCATENATE(Variables!$I$1,Variables!$I$7,A118,Variables!$I$7,Variables!$I$6,Variables!$I$7,B118,Variables!$I$7,Variables!$I$6,Variables!$I$7,C118,Variables!$I$7,Variables!$I$6,D118,Variables!$I$6,E118,Variables!$I$6,F118,Variables!$I$6,G118,Variables!$I$6,Variables!$I$1,H118,I118,J118,K118,L118,M118,N118,Variables!$I$2,Variables!$I$6,O118,Variables!$I$6,P118,Variables!$I$6,Q118,Variables!$I$6,R118,Variables!$I$6,S118,IF(T118&lt;&gt;"",CONCATENATE(Variables!$I$6,T118),""),Variables!$I$2,Variables!$I$6),IF(A118&lt;&gt;"",CONCATENATE("#",A118),""))</f>
        <v/>
      </c>
    </row>
    <row r="119" spans="1:21" ht="12" customHeight="1" x14ac:dyDescent="0.25">
      <c r="A119" s="3" t="s">
        <v>475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 t="str">
        <f>IF(AND(A119&lt;&gt;"",B119&lt;&gt;""),CONCATENATE(Variables!$I$1,Variables!$I$7,A119,Variables!$I$7,Variables!$I$6,Variables!$I$7,B119,Variables!$I$7,Variables!$I$6,Variables!$I$7,C119,Variables!$I$7,Variables!$I$6,D119,Variables!$I$6,E119,Variables!$I$6,F119,Variables!$I$6,G119,Variables!$I$6,Variables!$I$1,H119,I119,J119,K119,L119,M119,N119,Variables!$I$2,Variables!$I$6,O119,Variables!$I$6,P119,Variables!$I$6,Q119,Variables!$I$6,R119,Variables!$I$6,S119,IF(T119&lt;&gt;"",CONCATENATE(Variables!$I$6,T119),""),Variables!$I$2,Variables!$I$6),IF(A119&lt;&gt;"",CONCATENATE("#",A119),""))</f>
        <v>#Wattasid Dynasty</v>
      </c>
    </row>
    <row r="120" spans="1:21" ht="12" customHeight="1" x14ac:dyDescent="0.25">
      <c r="A120" s="5" t="s">
        <v>476</v>
      </c>
      <c r="B120" s="5" t="s">
        <v>354</v>
      </c>
      <c r="C120" s="5" t="s">
        <v>355</v>
      </c>
      <c r="D120" s="6" t="s">
        <v>128</v>
      </c>
      <c r="E120" s="7">
        <v>0</v>
      </c>
      <c r="F120" s="7">
        <v>0</v>
      </c>
      <c r="G120" s="8" t="s">
        <v>477</v>
      </c>
      <c r="H120" s="9"/>
      <c r="I120" s="9"/>
      <c r="J120" s="9"/>
      <c r="K120" s="9"/>
      <c r="L120" s="9"/>
      <c r="M120" s="9"/>
      <c r="N120" s="9"/>
      <c r="O120" s="10"/>
      <c r="P120" s="10"/>
      <c r="Q120" s="10"/>
      <c r="R120" s="11" t="s">
        <v>478</v>
      </c>
      <c r="S120" s="11" t="s">
        <v>479</v>
      </c>
      <c r="T120" s="12"/>
      <c r="U120" s="4" t="str">
        <f>IF(AND(A120&lt;&gt;"",B120&lt;&gt;""),CONCATENATE(Variables!$I$1,Variables!$I$7,A120,Variables!$I$7,Variables!$I$6,Variables!$I$7,B120,Variables!$I$7,Variables!$I$6,Variables!$I$7,C120,Variables!$I$7,Variables!$I$6,D120,Variables!$I$6,E120,Variables!$I$6,F120,Variables!$I$6,G120,Variables!$I$6,Variables!$I$1,H120,I120,J120,K120,L120,M120,N120,Variables!$I$2,Variables!$I$6,O120,Variables!$I$6,P120,Variables!$I$6,Q120,Variables!$I$6,R120,Variables!$I$6,S120,IF(T120&lt;&gt;"",CONCATENATE(Variables!$I$6,T120),""),Variables!$I$2,Variables!$I$6),IF(A120&lt;&gt;"",CONCATENATE("#",A120),""))</f>
        <v>["kingdom_15_inf_melee_1","Spearman","Spearmen",tf_guarantee_helmet|tf_guarantee_armor|tf_guarantee_boots,0,0,fac_kingdom_15,[],,,,kingdom_15_face_young,kingdom_15_face_old],</v>
      </c>
    </row>
    <row r="121" spans="1:21" ht="12" customHeight="1" x14ac:dyDescent="0.25">
      <c r="A121" s="5" t="s">
        <v>480</v>
      </c>
      <c r="B121" s="5" t="s">
        <v>481</v>
      </c>
      <c r="C121" s="5" t="s">
        <v>482</v>
      </c>
      <c r="D121" s="6" t="s">
        <v>128</v>
      </c>
      <c r="E121" s="7">
        <v>0</v>
      </c>
      <c r="F121" s="7">
        <v>0</v>
      </c>
      <c r="G121" s="8" t="s">
        <v>477</v>
      </c>
      <c r="H121" s="9"/>
      <c r="I121" s="9"/>
      <c r="J121" s="9"/>
      <c r="K121" s="9"/>
      <c r="L121" s="9"/>
      <c r="M121" s="9"/>
      <c r="N121" s="9"/>
      <c r="O121" s="10"/>
      <c r="P121" s="10"/>
      <c r="Q121" s="10"/>
      <c r="R121" s="11" t="s">
        <v>478</v>
      </c>
      <c r="S121" s="11" t="s">
        <v>479</v>
      </c>
      <c r="T121" s="12"/>
      <c r="U121" s="4" t="str">
        <f>IF(AND(A121&lt;&gt;"",B121&lt;&gt;""),CONCATENATE(Variables!$I$1,Variables!$I$7,A121,Variables!$I$7,Variables!$I$6,Variables!$I$7,B121,Variables!$I$7,Variables!$I$6,Variables!$I$7,C121,Variables!$I$7,Variables!$I$6,D121,Variables!$I$6,E121,Variables!$I$6,F121,Variables!$I$6,G121,Variables!$I$6,Variables!$I$1,H121,I121,J121,K121,L121,M121,N121,Variables!$I$2,Variables!$I$6,O121,Variables!$I$6,P121,Variables!$I$6,Q121,Variables!$I$6,R121,Variables!$I$6,S121,IF(T121&lt;&gt;"",CONCATENATE(Variables!$I$6,T121),""),Variables!$I$2,Variables!$I$6),IF(A121&lt;&gt;"",CONCATENATE("#",A121),""))</f>
        <v>["kingdom_15_inf_melee_2","Swordman","Swordmen",tf_guarantee_helmet|tf_guarantee_armor|tf_guarantee_boots,0,0,fac_kingdom_15,[],,,,kingdom_15_face_young,kingdom_15_face_old],</v>
      </c>
    </row>
    <row r="122" spans="1:21" ht="12" customHeight="1" x14ac:dyDescent="0.25">
      <c r="A122" s="5" t="s">
        <v>483</v>
      </c>
      <c r="B122" s="5" t="s">
        <v>418</v>
      </c>
      <c r="C122" s="5" t="s">
        <v>472</v>
      </c>
      <c r="D122" s="6" t="s">
        <v>128</v>
      </c>
      <c r="E122" s="7">
        <v>0</v>
      </c>
      <c r="F122" s="7">
        <v>0</v>
      </c>
      <c r="G122" s="8" t="s">
        <v>477</v>
      </c>
      <c r="H122" s="9"/>
      <c r="I122" s="9"/>
      <c r="J122" s="9"/>
      <c r="K122" s="9"/>
      <c r="L122" s="9"/>
      <c r="M122" s="9"/>
      <c r="N122" s="9"/>
      <c r="O122" s="10"/>
      <c r="P122" s="10"/>
      <c r="Q122" s="10"/>
      <c r="R122" s="11" t="s">
        <v>478</v>
      </c>
      <c r="S122" s="11" t="s">
        <v>479</v>
      </c>
      <c r="T122" s="12"/>
      <c r="U122" s="4" t="str">
        <f>IF(AND(A122&lt;&gt;"",B122&lt;&gt;""),CONCATENATE(Variables!$I$1,Variables!$I$7,A122,Variables!$I$7,Variables!$I$6,Variables!$I$7,B122,Variables!$I$7,Variables!$I$6,Variables!$I$7,C122,Variables!$I$7,Variables!$I$6,D122,Variables!$I$6,E122,Variables!$I$6,F122,Variables!$I$6,G122,Variables!$I$6,Variables!$I$1,H122,I122,J122,K122,L122,M122,N122,Variables!$I$2,Variables!$I$6,O122,Variables!$I$6,P122,Variables!$I$6,Q122,Variables!$I$6,R122,Variables!$I$6,S122,IF(T122&lt;&gt;"",CONCATENATE(Variables!$I$6,T122),""),Variables!$I$2,Variables!$I$6),IF(A122&lt;&gt;"",CONCATENATE("#",A122),""))</f>
        <v>["kingdom_15_inf_missile_1","Archer","Archers",tf_guarantee_helmet|tf_guarantee_armor|tf_guarantee_boots,0,0,fac_kingdom_15,[],,,,kingdom_15_face_young,kingdom_15_face_old],</v>
      </c>
    </row>
    <row r="123" spans="1:21" ht="12" customHeight="1" x14ac:dyDescent="0.25">
      <c r="A123" s="5" t="s">
        <v>484</v>
      </c>
      <c r="B123" s="5" t="s">
        <v>258</v>
      </c>
      <c r="C123" s="5" t="s">
        <v>259</v>
      </c>
      <c r="D123" s="6" t="s">
        <v>128</v>
      </c>
      <c r="E123" s="7">
        <v>0</v>
      </c>
      <c r="F123" s="7">
        <v>0</v>
      </c>
      <c r="G123" s="8" t="s">
        <v>477</v>
      </c>
      <c r="H123" s="9"/>
      <c r="I123" s="9"/>
      <c r="J123" s="9"/>
      <c r="K123" s="9"/>
      <c r="L123" s="9"/>
      <c r="M123" s="9"/>
      <c r="N123" s="9"/>
      <c r="O123" s="10"/>
      <c r="P123" s="10"/>
      <c r="Q123" s="10"/>
      <c r="R123" s="11" t="s">
        <v>478</v>
      </c>
      <c r="S123" s="11" t="s">
        <v>479</v>
      </c>
      <c r="T123" s="12"/>
      <c r="U123" s="4" t="str">
        <f>IF(AND(A123&lt;&gt;"",B123&lt;&gt;""),CONCATENATE(Variables!$I$1,Variables!$I$7,A123,Variables!$I$7,Variables!$I$6,Variables!$I$7,B123,Variables!$I$7,Variables!$I$6,Variables!$I$7,C123,Variables!$I$7,Variables!$I$6,D123,Variables!$I$6,E123,Variables!$I$6,F123,Variables!$I$6,G123,Variables!$I$6,Variables!$I$1,H123,I123,J123,K123,L123,M123,N123,Variables!$I$2,Variables!$I$6,O123,Variables!$I$6,P123,Variables!$I$6,Q123,Variables!$I$6,R123,Variables!$I$6,S123,IF(T123&lt;&gt;"",CONCATENATE(Variables!$I$6,T123),""),Variables!$I$2,Variables!$I$6),IF(A123&lt;&gt;"",CONCATENATE("#",A123),""))</f>
        <v>["kingdom_15_inf_missile_2","Arquebusier","Arquebusiers",tf_guarantee_helmet|tf_guarantee_armor|tf_guarantee_boots,0,0,fac_kingdom_15,[],,,,kingdom_15_face_young,kingdom_15_face_old],</v>
      </c>
    </row>
    <row r="124" spans="1:21" ht="12" customHeight="1" x14ac:dyDescent="0.25">
      <c r="A124" s="5" t="s">
        <v>485</v>
      </c>
      <c r="B124" s="5" t="s">
        <v>399</v>
      </c>
      <c r="C124" s="5" t="s">
        <v>400</v>
      </c>
      <c r="D124" s="6" t="s">
        <v>128</v>
      </c>
      <c r="E124" s="7">
        <v>0</v>
      </c>
      <c r="F124" s="7">
        <v>0</v>
      </c>
      <c r="G124" s="8" t="s">
        <v>477</v>
      </c>
      <c r="H124" s="9"/>
      <c r="I124" s="9"/>
      <c r="J124" s="9"/>
      <c r="K124" s="9"/>
      <c r="L124" s="9"/>
      <c r="M124" s="9"/>
      <c r="N124" s="9"/>
      <c r="O124" s="10"/>
      <c r="P124" s="10"/>
      <c r="Q124" s="10"/>
      <c r="R124" s="11" t="s">
        <v>478</v>
      </c>
      <c r="S124" s="11" t="s">
        <v>479</v>
      </c>
      <c r="T124" s="12"/>
      <c r="U124" s="4" t="str">
        <f>IF(AND(A124&lt;&gt;"",B124&lt;&gt;""),CONCATENATE(Variables!$I$1,Variables!$I$7,A124,Variables!$I$7,Variables!$I$6,Variables!$I$7,B124,Variables!$I$7,Variables!$I$6,Variables!$I$7,C124,Variables!$I$7,Variables!$I$6,D124,Variables!$I$6,E124,Variables!$I$6,F124,Variables!$I$6,G124,Variables!$I$6,Variables!$I$1,H124,I124,J124,K124,L124,M124,N124,Variables!$I$2,Variables!$I$6,O124,Variables!$I$6,P124,Variables!$I$6,Q124,Variables!$I$6,R124,Variables!$I$6,S124,IF(T124&lt;&gt;"",CONCATENATE(Variables!$I$6,T124),""),Variables!$I$2,Variables!$I$6),IF(A124&lt;&gt;"",CONCATENATE("#",A124),""))</f>
        <v>["kingdom_15_cav_melee_1","Horseman","Horsemen",tf_guarantee_helmet|tf_guarantee_armor|tf_guarantee_boots,0,0,fac_kingdom_15,[],,,,kingdom_15_face_young,kingdom_15_face_old],</v>
      </c>
    </row>
    <row r="125" spans="1:21" ht="12" customHeight="1" x14ac:dyDescent="0.25">
      <c r="A125" s="5" t="s">
        <v>486</v>
      </c>
      <c r="B125" s="5" t="s">
        <v>157</v>
      </c>
      <c r="C125" s="5" t="s">
        <v>158</v>
      </c>
      <c r="D125" s="6" t="s">
        <v>128</v>
      </c>
      <c r="E125" s="7">
        <v>0</v>
      </c>
      <c r="F125" s="7">
        <v>0</v>
      </c>
      <c r="G125" s="8" t="s">
        <v>477</v>
      </c>
      <c r="H125" s="9"/>
      <c r="I125" s="9"/>
      <c r="J125" s="9"/>
      <c r="K125" s="9"/>
      <c r="L125" s="9"/>
      <c r="M125" s="9"/>
      <c r="N125" s="9"/>
      <c r="O125" s="10"/>
      <c r="P125" s="10"/>
      <c r="Q125" s="10"/>
      <c r="R125" s="11" t="s">
        <v>478</v>
      </c>
      <c r="S125" s="11" t="s">
        <v>479</v>
      </c>
      <c r="T125" s="12"/>
      <c r="U125" s="4" t="str">
        <f>IF(AND(A125&lt;&gt;"",B125&lt;&gt;""),CONCATENATE(Variables!$I$1,Variables!$I$7,A125,Variables!$I$7,Variables!$I$6,Variables!$I$7,B125,Variables!$I$7,Variables!$I$6,Variables!$I$7,C125,Variables!$I$7,Variables!$I$6,D125,Variables!$I$6,E125,Variables!$I$6,F125,Variables!$I$6,G125,Variables!$I$6,Variables!$I$1,H125,I125,J125,K125,L125,M125,N125,Variables!$I$2,Variables!$I$6,O125,Variables!$I$6,P125,Variables!$I$6,Q125,Variables!$I$6,R125,Variables!$I$6,S125,IF(T125&lt;&gt;"",CONCATENATE(Variables!$I$6,T125),""),Variables!$I$2,Variables!$I$6),IF(A125&lt;&gt;"",CONCATENATE("#",A125),""))</f>
        <v>["kingdom_15_cav_melee_2","Lancer","Lancers",tf_guarantee_helmet|tf_guarantee_armor|tf_guarantee_boots,0,0,fac_kingdom_15,[],,,,kingdom_15_face_young,kingdom_15_face_old],</v>
      </c>
    </row>
    <row r="126" spans="1:21" ht="12" customHeight="1" x14ac:dyDescent="0.25">
      <c r="A126" s="4"/>
      <c r="B126" s="4"/>
      <c r="C126" s="4"/>
      <c r="D126" s="4"/>
      <c r="E126" s="4"/>
      <c r="F126" s="4">
        <f>F120+F121+F122+F123+F124+F125</f>
        <v>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t="str">
        <f>IF(AND(A126&lt;&gt;"",B126&lt;&gt;""),CONCATENATE(Variables!$I$1,Variables!$I$7,A126,Variables!$I$7,Variables!$I$6,Variables!$I$7,B126,Variables!$I$7,Variables!$I$6,Variables!$I$7,C126,Variables!$I$7,Variables!$I$6,D126,Variables!$I$6,E126,Variables!$I$6,F126,Variables!$I$6,G126,Variables!$I$6,Variables!$I$1,H126,I126,J126,K126,L126,M126,N126,Variables!$I$2,Variables!$I$6,O126,Variables!$I$6,P126,Variables!$I$6,Q126,Variables!$I$6,R126,Variables!$I$6,S126,IF(T126&lt;&gt;"",CONCATENATE(Variables!$I$6,T126),""),Variables!$I$2,Variables!$I$6),IF(A126&lt;&gt;"",CONCATENATE("#",A126),""))</f>
        <v/>
      </c>
    </row>
    <row r="127" spans="1:21" ht="12" customHeight="1" x14ac:dyDescent="0.25">
      <c r="A127" s="3" t="s">
        <v>487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 t="str">
        <f>IF(AND(A127&lt;&gt;"",B127&lt;&gt;""),CONCATENATE(Variables!$I$1,Variables!$I$7,A127,Variables!$I$7,Variables!$I$6,Variables!$I$7,B127,Variables!$I$7,Variables!$I$6,Variables!$I$7,C127,Variables!$I$7,Variables!$I$6,D127,Variables!$I$6,E127,Variables!$I$6,F127,Variables!$I$6,G127,Variables!$I$6,Variables!$I$1,H127,I127,J127,K127,L127,M127,N127,Variables!$I$2,Variables!$I$6,O127,Variables!$I$6,P127,Variables!$I$6,Q127,Variables!$I$6,R127,Variables!$I$6,S127,IF(T127&lt;&gt;"",CONCATENATE(Variables!$I$6,T127),""),Variables!$I$2,Variables!$I$6),IF(A127&lt;&gt;"",CONCATENATE("#",A127),""))</f>
        <v>#Saadi Dynasty</v>
      </c>
    </row>
    <row r="128" spans="1:21" ht="12" customHeight="1" x14ac:dyDescent="0.25">
      <c r="A128" s="5" t="s">
        <v>488</v>
      </c>
      <c r="B128" s="5" t="s">
        <v>354</v>
      </c>
      <c r="C128" s="5" t="s">
        <v>355</v>
      </c>
      <c r="D128" s="6" t="s">
        <v>128</v>
      </c>
      <c r="E128" s="7">
        <v>0</v>
      </c>
      <c r="F128" s="7">
        <v>0</v>
      </c>
      <c r="G128" s="8" t="s">
        <v>489</v>
      </c>
      <c r="H128" s="9"/>
      <c r="I128" s="9"/>
      <c r="J128" s="9"/>
      <c r="K128" s="9"/>
      <c r="L128" s="9"/>
      <c r="M128" s="9"/>
      <c r="N128" s="9"/>
      <c r="O128" s="10"/>
      <c r="P128" s="10"/>
      <c r="Q128" s="10"/>
      <c r="R128" s="11" t="s">
        <v>490</v>
      </c>
      <c r="S128" s="11" t="s">
        <v>491</v>
      </c>
      <c r="T128" s="12"/>
      <c r="U128" s="4" t="str">
        <f>IF(AND(A128&lt;&gt;"",B128&lt;&gt;""),CONCATENATE(Variables!$I$1,Variables!$I$7,A128,Variables!$I$7,Variables!$I$6,Variables!$I$7,B128,Variables!$I$7,Variables!$I$6,Variables!$I$7,C128,Variables!$I$7,Variables!$I$6,D128,Variables!$I$6,E128,Variables!$I$6,F128,Variables!$I$6,G128,Variables!$I$6,Variables!$I$1,H128,I128,J128,K128,L128,M128,N128,Variables!$I$2,Variables!$I$6,O128,Variables!$I$6,P128,Variables!$I$6,Q128,Variables!$I$6,R128,Variables!$I$6,S128,IF(T128&lt;&gt;"",CONCATENATE(Variables!$I$6,T128),""),Variables!$I$2,Variables!$I$6),IF(A128&lt;&gt;"",CONCATENATE("#",A128),""))</f>
        <v>["kingdom_16_inf_melee_1","Spearman","Spearmen",tf_guarantee_helmet|tf_guarantee_armor|tf_guarantee_boots,0,0,fac_kingdom_16,[],,,,kingdom_16_face_young,kingdom_16_face_old],</v>
      </c>
    </row>
    <row r="129" spans="1:21" ht="12" customHeight="1" x14ac:dyDescent="0.25">
      <c r="A129" s="5" t="s">
        <v>492</v>
      </c>
      <c r="B129" s="5" t="s">
        <v>481</v>
      </c>
      <c r="C129" s="5" t="s">
        <v>482</v>
      </c>
      <c r="D129" s="6" t="s">
        <v>128</v>
      </c>
      <c r="E129" s="7">
        <v>0</v>
      </c>
      <c r="F129" s="7">
        <v>0</v>
      </c>
      <c r="G129" s="8" t="s">
        <v>489</v>
      </c>
      <c r="H129" s="9"/>
      <c r="I129" s="9"/>
      <c r="J129" s="9"/>
      <c r="K129" s="9"/>
      <c r="L129" s="9"/>
      <c r="M129" s="9"/>
      <c r="N129" s="9"/>
      <c r="O129" s="10"/>
      <c r="P129" s="10"/>
      <c r="Q129" s="10"/>
      <c r="R129" s="11" t="s">
        <v>490</v>
      </c>
      <c r="S129" s="11" t="s">
        <v>491</v>
      </c>
      <c r="T129" s="12"/>
      <c r="U129" s="4" t="str">
        <f>IF(AND(A129&lt;&gt;"",B129&lt;&gt;""),CONCATENATE(Variables!$I$1,Variables!$I$7,A129,Variables!$I$7,Variables!$I$6,Variables!$I$7,B129,Variables!$I$7,Variables!$I$6,Variables!$I$7,C129,Variables!$I$7,Variables!$I$6,D129,Variables!$I$6,E129,Variables!$I$6,F129,Variables!$I$6,G129,Variables!$I$6,Variables!$I$1,H129,I129,J129,K129,L129,M129,N129,Variables!$I$2,Variables!$I$6,O129,Variables!$I$6,P129,Variables!$I$6,Q129,Variables!$I$6,R129,Variables!$I$6,S129,IF(T129&lt;&gt;"",CONCATENATE(Variables!$I$6,T129),""),Variables!$I$2,Variables!$I$6),IF(A129&lt;&gt;"",CONCATENATE("#",A129),""))</f>
        <v>["kingdom_16_inf_melee_2","Swordman","Swordmen",tf_guarantee_helmet|tf_guarantee_armor|tf_guarantee_boots,0,0,fac_kingdom_16,[],,,,kingdom_16_face_young,kingdom_16_face_old],</v>
      </c>
    </row>
    <row r="130" spans="1:21" ht="12" customHeight="1" x14ac:dyDescent="0.25">
      <c r="A130" s="5" t="s">
        <v>493</v>
      </c>
      <c r="B130" s="5" t="s">
        <v>418</v>
      </c>
      <c r="C130" s="5" t="s">
        <v>472</v>
      </c>
      <c r="D130" s="6" t="s">
        <v>128</v>
      </c>
      <c r="E130" s="7">
        <v>0</v>
      </c>
      <c r="F130" s="7">
        <v>0</v>
      </c>
      <c r="G130" s="8" t="s">
        <v>489</v>
      </c>
      <c r="H130" s="9"/>
      <c r="I130" s="9"/>
      <c r="J130" s="9"/>
      <c r="K130" s="9"/>
      <c r="L130" s="9"/>
      <c r="M130" s="9"/>
      <c r="N130" s="9"/>
      <c r="O130" s="10"/>
      <c r="P130" s="10"/>
      <c r="Q130" s="10"/>
      <c r="R130" s="11" t="s">
        <v>490</v>
      </c>
      <c r="S130" s="11" t="s">
        <v>491</v>
      </c>
      <c r="T130" s="12"/>
      <c r="U130" s="4" t="str">
        <f>IF(AND(A130&lt;&gt;"",B130&lt;&gt;""),CONCATENATE(Variables!$I$1,Variables!$I$7,A130,Variables!$I$7,Variables!$I$6,Variables!$I$7,B130,Variables!$I$7,Variables!$I$6,Variables!$I$7,C130,Variables!$I$7,Variables!$I$6,D130,Variables!$I$6,E130,Variables!$I$6,F130,Variables!$I$6,G130,Variables!$I$6,Variables!$I$1,H130,I130,J130,K130,L130,M130,N130,Variables!$I$2,Variables!$I$6,O130,Variables!$I$6,P130,Variables!$I$6,Q130,Variables!$I$6,R130,Variables!$I$6,S130,IF(T130&lt;&gt;"",CONCATENATE(Variables!$I$6,T130),""),Variables!$I$2,Variables!$I$6),IF(A130&lt;&gt;"",CONCATENATE("#",A130),""))</f>
        <v>["kingdom_16_inf_missile_1","Archer","Archers",tf_guarantee_helmet|tf_guarantee_armor|tf_guarantee_boots,0,0,fac_kingdom_16,[],,,,kingdom_16_face_young,kingdom_16_face_old],</v>
      </c>
    </row>
    <row r="131" spans="1:21" ht="12" customHeight="1" x14ac:dyDescent="0.25">
      <c r="A131" s="5" t="s">
        <v>494</v>
      </c>
      <c r="B131" s="5" t="s">
        <v>258</v>
      </c>
      <c r="C131" s="5" t="s">
        <v>259</v>
      </c>
      <c r="D131" s="6" t="s">
        <v>128</v>
      </c>
      <c r="E131" s="7">
        <v>0</v>
      </c>
      <c r="F131" s="7">
        <v>0</v>
      </c>
      <c r="G131" s="8" t="s">
        <v>489</v>
      </c>
      <c r="H131" s="9"/>
      <c r="I131" s="9"/>
      <c r="J131" s="9"/>
      <c r="K131" s="9"/>
      <c r="L131" s="9"/>
      <c r="M131" s="9"/>
      <c r="N131" s="9"/>
      <c r="O131" s="10"/>
      <c r="P131" s="10"/>
      <c r="Q131" s="10"/>
      <c r="R131" s="11" t="s">
        <v>490</v>
      </c>
      <c r="S131" s="11" t="s">
        <v>491</v>
      </c>
      <c r="T131" s="12"/>
      <c r="U131" s="4" t="str">
        <f>IF(AND(A131&lt;&gt;"",B131&lt;&gt;""),CONCATENATE(Variables!$I$1,Variables!$I$7,A131,Variables!$I$7,Variables!$I$6,Variables!$I$7,B131,Variables!$I$7,Variables!$I$6,Variables!$I$7,C131,Variables!$I$7,Variables!$I$6,D131,Variables!$I$6,E131,Variables!$I$6,F131,Variables!$I$6,G131,Variables!$I$6,Variables!$I$1,H131,I131,J131,K131,L131,M131,N131,Variables!$I$2,Variables!$I$6,O131,Variables!$I$6,P131,Variables!$I$6,Q131,Variables!$I$6,R131,Variables!$I$6,S131,IF(T131&lt;&gt;"",CONCATENATE(Variables!$I$6,T131),""),Variables!$I$2,Variables!$I$6),IF(A131&lt;&gt;"",CONCATENATE("#",A131),""))</f>
        <v>["kingdom_16_inf_missile_2","Arquebusier","Arquebusiers",tf_guarantee_helmet|tf_guarantee_armor|tf_guarantee_boots,0,0,fac_kingdom_16,[],,,,kingdom_16_face_young,kingdom_16_face_old],</v>
      </c>
    </row>
    <row r="132" spans="1:21" ht="12" customHeight="1" x14ac:dyDescent="0.25">
      <c r="A132" s="5" t="s">
        <v>495</v>
      </c>
      <c r="B132" s="5" t="s">
        <v>399</v>
      </c>
      <c r="C132" s="5" t="s">
        <v>400</v>
      </c>
      <c r="D132" s="6" t="s">
        <v>128</v>
      </c>
      <c r="E132" s="7">
        <v>0</v>
      </c>
      <c r="F132" s="7">
        <v>0</v>
      </c>
      <c r="G132" s="8" t="s">
        <v>489</v>
      </c>
      <c r="H132" s="9"/>
      <c r="I132" s="9"/>
      <c r="J132" s="9"/>
      <c r="K132" s="9"/>
      <c r="L132" s="9"/>
      <c r="M132" s="9"/>
      <c r="N132" s="9"/>
      <c r="O132" s="10"/>
      <c r="P132" s="10"/>
      <c r="Q132" s="10"/>
      <c r="R132" s="11" t="s">
        <v>490</v>
      </c>
      <c r="S132" s="11" t="s">
        <v>491</v>
      </c>
      <c r="T132" s="12"/>
      <c r="U132" s="4" t="str">
        <f>IF(AND(A132&lt;&gt;"",B132&lt;&gt;""),CONCATENATE(Variables!$I$1,Variables!$I$7,A132,Variables!$I$7,Variables!$I$6,Variables!$I$7,B132,Variables!$I$7,Variables!$I$6,Variables!$I$7,C132,Variables!$I$7,Variables!$I$6,D132,Variables!$I$6,E132,Variables!$I$6,F132,Variables!$I$6,G132,Variables!$I$6,Variables!$I$1,H132,I132,J132,K132,L132,M132,N132,Variables!$I$2,Variables!$I$6,O132,Variables!$I$6,P132,Variables!$I$6,Q132,Variables!$I$6,R132,Variables!$I$6,S132,IF(T132&lt;&gt;"",CONCATENATE(Variables!$I$6,T132),""),Variables!$I$2,Variables!$I$6),IF(A132&lt;&gt;"",CONCATENATE("#",A132),""))</f>
        <v>["kingdom_16_cav_melee_1","Horseman","Horsemen",tf_guarantee_helmet|tf_guarantee_armor|tf_guarantee_boots,0,0,fac_kingdom_16,[],,,,kingdom_16_face_young,kingdom_16_face_old],</v>
      </c>
    </row>
    <row r="133" spans="1:21" ht="12" customHeight="1" x14ac:dyDescent="0.25">
      <c r="A133" s="5" t="s">
        <v>496</v>
      </c>
      <c r="B133" s="5" t="s">
        <v>157</v>
      </c>
      <c r="C133" s="5" t="s">
        <v>158</v>
      </c>
      <c r="D133" s="6" t="s">
        <v>128</v>
      </c>
      <c r="E133" s="7">
        <v>0</v>
      </c>
      <c r="F133" s="7">
        <v>0</v>
      </c>
      <c r="G133" s="8" t="s">
        <v>489</v>
      </c>
      <c r="H133" s="9"/>
      <c r="I133" s="9"/>
      <c r="J133" s="9"/>
      <c r="K133" s="9"/>
      <c r="L133" s="9"/>
      <c r="M133" s="9"/>
      <c r="N133" s="9"/>
      <c r="O133" s="10"/>
      <c r="P133" s="10"/>
      <c r="Q133" s="10"/>
      <c r="R133" s="11" t="s">
        <v>490</v>
      </c>
      <c r="S133" s="11" t="s">
        <v>491</v>
      </c>
      <c r="T133" s="12"/>
      <c r="U133" s="4" t="str">
        <f>IF(AND(A133&lt;&gt;"",B133&lt;&gt;""),CONCATENATE(Variables!$I$1,Variables!$I$7,A133,Variables!$I$7,Variables!$I$6,Variables!$I$7,B133,Variables!$I$7,Variables!$I$6,Variables!$I$7,C133,Variables!$I$7,Variables!$I$6,D133,Variables!$I$6,E133,Variables!$I$6,F133,Variables!$I$6,G133,Variables!$I$6,Variables!$I$1,H133,I133,J133,K133,L133,M133,N133,Variables!$I$2,Variables!$I$6,O133,Variables!$I$6,P133,Variables!$I$6,Q133,Variables!$I$6,R133,Variables!$I$6,S133,IF(T133&lt;&gt;"",CONCATENATE(Variables!$I$6,T133),""),Variables!$I$2,Variables!$I$6),IF(A133&lt;&gt;"",CONCATENATE("#",A133),""))</f>
        <v>["kingdom_16_cav_melee_2","Lancer","Lancers",tf_guarantee_helmet|tf_guarantee_armor|tf_guarantee_boots,0,0,fac_kingdom_16,[],,,,kingdom_16_face_young,kingdom_16_face_old],</v>
      </c>
    </row>
    <row r="134" spans="1:21" ht="12" customHeight="1" x14ac:dyDescent="0.25">
      <c r="A134" s="4"/>
      <c r="B134" s="4"/>
      <c r="C134" s="4"/>
      <c r="D134" s="4"/>
      <c r="E134" s="4"/>
      <c r="F134" s="4">
        <f>F128+F129+F130+F131+F132+F133</f>
        <v>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t="str">
        <f>IF(AND(A134&lt;&gt;"",B134&lt;&gt;""),CONCATENATE(Variables!$I$1,Variables!$I$7,A134,Variables!$I$7,Variables!$I$6,Variables!$I$7,B134,Variables!$I$7,Variables!$I$6,Variables!$I$7,C134,Variables!$I$7,Variables!$I$6,D134,Variables!$I$6,E134,Variables!$I$6,F134,Variables!$I$6,G134,Variables!$I$6,Variables!$I$1,H134,I134,J134,K134,L134,M134,N134,Variables!$I$2,Variables!$I$6,O134,Variables!$I$6,P134,Variables!$I$6,Q134,Variables!$I$6,R134,Variables!$I$6,S134,IF(T134&lt;&gt;"",CONCATENATE(Variables!$I$6,T134),""),Variables!$I$2,Variables!$I$6),IF(A134&lt;&gt;"",CONCATENATE("#",A134),""))</f>
        <v/>
      </c>
    </row>
    <row r="135" spans="1:21" ht="12" customHeight="1" x14ac:dyDescent="0.25">
      <c r="A135" s="3" t="s">
        <v>497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 t="str">
        <f>IF(AND(A135&lt;&gt;"",B135&lt;&gt;""),CONCATENATE(Variables!$I$1,Variables!$I$7,A135,Variables!$I$7,Variables!$I$6,Variables!$I$7,B135,Variables!$I$7,Variables!$I$6,Variables!$I$7,C135,Variables!$I$7,Variables!$I$6,D135,Variables!$I$6,E135,Variables!$I$6,F135,Variables!$I$6,G135,Variables!$I$6,Variables!$I$1,H135,I135,J135,K135,L135,M135,N135,Variables!$I$2,Variables!$I$6,O135,Variables!$I$6,P135,Variables!$I$6,Q135,Variables!$I$6,R135,Variables!$I$6,S135,IF(T135&lt;&gt;"",CONCATENATE(Variables!$I$6,T135),""),Variables!$I$2,Variables!$I$6),IF(A135&lt;&gt;"",CONCATENATE("#",A135),""))</f>
        <v>#Zayyanid Dynasty</v>
      </c>
    </row>
    <row r="136" spans="1:21" ht="12" customHeight="1" x14ac:dyDescent="0.25">
      <c r="A136" s="5" t="s">
        <v>498</v>
      </c>
      <c r="B136" s="5" t="s">
        <v>354</v>
      </c>
      <c r="C136" s="5" t="s">
        <v>355</v>
      </c>
      <c r="D136" s="6" t="s">
        <v>128</v>
      </c>
      <c r="E136" s="7">
        <v>0</v>
      </c>
      <c r="F136" s="7">
        <v>0</v>
      </c>
      <c r="G136" s="8" t="s">
        <v>499</v>
      </c>
      <c r="H136" s="9"/>
      <c r="I136" s="9"/>
      <c r="J136" s="9"/>
      <c r="K136" s="9"/>
      <c r="L136" s="9"/>
      <c r="M136" s="9"/>
      <c r="N136" s="9"/>
      <c r="O136" s="10"/>
      <c r="P136" s="10"/>
      <c r="Q136" s="10"/>
      <c r="R136" s="11" t="s">
        <v>500</v>
      </c>
      <c r="S136" s="11" t="s">
        <v>501</v>
      </c>
      <c r="T136" s="12"/>
      <c r="U136" s="4" t="str">
        <f>IF(AND(A136&lt;&gt;"",B136&lt;&gt;""),CONCATENATE(Variables!$I$1,Variables!$I$7,A136,Variables!$I$7,Variables!$I$6,Variables!$I$7,B136,Variables!$I$7,Variables!$I$6,Variables!$I$7,C136,Variables!$I$7,Variables!$I$6,D136,Variables!$I$6,E136,Variables!$I$6,F136,Variables!$I$6,G136,Variables!$I$6,Variables!$I$1,H136,I136,J136,K136,L136,M136,N136,Variables!$I$2,Variables!$I$6,O136,Variables!$I$6,P136,Variables!$I$6,Q136,Variables!$I$6,R136,Variables!$I$6,S136,IF(T136&lt;&gt;"",CONCATENATE(Variables!$I$6,T136),""),Variables!$I$2,Variables!$I$6),IF(A136&lt;&gt;"",CONCATENATE("#",A136),""))</f>
        <v>["kingdom_17_inf_melee_1","Spearman","Spearmen",tf_guarantee_helmet|tf_guarantee_armor|tf_guarantee_boots,0,0,fac_kingdom_17,[],,,,kingdom_17_face_young,kingdom_17_face_old],</v>
      </c>
    </row>
    <row r="137" spans="1:21" ht="12" customHeight="1" x14ac:dyDescent="0.25">
      <c r="A137" s="5" t="s">
        <v>502</v>
      </c>
      <c r="B137" s="5" t="s">
        <v>481</v>
      </c>
      <c r="C137" s="5" t="s">
        <v>482</v>
      </c>
      <c r="D137" s="6" t="s">
        <v>128</v>
      </c>
      <c r="E137" s="7">
        <v>0</v>
      </c>
      <c r="F137" s="7">
        <v>0</v>
      </c>
      <c r="G137" s="8" t="s">
        <v>499</v>
      </c>
      <c r="H137" s="9"/>
      <c r="I137" s="9"/>
      <c r="J137" s="9"/>
      <c r="K137" s="9"/>
      <c r="L137" s="9"/>
      <c r="M137" s="9"/>
      <c r="N137" s="9"/>
      <c r="O137" s="10"/>
      <c r="P137" s="10"/>
      <c r="Q137" s="10"/>
      <c r="R137" s="11" t="s">
        <v>500</v>
      </c>
      <c r="S137" s="11" t="s">
        <v>501</v>
      </c>
      <c r="T137" s="12"/>
      <c r="U137" s="4" t="str">
        <f>IF(AND(A137&lt;&gt;"",B137&lt;&gt;""),CONCATENATE(Variables!$I$1,Variables!$I$7,A137,Variables!$I$7,Variables!$I$6,Variables!$I$7,B137,Variables!$I$7,Variables!$I$6,Variables!$I$7,C137,Variables!$I$7,Variables!$I$6,D137,Variables!$I$6,E137,Variables!$I$6,F137,Variables!$I$6,G137,Variables!$I$6,Variables!$I$1,H137,I137,J137,K137,L137,M137,N137,Variables!$I$2,Variables!$I$6,O137,Variables!$I$6,P137,Variables!$I$6,Q137,Variables!$I$6,R137,Variables!$I$6,S137,IF(T137&lt;&gt;"",CONCATENATE(Variables!$I$6,T137),""),Variables!$I$2,Variables!$I$6),IF(A137&lt;&gt;"",CONCATENATE("#",A137),""))</f>
        <v>["kingdom_17_inf_melee_2","Swordman","Swordmen",tf_guarantee_helmet|tf_guarantee_armor|tf_guarantee_boots,0,0,fac_kingdom_17,[],,,,kingdom_17_face_young,kingdom_17_face_old],</v>
      </c>
    </row>
    <row r="138" spans="1:21" ht="12" customHeight="1" x14ac:dyDescent="0.25">
      <c r="A138" s="5" t="s">
        <v>503</v>
      </c>
      <c r="B138" s="5" t="s">
        <v>418</v>
      </c>
      <c r="C138" s="5" t="s">
        <v>472</v>
      </c>
      <c r="D138" s="6" t="s">
        <v>128</v>
      </c>
      <c r="E138" s="7">
        <v>0</v>
      </c>
      <c r="F138" s="7">
        <v>0</v>
      </c>
      <c r="G138" s="8" t="s">
        <v>499</v>
      </c>
      <c r="H138" s="9"/>
      <c r="I138" s="9"/>
      <c r="J138" s="9"/>
      <c r="K138" s="9"/>
      <c r="L138" s="9"/>
      <c r="M138" s="9"/>
      <c r="N138" s="9"/>
      <c r="O138" s="10"/>
      <c r="P138" s="10"/>
      <c r="Q138" s="10"/>
      <c r="R138" s="11" t="s">
        <v>500</v>
      </c>
      <c r="S138" s="11" t="s">
        <v>501</v>
      </c>
      <c r="T138" s="12"/>
      <c r="U138" s="4" t="str">
        <f>IF(AND(A138&lt;&gt;"",B138&lt;&gt;""),CONCATENATE(Variables!$I$1,Variables!$I$7,A138,Variables!$I$7,Variables!$I$6,Variables!$I$7,B138,Variables!$I$7,Variables!$I$6,Variables!$I$7,C138,Variables!$I$7,Variables!$I$6,D138,Variables!$I$6,E138,Variables!$I$6,F138,Variables!$I$6,G138,Variables!$I$6,Variables!$I$1,H138,I138,J138,K138,L138,M138,N138,Variables!$I$2,Variables!$I$6,O138,Variables!$I$6,P138,Variables!$I$6,Q138,Variables!$I$6,R138,Variables!$I$6,S138,IF(T138&lt;&gt;"",CONCATENATE(Variables!$I$6,T138),""),Variables!$I$2,Variables!$I$6),IF(A138&lt;&gt;"",CONCATENATE("#",A138),""))</f>
        <v>["kingdom_17_inf_missile_1","Archer","Archers",tf_guarantee_helmet|tf_guarantee_armor|tf_guarantee_boots,0,0,fac_kingdom_17,[],,,,kingdom_17_face_young,kingdom_17_face_old],</v>
      </c>
    </row>
    <row r="139" spans="1:21" ht="12" customHeight="1" x14ac:dyDescent="0.25">
      <c r="A139" s="5" t="s">
        <v>504</v>
      </c>
      <c r="B139" s="5" t="s">
        <v>258</v>
      </c>
      <c r="C139" s="5" t="s">
        <v>259</v>
      </c>
      <c r="D139" s="6" t="s">
        <v>128</v>
      </c>
      <c r="E139" s="7">
        <v>0</v>
      </c>
      <c r="F139" s="7">
        <v>0</v>
      </c>
      <c r="G139" s="8" t="s">
        <v>499</v>
      </c>
      <c r="H139" s="9"/>
      <c r="I139" s="9"/>
      <c r="J139" s="9"/>
      <c r="K139" s="9"/>
      <c r="L139" s="9"/>
      <c r="M139" s="9"/>
      <c r="N139" s="9"/>
      <c r="O139" s="10"/>
      <c r="P139" s="10"/>
      <c r="Q139" s="10"/>
      <c r="R139" s="11" t="s">
        <v>500</v>
      </c>
      <c r="S139" s="11" t="s">
        <v>501</v>
      </c>
      <c r="T139" s="12"/>
      <c r="U139" s="4" t="str">
        <f>IF(AND(A139&lt;&gt;"",B139&lt;&gt;""),CONCATENATE(Variables!$I$1,Variables!$I$7,A139,Variables!$I$7,Variables!$I$6,Variables!$I$7,B139,Variables!$I$7,Variables!$I$6,Variables!$I$7,C139,Variables!$I$7,Variables!$I$6,D139,Variables!$I$6,E139,Variables!$I$6,F139,Variables!$I$6,G139,Variables!$I$6,Variables!$I$1,H139,I139,J139,K139,L139,M139,N139,Variables!$I$2,Variables!$I$6,O139,Variables!$I$6,P139,Variables!$I$6,Q139,Variables!$I$6,R139,Variables!$I$6,S139,IF(T139&lt;&gt;"",CONCATENATE(Variables!$I$6,T139),""),Variables!$I$2,Variables!$I$6),IF(A139&lt;&gt;"",CONCATENATE("#",A139),""))</f>
        <v>["kingdom_17_inf_missile_2","Arquebusier","Arquebusiers",tf_guarantee_helmet|tf_guarantee_armor|tf_guarantee_boots,0,0,fac_kingdom_17,[],,,,kingdom_17_face_young,kingdom_17_face_old],</v>
      </c>
    </row>
    <row r="140" spans="1:21" ht="12" customHeight="1" x14ac:dyDescent="0.25">
      <c r="A140" s="5" t="s">
        <v>505</v>
      </c>
      <c r="B140" s="5" t="s">
        <v>399</v>
      </c>
      <c r="C140" s="5" t="s">
        <v>400</v>
      </c>
      <c r="D140" s="6" t="s">
        <v>128</v>
      </c>
      <c r="E140" s="7">
        <v>0</v>
      </c>
      <c r="F140" s="7">
        <v>0</v>
      </c>
      <c r="G140" s="8" t="s">
        <v>499</v>
      </c>
      <c r="H140" s="9"/>
      <c r="I140" s="9"/>
      <c r="J140" s="9"/>
      <c r="K140" s="9"/>
      <c r="L140" s="9"/>
      <c r="M140" s="9"/>
      <c r="N140" s="9"/>
      <c r="O140" s="10"/>
      <c r="P140" s="10"/>
      <c r="Q140" s="10"/>
      <c r="R140" s="11" t="s">
        <v>500</v>
      </c>
      <c r="S140" s="11" t="s">
        <v>501</v>
      </c>
      <c r="T140" s="12"/>
      <c r="U140" s="4" t="str">
        <f>IF(AND(A140&lt;&gt;"",B140&lt;&gt;""),CONCATENATE(Variables!$I$1,Variables!$I$7,A140,Variables!$I$7,Variables!$I$6,Variables!$I$7,B140,Variables!$I$7,Variables!$I$6,Variables!$I$7,C140,Variables!$I$7,Variables!$I$6,D140,Variables!$I$6,E140,Variables!$I$6,F140,Variables!$I$6,G140,Variables!$I$6,Variables!$I$1,H140,I140,J140,K140,L140,M140,N140,Variables!$I$2,Variables!$I$6,O140,Variables!$I$6,P140,Variables!$I$6,Q140,Variables!$I$6,R140,Variables!$I$6,S140,IF(T140&lt;&gt;"",CONCATENATE(Variables!$I$6,T140),""),Variables!$I$2,Variables!$I$6),IF(A140&lt;&gt;"",CONCATENATE("#",A140),""))</f>
        <v>["kingdom_17_cav_melee_1","Horseman","Horsemen",tf_guarantee_helmet|tf_guarantee_armor|tf_guarantee_boots,0,0,fac_kingdom_17,[],,,,kingdom_17_face_young,kingdom_17_face_old],</v>
      </c>
    </row>
    <row r="141" spans="1:21" ht="12" customHeight="1" x14ac:dyDescent="0.25">
      <c r="A141" s="5" t="s">
        <v>506</v>
      </c>
      <c r="B141" s="5" t="s">
        <v>157</v>
      </c>
      <c r="C141" s="5" t="s">
        <v>158</v>
      </c>
      <c r="D141" s="6" t="s">
        <v>128</v>
      </c>
      <c r="E141" s="7">
        <v>0</v>
      </c>
      <c r="F141" s="7">
        <v>0</v>
      </c>
      <c r="G141" s="8" t="s">
        <v>499</v>
      </c>
      <c r="H141" s="9"/>
      <c r="I141" s="9"/>
      <c r="J141" s="9"/>
      <c r="K141" s="9"/>
      <c r="L141" s="9"/>
      <c r="M141" s="9"/>
      <c r="N141" s="9"/>
      <c r="O141" s="10"/>
      <c r="P141" s="10"/>
      <c r="Q141" s="10"/>
      <c r="R141" s="11" t="s">
        <v>500</v>
      </c>
      <c r="S141" s="11" t="s">
        <v>501</v>
      </c>
      <c r="T141" s="12"/>
      <c r="U141" s="4" t="str">
        <f>IF(AND(A141&lt;&gt;"",B141&lt;&gt;""),CONCATENATE(Variables!$I$1,Variables!$I$7,A141,Variables!$I$7,Variables!$I$6,Variables!$I$7,B141,Variables!$I$7,Variables!$I$6,Variables!$I$7,C141,Variables!$I$7,Variables!$I$6,D141,Variables!$I$6,E141,Variables!$I$6,F141,Variables!$I$6,G141,Variables!$I$6,Variables!$I$1,H141,I141,J141,K141,L141,M141,N141,Variables!$I$2,Variables!$I$6,O141,Variables!$I$6,P141,Variables!$I$6,Q141,Variables!$I$6,R141,Variables!$I$6,S141,IF(T141&lt;&gt;"",CONCATENATE(Variables!$I$6,T141),""),Variables!$I$2,Variables!$I$6),IF(A141&lt;&gt;"",CONCATENATE("#",A141),""))</f>
        <v>["kingdom_17_cav_melee_2","Lancer","Lancers",tf_guarantee_helmet|tf_guarantee_armor|tf_guarantee_boots,0,0,fac_kingdom_17,[],,,,kingdom_17_face_young,kingdom_17_face_old],</v>
      </c>
    </row>
    <row r="142" spans="1:21" ht="12" customHeight="1" x14ac:dyDescent="0.25">
      <c r="A142" s="4"/>
      <c r="B142" s="4"/>
      <c r="C142" s="4"/>
      <c r="D142" s="4"/>
      <c r="E142" s="4"/>
      <c r="F142" s="4">
        <f>F136+F137+F138+F139+F140+F141</f>
        <v>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t="str">
        <f>IF(AND(A142&lt;&gt;"",B142&lt;&gt;""),CONCATENATE(Variables!$I$1,Variables!$I$7,A142,Variables!$I$7,Variables!$I$6,Variables!$I$7,B142,Variables!$I$7,Variables!$I$6,Variables!$I$7,C142,Variables!$I$7,Variables!$I$6,D142,Variables!$I$6,E142,Variables!$I$6,F142,Variables!$I$6,G142,Variables!$I$6,Variables!$I$1,H142,I142,J142,K142,L142,M142,N142,Variables!$I$2,Variables!$I$6,O142,Variables!$I$6,P142,Variables!$I$6,Q142,Variables!$I$6,R142,Variables!$I$6,S142,IF(T142&lt;&gt;"",CONCATENATE(Variables!$I$6,T142),""),Variables!$I$2,Variables!$I$6),IF(A142&lt;&gt;"",CONCATENATE("#",A142),""))</f>
        <v/>
      </c>
    </row>
    <row r="143" spans="1:21" ht="12" customHeight="1" x14ac:dyDescent="0.25">
      <c r="A143" s="3" t="s">
        <v>507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 t="str">
        <f>IF(AND(A143&lt;&gt;"",B143&lt;&gt;""),CONCATENATE(Variables!$I$1,Variables!$I$7,A143,Variables!$I$7,Variables!$I$6,Variables!$I$7,B143,Variables!$I$7,Variables!$I$6,Variables!$I$7,C143,Variables!$I$7,Variables!$I$6,D143,Variables!$I$6,E143,Variables!$I$6,F143,Variables!$I$6,G143,Variables!$I$6,Variables!$I$1,H143,I143,J143,K143,L143,M143,N143,Variables!$I$2,Variables!$I$6,O143,Variables!$I$6,P143,Variables!$I$6,Q143,Variables!$I$6,R143,Variables!$I$6,S143,IF(T143&lt;&gt;"",CONCATENATE(Variables!$I$6,T143),""),Variables!$I$2,Variables!$I$6),IF(A143&lt;&gt;"",CONCATENATE("#",A143),""))</f>
        <v>#Hafsid Dynasty</v>
      </c>
    </row>
    <row r="144" spans="1:21" ht="12" customHeight="1" x14ac:dyDescent="0.25">
      <c r="A144" s="5" t="s">
        <v>508</v>
      </c>
      <c r="B144" s="5" t="s">
        <v>354</v>
      </c>
      <c r="C144" s="5" t="s">
        <v>355</v>
      </c>
      <c r="D144" s="6" t="s">
        <v>128</v>
      </c>
      <c r="E144" s="7">
        <v>0</v>
      </c>
      <c r="F144" s="7">
        <v>0</v>
      </c>
      <c r="G144" s="8" t="s">
        <v>509</v>
      </c>
      <c r="H144" s="9"/>
      <c r="I144" s="9"/>
      <c r="J144" s="9"/>
      <c r="K144" s="9"/>
      <c r="L144" s="9"/>
      <c r="M144" s="9"/>
      <c r="N144" s="9"/>
      <c r="O144" s="10"/>
      <c r="P144" s="10"/>
      <c r="Q144" s="10"/>
      <c r="R144" s="11" t="s">
        <v>510</v>
      </c>
      <c r="S144" s="11" t="s">
        <v>511</v>
      </c>
      <c r="T144" s="12"/>
      <c r="U144" s="4" t="str">
        <f>IF(AND(A144&lt;&gt;"",B144&lt;&gt;""),CONCATENATE(Variables!$I$1,Variables!$I$7,A144,Variables!$I$7,Variables!$I$6,Variables!$I$7,B144,Variables!$I$7,Variables!$I$6,Variables!$I$7,C144,Variables!$I$7,Variables!$I$6,D144,Variables!$I$6,E144,Variables!$I$6,F144,Variables!$I$6,G144,Variables!$I$6,Variables!$I$1,H144,I144,J144,K144,L144,M144,N144,Variables!$I$2,Variables!$I$6,O144,Variables!$I$6,P144,Variables!$I$6,Q144,Variables!$I$6,R144,Variables!$I$6,S144,IF(T144&lt;&gt;"",CONCATENATE(Variables!$I$6,T144),""),Variables!$I$2,Variables!$I$6),IF(A144&lt;&gt;"",CONCATENATE("#",A144),""))</f>
        <v>["kingdom_18_inf_melee_1","Spearman","Spearmen",tf_guarantee_helmet|tf_guarantee_armor|tf_guarantee_boots,0,0,fac_kingdom_18,[],,,,kingdom_18_face_young,kingdom_18_face_old],</v>
      </c>
    </row>
    <row r="145" spans="1:21" ht="12" customHeight="1" x14ac:dyDescent="0.25">
      <c r="A145" s="5" t="s">
        <v>512</v>
      </c>
      <c r="B145" s="5" t="s">
        <v>481</v>
      </c>
      <c r="C145" s="5" t="s">
        <v>482</v>
      </c>
      <c r="D145" s="6" t="s">
        <v>128</v>
      </c>
      <c r="E145" s="7">
        <v>0</v>
      </c>
      <c r="F145" s="7">
        <v>0</v>
      </c>
      <c r="G145" s="8" t="s">
        <v>509</v>
      </c>
      <c r="H145" s="9"/>
      <c r="I145" s="9"/>
      <c r="J145" s="9"/>
      <c r="K145" s="9"/>
      <c r="L145" s="9"/>
      <c r="M145" s="9"/>
      <c r="N145" s="9"/>
      <c r="O145" s="10"/>
      <c r="P145" s="10"/>
      <c r="Q145" s="10"/>
      <c r="R145" s="11" t="s">
        <v>510</v>
      </c>
      <c r="S145" s="11" t="s">
        <v>511</v>
      </c>
      <c r="T145" s="12"/>
      <c r="U145" s="4" t="str">
        <f>IF(AND(A145&lt;&gt;"",B145&lt;&gt;""),CONCATENATE(Variables!$I$1,Variables!$I$7,A145,Variables!$I$7,Variables!$I$6,Variables!$I$7,B145,Variables!$I$7,Variables!$I$6,Variables!$I$7,C145,Variables!$I$7,Variables!$I$6,D145,Variables!$I$6,E145,Variables!$I$6,F145,Variables!$I$6,G145,Variables!$I$6,Variables!$I$1,H145,I145,J145,K145,L145,M145,N145,Variables!$I$2,Variables!$I$6,O145,Variables!$I$6,P145,Variables!$I$6,Q145,Variables!$I$6,R145,Variables!$I$6,S145,IF(T145&lt;&gt;"",CONCATENATE(Variables!$I$6,T145),""),Variables!$I$2,Variables!$I$6),IF(A145&lt;&gt;"",CONCATENATE("#",A145),""))</f>
        <v>["kingdom_18_inf_melee_2","Swordman","Swordmen",tf_guarantee_helmet|tf_guarantee_armor|tf_guarantee_boots,0,0,fac_kingdom_18,[],,,,kingdom_18_face_young,kingdom_18_face_old],</v>
      </c>
    </row>
    <row r="146" spans="1:21" ht="12" customHeight="1" x14ac:dyDescent="0.25">
      <c r="A146" s="5" t="s">
        <v>513</v>
      </c>
      <c r="B146" s="5" t="s">
        <v>418</v>
      </c>
      <c r="C146" s="5" t="s">
        <v>472</v>
      </c>
      <c r="D146" s="6" t="s">
        <v>128</v>
      </c>
      <c r="E146" s="7">
        <v>0</v>
      </c>
      <c r="F146" s="7">
        <v>0</v>
      </c>
      <c r="G146" s="8" t="s">
        <v>509</v>
      </c>
      <c r="H146" s="9"/>
      <c r="I146" s="9"/>
      <c r="J146" s="9"/>
      <c r="K146" s="9"/>
      <c r="L146" s="9"/>
      <c r="M146" s="9"/>
      <c r="N146" s="9"/>
      <c r="O146" s="10"/>
      <c r="P146" s="10"/>
      <c r="Q146" s="10"/>
      <c r="R146" s="11" t="s">
        <v>510</v>
      </c>
      <c r="S146" s="11" t="s">
        <v>511</v>
      </c>
      <c r="T146" s="12"/>
      <c r="U146" s="4" t="str">
        <f>IF(AND(A146&lt;&gt;"",B146&lt;&gt;""),CONCATENATE(Variables!$I$1,Variables!$I$7,A146,Variables!$I$7,Variables!$I$6,Variables!$I$7,B146,Variables!$I$7,Variables!$I$6,Variables!$I$7,C146,Variables!$I$7,Variables!$I$6,D146,Variables!$I$6,E146,Variables!$I$6,F146,Variables!$I$6,G146,Variables!$I$6,Variables!$I$1,H146,I146,J146,K146,L146,M146,N146,Variables!$I$2,Variables!$I$6,O146,Variables!$I$6,P146,Variables!$I$6,Q146,Variables!$I$6,R146,Variables!$I$6,S146,IF(T146&lt;&gt;"",CONCATENATE(Variables!$I$6,T146),""),Variables!$I$2,Variables!$I$6),IF(A146&lt;&gt;"",CONCATENATE("#",A146),""))</f>
        <v>["kingdom_18_inf_missile_1","Archer","Archers",tf_guarantee_helmet|tf_guarantee_armor|tf_guarantee_boots,0,0,fac_kingdom_18,[],,,,kingdom_18_face_young,kingdom_18_face_old],</v>
      </c>
    </row>
    <row r="147" spans="1:21" ht="12" customHeight="1" x14ac:dyDescent="0.25">
      <c r="A147" s="5" t="s">
        <v>514</v>
      </c>
      <c r="B147" s="5" t="s">
        <v>258</v>
      </c>
      <c r="C147" s="5" t="s">
        <v>259</v>
      </c>
      <c r="D147" s="6" t="s">
        <v>128</v>
      </c>
      <c r="E147" s="7">
        <v>0</v>
      </c>
      <c r="F147" s="7">
        <v>0</v>
      </c>
      <c r="G147" s="8" t="s">
        <v>509</v>
      </c>
      <c r="H147" s="9"/>
      <c r="I147" s="9"/>
      <c r="J147" s="9"/>
      <c r="K147" s="9"/>
      <c r="L147" s="9"/>
      <c r="M147" s="9"/>
      <c r="N147" s="9"/>
      <c r="O147" s="10"/>
      <c r="P147" s="10"/>
      <c r="Q147" s="10"/>
      <c r="R147" s="11" t="s">
        <v>510</v>
      </c>
      <c r="S147" s="11" t="s">
        <v>511</v>
      </c>
      <c r="T147" s="12"/>
      <c r="U147" s="4" t="str">
        <f>IF(AND(A147&lt;&gt;"",B147&lt;&gt;""),CONCATENATE(Variables!$I$1,Variables!$I$7,A147,Variables!$I$7,Variables!$I$6,Variables!$I$7,B147,Variables!$I$7,Variables!$I$6,Variables!$I$7,C147,Variables!$I$7,Variables!$I$6,D147,Variables!$I$6,E147,Variables!$I$6,F147,Variables!$I$6,G147,Variables!$I$6,Variables!$I$1,H147,I147,J147,K147,L147,M147,N147,Variables!$I$2,Variables!$I$6,O147,Variables!$I$6,P147,Variables!$I$6,Q147,Variables!$I$6,R147,Variables!$I$6,S147,IF(T147&lt;&gt;"",CONCATENATE(Variables!$I$6,T147),""),Variables!$I$2,Variables!$I$6),IF(A147&lt;&gt;"",CONCATENATE("#",A147),""))</f>
        <v>["kingdom_18_inf_missile_2","Arquebusier","Arquebusiers",tf_guarantee_helmet|tf_guarantee_armor|tf_guarantee_boots,0,0,fac_kingdom_18,[],,,,kingdom_18_face_young,kingdom_18_face_old],</v>
      </c>
    </row>
    <row r="148" spans="1:21" ht="12" customHeight="1" x14ac:dyDescent="0.25">
      <c r="A148" s="5" t="s">
        <v>515</v>
      </c>
      <c r="B148" s="5" t="s">
        <v>399</v>
      </c>
      <c r="C148" s="5" t="s">
        <v>400</v>
      </c>
      <c r="D148" s="6" t="s">
        <v>128</v>
      </c>
      <c r="E148" s="7">
        <v>0</v>
      </c>
      <c r="F148" s="7">
        <v>0</v>
      </c>
      <c r="G148" s="8" t="s">
        <v>509</v>
      </c>
      <c r="H148" s="9"/>
      <c r="I148" s="9"/>
      <c r="J148" s="9"/>
      <c r="K148" s="9"/>
      <c r="L148" s="9"/>
      <c r="M148" s="9"/>
      <c r="N148" s="9"/>
      <c r="O148" s="10"/>
      <c r="P148" s="10"/>
      <c r="Q148" s="10"/>
      <c r="R148" s="11" t="s">
        <v>510</v>
      </c>
      <c r="S148" s="11" t="s">
        <v>511</v>
      </c>
      <c r="T148" s="12"/>
      <c r="U148" s="4" t="str">
        <f>IF(AND(A148&lt;&gt;"",B148&lt;&gt;""),CONCATENATE(Variables!$I$1,Variables!$I$7,A148,Variables!$I$7,Variables!$I$6,Variables!$I$7,B148,Variables!$I$7,Variables!$I$6,Variables!$I$7,C148,Variables!$I$7,Variables!$I$6,D148,Variables!$I$6,E148,Variables!$I$6,F148,Variables!$I$6,G148,Variables!$I$6,Variables!$I$1,H148,I148,J148,K148,L148,M148,N148,Variables!$I$2,Variables!$I$6,O148,Variables!$I$6,P148,Variables!$I$6,Q148,Variables!$I$6,R148,Variables!$I$6,S148,IF(T148&lt;&gt;"",CONCATENATE(Variables!$I$6,T148),""),Variables!$I$2,Variables!$I$6),IF(A148&lt;&gt;"",CONCATENATE("#",A148),""))</f>
        <v>["kingdom_18_cav_melee_1","Horseman","Horsemen",tf_guarantee_helmet|tf_guarantee_armor|tf_guarantee_boots,0,0,fac_kingdom_18,[],,,,kingdom_18_face_young,kingdom_18_face_old],</v>
      </c>
    </row>
    <row r="149" spans="1:21" ht="12" customHeight="1" x14ac:dyDescent="0.25">
      <c r="A149" s="5" t="s">
        <v>516</v>
      </c>
      <c r="B149" s="5" t="s">
        <v>157</v>
      </c>
      <c r="C149" s="5" t="s">
        <v>158</v>
      </c>
      <c r="D149" s="6" t="s">
        <v>128</v>
      </c>
      <c r="E149" s="7">
        <v>0</v>
      </c>
      <c r="F149" s="7">
        <v>0</v>
      </c>
      <c r="G149" s="8" t="s">
        <v>509</v>
      </c>
      <c r="H149" s="9"/>
      <c r="I149" s="9"/>
      <c r="J149" s="9"/>
      <c r="K149" s="9"/>
      <c r="L149" s="9"/>
      <c r="M149" s="9"/>
      <c r="N149" s="9"/>
      <c r="O149" s="10"/>
      <c r="P149" s="10"/>
      <c r="Q149" s="10"/>
      <c r="R149" s="11" t="s">
        <v>510</v>
      </c>
      <c r="S149" s="11" t="s">
        <v>511</v>
      </c>
      <c r="T149" s="12"/>
      <c r="U149" s="4" t="str">
        <f>IF(AND(A149&lt;&gt;"",B149&lt;&gt;""),CONCATENATE(Variables!$I$1,Variables!$I$7,A149,Variables!$I$7,Variables!$I$6,Variables!$I$7,B149,Variables!$I$7,Variables!$I$6,Variables!$I$7,C149,Variables!$I$7,Variables!$I$6,D149,Variables!$I$6,E149,Variables!$I$6,F149,Variables!$I$6,G149,Variables!$I$6,Variables!$I$1,H149,I149,J149,K149,L149,M149,N149,Variables!$I$2,Variables!$I$6,O149,Variables!$I$6,P149,Variables!$I$6,Q149,Variables!$I$6,R149,Variables!$I$6,S149,IF(T149&lt;&gt;"",CONCATENATE(Variables!$I$6,T149),""),Variables!$I$2,Variables!$I$6),IF(A149&lt;&gt;"",CONCATENATE("#",A149),""))</f>
        <v>["kingdom_18_cav_melee_2","Lancer","Lancers",tf_guarantee_helmet|tf_guarantee_armor|tf_guarantee_boots,0,0,fac_kingdom_18,[],,,,kingdom_18_face_young,kingdom_18_face_old],</v>
      </c>
    </row>
    <row r="150" spans="1:21" ht="12" customHeight="1" x14ac:dyDescent="0.25">
      <c r="A150" s="4"/>
      <c r="B150" s="4"/>
      <c r="C150" s="4"/>
      <c r="D150" s="4"/>
      <c r="E150" s="4"/>
      <c r="F150" s="4">
        <f>F144+F145+F146+F147+F148+F149</f>
        <v>0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t="str">
        <f>IF(AND(A150&lt;&gt;"",B150&lt;&gt;""),CONCATENATE(Variables!$I$1,Variables!$I$7,A150,Variables!$I$7,Variables!$I$6,Variables!$I$7,B150,Variables!$I$7,Variables!$I$6,Variables!$I$7,C150,Variables!$I$7,Variables!$I$6,D150,Variables!$I$6,E150,Variables!$I$6,F150,Variables!$I$6,G150,Variables!$I$6,Variables!$I$1,H150,I150,J150,K150,L150,M150,N150,Variables!$I$2,Variables!$I$6,O150,Variables!$I$6,P150,Variables!$I$6,Q150,Variables!$I$6,R150,Variables!$I$6,S150,IF(T150&lt;&gt;"",CONCATENATE(Variables!$I$6,T150),""),Variables!$I$2,Variables!$I$6),IF(A150&lt;&gt;"",CONCATENATE("#",A150),""))</f>
        <v/>
      </c>
    </row>
    <row r="151" spans="1:21" ht="12" customHeight="1" x14ac:dyDescent="0.25">
      <c r="A151" s="3" t="s">
        <v>517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 t="str">
        <f>IF(AND(A151&lt;&gt;"",B151&lt;&gt;""),CONCATENATE(Variables!$I$1,Variables!$I$7,A151,Variables!$I$7,Variables!$I$6,Variables!$I$7,B151,Variables!$I$7,Variables!$I$6,Variables!$I$7,C151,Variables!$I$7,Variables!$I$6,D151,Variables!$I$6,E151,Variables!$I$6,F151,Variables!$I$6,G151,Variables!$I$6,Variables!$I$1,H151,I151,J151,K151,L151,M151,N151,Variables!$I$2,Variables!$I$6,O151,Variables!$I$6,P151,Variables!$I$6,Q151,Variables!$I$6,R151,Variables!$I$6,S151,IF(T151&lt;&gt;"",CONCATENATE(Variables!$I$6,T151),""),Variables!$I$2,Variables!$I$6),IF(A151&lt;&gt;"",CONCATENATE("#",A151),""))</f>
        <v>#Provinces of Sweden</v>
      </c>
    </row>
    <row r="152" spans="1:21" ht="12" customHeight="1" x14ac:dyDescent="0.25">
      <c r="A152" s="5" t="s">
        <v>518</v>
      </c>
      <c r="B152" s="5" t="s">
        <v>232</v>
      </c>
      <c r="C152" s="5" t="s">
        <v>233</v>
      </c>
      <c r="D152" s="6" t="s">
        <v>128</v>
      </c>
      <c r="E152" s="7">
        <v>0</v>
      </c>
      <c r="F152" s="7">
        <v>0</v>
      </c>
      <c r="G152" s="8" t="s">
        <v>519</v>
      </c>
      <c r="H152" s="9"/>
      <c r="I152" s="9"/>
      <c r="J152" s="9"/>
      <c r="K152" s="9"/>
      <c r="L152" s="9"/>
      <c r="M152" s="9"/>
      <c r="N152" s="9"/>
      <c r="O152" s="10"/>
      <c r="P152" s="10"/>
      <c r="Q152" s="10"/>
      <c r="R152" s="11" t="s">
        <v>520</v>
      </c>
      <c r="S152" s="11" t="s">
        <v>521</v>
      </c>
      <c r="T152" s="12"/>
      <c r="U152" s="4" t="str">
        <f>IF(AND(A152&lt;&gt;"",B152&lt;&gt;""),CONCATENATE(Variables!$I$1,Variables!$I$7,A152,Variables!$I$7,Variables!$I$6,Variables!$I$7,B152,Variables!$I$7,Variables!$I$6,Variables!$I$7,C152,Variables!$I$7,Variables!$I$6,D152,Variables!$I$6,E152,Variables!$I$6,F152,Variables!$I$6,G152,Variables!$I$6,Variables!$I$1,H152,I152,J152,K152,L152,M152,N152,Variables!$I$2,Variables!$I$6,O152,Variables!$I$6,P152,Variables!$I$6,Q152,Variables!$I$6,R152,Variables!$I$6,S152,IF(T152&lt;&gt;"",CONCATENATE(Variables!$I$6,T152),""),Variables!$I$2,Variables!$I$6),IF(A152&lt;&gt;"",CONCATENATE("#",A152),""))</f>
        <v>["kingdom_19_inf_melee_1","Pikeman","Pikemen",tf_guarantee_helmet|tf_guarantee_armor|tf_guarantee_boots,0,0,fac_kingdom_19,[],,,,kingdom_19_face_young,kingdom_19_face_old],</v>
      </c>
    </row>
    <row r="153" spans="1:21" ht="12" customHeight="1" x14ac:dyDescent="0.25">
      <c r="A153" s="5" t="s">
        <v>522</v>
      </c>
      <c r="B153" s="5" t="s">
        <v>243</v>
      </c>
      <c r="C153" s="5" t="s">
        <v>244</v>
      </c>
      <c r="D153" s="6" t="s">
        <v>128</v>
      </c>
      <c r="E153" s="7">
        <v>0</v>
      </c>
      <c r="F153" s="7">
        <v>0</v>
      </c>
      <c r="G153" s="8" t="s">
        <v>519</v>
      </c>
      <c r="H153" s="9"/>
      <c r="I153" s="9"/>
      <c r="J153" s="9"/>
      <c r="K153" s="9"/>
      <c r="L153" s="9"/>
      <c r="M153" s="9"/>
      <c r="N153" s="9"/>
      <c r="O153" s="10"/>
      <c r="P153" s="10"/>
      <c r="Q153" s="10"/>
      <c r="R153" s="11" t="s">
        <v>520</v>
      </c>
      <c r="S153" s="11" t="s">
        <v>521</v>
      </c>
      <c r="T153" s="12"/>
      <c r="U153" s="4" t="str">
        <f>IF(AND(A153&lt;&gt;"",B153&lt;&gt;""),CONCATENATE(Variables!$I$1,Variables!$I$7,A153,Variables!$I$7,Variables!$I$6,Variables!$I$7,B153,Variables!$I$7,Variables!$I$6,Variables!$I$7,C153,Variables!$I$7,Variables!$I$6,D153,Variables!$I$6,E153,Variables!$I$6,F153,Variables!$I$6,G153,Variables!$I$6,Variables!$I$1,H153,I153,J153,K153,L153,M153,N153,Variables!$I$2,Variables!$I$6,O153,Variables!$I$6,P153,Variables!$I$6,Q153,Variables!$I$6,R153,Variables!$I$6,S153,IF(T153&lt;&gt;"",CONCATENATE(Variables!$I$6,T153),""),Variables!$I$2,Variables!$I$6),IF(A153&lt;&gt;"",CONCATENATE("#",A153),""))</f>
        <v>["kingdom_19_inf_melee_2","Halberdier","Halberdiers",tf_guarantee_helmet|tf_guarantee_armor|tf_guarantee_boots,0,0,fac_kingdom_19,[],,,,kingdom_19_face_young,kingdom_19_face_old],</v>
      </c>
    </row>
    <row r="154" spans="1:21" ht="12" customHeight="1" x14ac:dyDescent="0.25">
      <c r="A154" s="5" t="s">
        <v>523</v>
      </c>
      <c r="B154" s="5" t="s">
        <v>481</v>
      </c>
      <c r="C154" s="5" t="s">
        <v>482</v>
      </c>
      <c r="D154" s="6" t="s">
        <v>128</v>
      </c>
      <c r="E154" s="7">
        <v>0</v>
      </c>
      <c r="F154" s="7">
        <v>0</v>
      </c>
      <c r="G154" s="8" t="s">
        <v>519</v>
      </c>
      <c r="H154" s="9"/>
      <c r="I154" s="9"/>
      <c r="J154" s="9"/>
      <c r="K154" s="9"/>
      <c r="L154" s="9"/>
      <c r="M154" s="9"/>
      <c r="N154" s="9"/>
      <c r="O154" s="10"/>
      <c r="P154" s="10"/>
      <c r="Q154" s="10"/>
      <c r="R154" s="11" t="s">
        <v>520</v>
      </c>
      <c r="S154" s="11" t="s">
        <v>521</v>
      </c>
      <c r="T154" s="12"/>
      <c r="U154" s="4" t="str">
        <f>IF(AND(A154&lt;&gt;"",B154&lt;&gt;""),CONCATENATE(Variables!$I$1,Variables!$I$7,A154,Variables!$I$7,Variables!$I$6,Variables!$I$7,B154,Variables!$I$7,Variables!$I$6,Variables!$I$7,C154,Variables!$I$7,Variables!$I$6,D154,Variables!$I$6,E154,Variables!$I$6,F154,Variables!$I$6,G154,Variables!$I$6,Variables!$I$1,H154,I154,J154,K154,L154,M154,N154,Variables!$I$2,Variables!$I$6,O154,Variables!$I$6,P154,Variables!$I$6,Q154,Variables!$I$6,R154,Variables!$I$6,S154,IF(T154&lt;&gt;"",CONCATENATE(Variables!$I$6,T154),""),Variables!$I$2,Variables!$I$6),IF(A154&lt;&gt;"",CONCATENATE("#",A154),""))</f>
        <v>["kingdom_19_inf_melee_3","Swordman","Swordmen",tf_guarantee_helmet|tf_guarantee_armor|tf_guarantee_boots,0,0,fac_kingdom_19,[],,,,kingdom_19_face_young,kingdom_19_face_old],</v>
      </c>
    </row>
    <row r="155" spans="1:21" ht="12" customHeight="1" x14ac:dyDescent="0.25">
      <c r="A155" s="5" t="s">
        <v>524</v>
      </c>
      <c r="B155" s="5" t="s">
        <v>334</v>
      </c>
      <c r="C155" s="5" t="s">
        <v>335</v>
      </c>
      <c r="D155" s="6" t="s">
        <v>128</v>
      </c>
      <c r="E155" s="7">
        <v>0</v>
      </c>
      <c r="F155" s="7">
        <v>0</v>
      </c>
      <c r="G155" s="8" t="s">
        <v>519</v>
      </c>
      <c r="H155" s="9"/>
      <c r="I155" s="9"/>
      <c r="J155" s="9"/>
      <c r="K155" s="9"/>
      <c r="L155" s="9"/>
      <c r="M155" s="9"/>
      <c r="N155" s="9"/>
      <c r="O155" s="10"/>
      <c r="P155" s="10"/>
      <c r="Q155" s="10"/>
      <c r="R155" s="11" t="s">
        <v>520</v>
      </c>
      <c r="S155" s="11" t="s">
        <v>521</v>
      </c>
      <c r="T155" s="12"/>
      <c r="U155" s="4" t="str">
        <f>IF(AND(A155&lt;&gt;"",B155&lt;&gt;""),CONCATENATE(Variables!$I$1,Variables!$I$7,A155,Variables!$I$7,Variables!$I$6,Variables!$I$7,B155,Variables!$I$7,Variables!$I$6,Variables!$I$7,C155,Variables!$I$7,Variables!$I$6,D155,Variables!$I$6,E155,Variables!$I$6,F155,Variables!$I$6,G155,Variables!$I$6,Variables!$I$1,H155,I155,J155,K155,L155,M155,N155,Variables!$I$2,Variables!$I$6,O155,Variables!$I$6,P155,Variables!$I$6,Q155,Variables!$I$6,R155,Variables!$I$6,S155,IF(T155&lt;&gt;"",CONCATENATE(Variables!$I$6,T155),""),Variables!$I$2,Variables!$I$6),IF(A155&lt;&gt;"",CONCATENATE("#",A155),""))</f>
        <v>["kingdom_19_inf_missile_1","Crossbowman","Crossbowmen",tf_guarantee_helmet|tf_guarantee_armor|tf_guarantee_boots,0,0,fac_kingdom_19,[],,,,kingdom_19_face_young,kingdom_19_face_old],</v>
      </c>
    </row>
    <row r="156" spans="1:21" ht="12" customHeight="1" x14ac:dyDescent="0.25">
      <c r="A156" s="5" t="s">
        <v>525</v>
      </c>
      <c r="B156" s="5" t="s">
        <v>258</v>
      </c>
      <c r="C156" s="5" t="s">
        <v>259</v>
      </c>
      <c r="D156" s="6" t="s">
        <v>128</v>
      </c>
      <c r="E156" s="7">
        <v>0</v>
      </c>
      <c r="F156" s="7">
        <v>0</v>
      </c>
      <c r="G156" s="8" t="s">
        <v>519</v>
      </c>
      <c r="H156" s="9"/>
      <c r="I156" s="9"/>
      <c r="J156" s="9"/>
      <c r="K156" s="9"/>
      <c r="L156" s="9"/>
      <c r="M156" s="9"/>
      <c r="N156" s="9"/>
      <c r="O156" s="10"/>
      <c r="P156" s="10"/>
      <c r="Q156" s="10"/>
      <c r="R156" s="11" t="s">
        <v>520</v>
      </c>
      <c r="S156" s="11" t="s">
        <v>521</v>
      </c>
      <c r="T156" s="12"/>
      <c r="U156" s="4" t="str">
        <f>IF(AND(A156&lt;&gt;"",B156&lt;&gt;""),CONCATENATE(Variables!$I$1,Variables!$I$7,A156,Variables!$I$7,Variables!$I$6,Variables!$I$7,B156,Variables!$I$7,Variables!$I$6,Variables!$I$7,C156,Variables!$I$7,Variables!$I$6,D156,Variables!$I$6,E156,Variables!$I$6,F156,Variables!$I$6,G156,Variables!$I$6,Variables!$I$1,H156,I156,J156,K156,L156,M156,N156,Variables!$I$2,Variables!$I$6,O156,Variables!$I$6,P156,Variables!$I$6,Q156,Variables!$I$6,R156,Variables!$I$6,S156,IF(T156&lt;&gt;"",CONCATENATE(Variables!$I$6,T156),""),Variables!$I$2,Variables!$I$6),IF(A156&lt;&gt;"",CONCATENATE("#",A156),""))</f>
        <v>["kingdom_19_inf_missile_2","Arquebusier","Arquebusiers",tf_guarantee_helmet|tf_guarantee_armor|tf_guarantee_boots,0,0,fac_kingdom_19,[],,,,kingdom_19_face_young,kingdom_19_face_old],</v>
      </c>
    </row>
    <row r="157" spans="1:21" ht="12" customHeight="1" x14ac:dyDescent="0.25">
      <c r="A157" s="5" t="s">
        <v>526</v>
      </c>
      <c r="B157" s="5" t="s">
        <v>527</v>
      </c>
      <c r="C157" s="5" t="s">
        <v>528</v>
      </c>
      <c r="D157" s="6" t="s">
        <v>128</v>
      </c>
      <c r="E157" s="7">
        <v>0</v>
      </c>
      <c r="F157" s="7">
        <v>0</v>
      </c>
      <c r="G157" s="8" t="s">
        <v>519</v>
      </c>
      <c r="H157" s="9"/>
      <c r="I157" s="9"/>
      <c r="J157" s="9"/>
      <c r="K157" s="9"/>
      <c r="L157" s="9"/>
      <c r="M157" s="9"/>
      <c r="N157" s="9"/>
      <c r="O157" s="10"/>
      <c r="P157" s="10"/>
      <c r="Q157" s="10"/>
      <c r="R157" s="11" t="s">
        <v>520</v>
      </c>
      <c r="S157" s="11" t="s">
        <v>521</v>
      </c>
      <c r="T157" s="12"/>
      <c r="U157" s="4" t="str">
        <f>IF(AND(A157&lt;&gt;"",B157&lt;&gt;""),CONCATENATE(Variables!$I$1,Variables!$I$7,A157,Variables!$I$7,Variables!$I$6,Variables!$I$7,B157,Variables!$I$7,Variables!$I$6,Variables!$I$7,C157,Variables!$I$7,Variables!$I$6,D157,Variables!$I$6,E157,Variables!$I$6,F157,Variables!$I$6,G157,Variables!$I$6,Variables!$I$1,H157,I157,J157,K157,L157,M157,N157,Variables!$I$2,Variables!$I$6,O157,Variables!$I$6,P157,Variables!$I$6,Q157,Variables!$I$6,R157,Variables!$I$6,S157,IF(T157&lt;&gt;"",CONCATENATE(Variables!$I$6,T157),""),Variables!$I$2,Variables!$I$6),IF(A157&lt;&gt;"",CONCATENATE("#",A157),""))</f>
        <v>["kingdom_19_cav_melee_1","Fana","Fanas",tf_guarantee_helmet|tf_guarantee_armor|tf_guarantee_boots,0,0,fac_kingdom_19,[],,,,kingdom_19_face_young,kingdom_19_face_old],</v>
      </c>
    </row>
    <row r="158" spans="1:21" ht="12" customHeight="1" x14ac:dyDescent="0.25">
      <c r="A158" s="4"/>
      <c r="B158" s="4"/>
      <c r="C158" s="4"/>
      <c r="D158" s="4"/>
      <c r="E158" s="4"/>
      <c r="F158" s="4">
        <f>F152+F153+F154+F155+F156+F157</f>
        <v>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t="str">
        <f>IF(AND(A158&lt;&gt;"",B158&lt;&gt;""),CONCATENATE(Variables!$I$1,Variables!$I$7,A158,Variables!$I$7,Variables!$I$6,Variables!$I$7,B158,Variables!$I$7,Variables!$I$6,Variables!$I$7,C158,Variables!$I$7,Variables!$I$6,D158,Variables!$I$6,E158,Variables!$I$6,F158,Variables!$I$6,G158,Variables!$I$6,Variables!$I$1,H158,I158,J158,K158,L158,M158,N158,Variables!$I$2,Variables!$I$6,O158,Variables!$I$6,P158,Variables!$I$6,Q158,Variables!$I$6,R158,Variables!$I$6,S158,IF(T158&lt;&gt;"",CONCATENATE(Variables!$I$6,T158),""),Variables!$I$2,Variables!$I$6),IF(A158&lt;&gt;"",CONCATENATE("#",A158),""))</f>
        <v/>
      </c>
    </row>
    <row r="159" spans="1:21" ht="12" customHeight="1" x14ac:dyDescent="0.25">
      <c r="A159" s="3" t="s">
        <v>529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 t="str">
        <f>IF(AND(A159&lt;&gt;"",B159&lt;&gt;""),CONCATENATE(Variables!$I$1,Variables!$I$7,A159,Variables!$I$7,Variables!$I$6,Variables!$I$7,B159,Variables!$I$7,Variables!$I$6,Variables!$I$7,C159,Variables!$I$7,Variables!$I$6,D159,Variables!$I$6,E159,Variables!$I$6,F159,Variables!$I$6,G159,Variables!$I$6,Variables!$I$1,H159,I159,J159,K159,L159,M159,N159,Variables!$I$2,Variables!$I$6,O159,Variables!$I$6,P159,Variables!$I$6,Q159,Variables!$I$6,R159,Variables!$I$6,S159,IF(T159&lt;&gt;"",CONCATENATE(Variables!$I$6,T159),""),Variables!$I$2,Variables!$I$6),IF(A159&lt;&gt;"",CONCATENATE("#",A159),""))</f>
        <v>#Kingdom of Imereti</v>
      </c>
    </row>
    <row r="160" spans="1:21" ht="12" customHeight="1" x14ac:dyDescent="0.25">
      <c r="A160" s="5" t="s">
        <v>530</v>
      </c>
      <c r="B160" s="5" t="s">
        <v>232</v>
      </c>
      <c r="C160" s="5" t="s">
        <v>233</v>
      </c>
      <c r="D160" s="6" t="s">
        <v>128</v>
      </c>
      <c r="E160" s="7">
        <v>0</v>
      </c>
      <c r="F160" s="7">
        <v>0</v>
      </c>
      <c r="G160" s="8" t="s">
        <v>531</v>
      </c>
      <c r="H160" s="9"/>
      <c r="I160" s="9"/>
      <c r="J160" s="9"/>
      <c r="K160" s="9"/>
      <c r="L160" s="9"/>
      <c r="M160" s="9"/>
      <c r="N160" s="9"/>
      <c r="O160" s="10"/>
      <c r="P160" s="10"/>
      <c r="Q160" s="10"/>
      <c r="R160" s="11" t="s">
        <v>532</v>
      </c>
      <c r="S160" s="11" t="s">
        <v>533</v>
      </c>
      <c r="T160" s="12"/>
      <c r="U160" s="4" t="str">
        <f>IF(AND(A160&lt;&gt;"",B160&lt;&gt;""),CONCATENATE(Variables!$I$1,Variables!$I$7,A160,Variables!$I$7,Variables!$I$6,Variables!$I$7,B160,Variables!$I$7,Variables!$I$6,Variables!$I$7,C160,Variables!$I$7,Variables!$I$6,D160,Variables!$I$6,E160,Variables!$I$6,F160,Variables!$I$6,G160,Variables!$I$6,Variables!$I$1,H160,I160,J160,K160,L160,M160,N160,Variables!$I$2,Variables!$I$6,O160,Variables!$I$6,P160,Variables!$I$6,Q160,Variables!$I$6,R160,Variables!$I$6,S160,IF(T160&lt;&gt;"",CONCATENATE(Variables!$I$6,T160),""),Variables!$I$2,Variables!$I$6),IF(A160&lt;&gt;"",CONCATENATE("#",A160),""))</f>
        <v>["kingdom_20_inf_melee_1","Pikeman","Pikemen",tf_guarantee_helmet|tf_guarantee_armor|tf_guarantee_boots,0,0,fac_kingdom_20,[],,,,kingdom_20_face_young,kingdom_20_face_old],</v>
      </c>
    </row>
    <row r="161" spans="1:21" ht="12" customHeight="1" x14ac:dyDescent="0.25">
      <c r="A161" s="5" t="s">
        <v>534</v>
      </c>
      <c r="B161" s="5" t="s">
        <v>243</v>
      </c>
      <c r="C161" s="5" t="s">
        <v>244</v>
      </c>
      <c r="D161" s="6" t="s">
        <v>128</v>
      </c>
      <c r="E161" s="7">
        <v>0</v>
      </c>
      <c r="F161" s="7">
        <v>0</v>
      </c>
      <c r="G161" s="8" t="s">
        <v>531</v>
      </c>
      <c r="H161" s="9"/>
      <c r="I161" s="9"/>
      <c r="J161" s="9"/>
      <c r="K161" s="9"/>
      <c r="L161" s="9"/>
      <c r="M161" s="9"/>
      <c r="N161" s="9"/>
      <c r="O161" s="10"/>
      <c r="P161" s="10"/>
      <c r="Q161" s="10"/>
      <c r="R161" s="11" t="s">
        <v>532</v>
      </c>
      <c r="S161" s="11" t="s">
        <v>533</v>
      </c>
      <c r="T161" s="12"/>
      <c r="U161" s="4" t="str">
        <f>IF(AND(A161&lt;&gt;"",B161&lt;&gt;""),CONCATENATE(Variables!$I$1,Variables!$I$7,A161,Variables!$I$7,Variables!$I$6,Variables!$I$7,B161,Variables!$I$7,Variables!$I$6,Variables!$I$7,C161,Variables!$I$7,Variables!$I$6,D161,Variables!$I$6,E161,Variables!$I$6,F161,Variables!$I$6,G161,Variables!$I$6,Variables!$I$1,H161,I161,J161,K161,L161,M161,N161,Variables!$I$2,Variables!$I$6,O161,Variables!$I$6,P161,Variables!$I$6,Q161,Variables!$I$6,R161,Variables!$I$6,S161,IF(T161&lt;&gt;"",CONCATENATE(Variables!$I$6,T161),""),Variables!$I$2,Variables!$I$6),IF(A161&lt;&gt;"",CONCATENATE("#",A161),""))</f>
        <v>["kingdom_20_inf_melee_2","Halberdier","Halberdiers",tf_guarantee_helmet|tf_guarantee_armor|tf_guarantee_boots,0,0,fac_kingdom_20,[],,,,kingdom_20_face_young,kingdom_20_face_old],</v>
      </c>
    </row>
    <row r="162" spans="1:21" ht="12" customHeight="1" x14ac:dyDescent="0.25">
      <c r="A162" s="5" t="s">
        <v>535</v>
      </c>
      <c r="B162" s="5" t="s">
        <v>350</v>
      </c>
      <c r="C162" s="5" t="s">
        <v>351</v>
      </c>
      <c r="D162" s="6" t="s">
        <v>128</v>
      </c>
      <c r="E162" s="7">
        <v>0</v>
      </c>
      <c r="F162" s="7">
        <v>0</v>
      </c>
      <c r="G162" s="8" t="s">
        <v>531</v>
      </c>
      <c r="H162" s="9"/>
      <c r="I162" s="9"/>
      <c r="J162" s="9"/>
      <c r="K162" s="9"/>
      <c r="L162" s="9"/>
      <c r="M162" s="9"/>
      <c r="N162" s="9"/>
      <c r="O162" s="10"/>
      <c r="P162" s="10"/>
      <c r="Q162" s="10"/>
      <c r="R162" s="11" t="s">
        <v>532</v>
      </c>
      <c r="S162" s="11" t="s">
        <v>533</v>
      </c>
      <c r="T162" s="12"/>
      <c r="U162" s="4" t="str">
        <f>IF(AND(A162&lt;&gt;"",B162&lt;&gt;""),CONCATENATE(Variables!$I$1,Variables!$I$7,A162,Variables!$I$7,Variables!$I$6,Variables!$I$7,B162,Variables!$I$7,Variables!$I$6,Variables!$I$7,C162,Variables!$I$7,Variables!$I$6,D162,Variables!$I$6,E162,Variables!$I$6,F162,Variables!$I$6,G162,Variables!$I$6,Variables!$I$1,H162,I162,J162,K162,L162,M162,N162,Variables!$I$2,Variables!$I$6,O162,Variables!$I$6,P162,Variables!$I$6,Q162,Variables!$I$6,R162,Variables!$I$6,S162,IF(T162&lt;&gt;"",CONCATENATE(Variables!$I$6,T162),""),Variables!$I$2,Variables!$I$6),IF(A162&lt;&gt;"",CONCATENATE("#",A162),""))</f>
        <v>["kingdom_20_inf_melee_3","Footman","Footmen",tf_guarantee_helmet|tf_guarantee_armor|tf_guarantee_boots,0,0,fac_kingdom_20,[],,,,kingdom_20_face_young,kingdom_20_face_old],</v>
      </c>
    </row>
    <row r="163" spans="1:21" ht="12" customHeight="1" x14ac:dyDescent="0.25">
      <c r="A163" s="5" t="s">
        <v>536</v>
      </c>
      <c r="B163" s="5" t="s">
        <v>418</v>
      </c>
      <c r="C163" s="5" t="s">
        <v>472</v>
      </c>
      <c r="D163" s="6" t="s">
        <v>128</v>
      </c>
      <c r="E163" s="7">
        <v>0</v>
      </c>
      <c r="F163" s="7">
        <v>0</v>
      </c>
      <c r="G163" s="8" t="s">
        <v>531</v>
      </c>
      <c r="H163" s="9"/>
      <c r="I163" s="9"/>
      <c r="J163" s="9"/>
      <c r="K163" s="9"/>
      <c r="L163" s="9"/>
      <c r="M163" s="9"/>
      <c r="N163" s="9"/>
      <c r="O163" s="10"/>
      <c r="P163" s="10"/>
      <c r="Q163" s="10"/>
      <c r="R163" s="11" t="s">
        <v>532</v>
      </c>
      <c r="S163" s="11" t="s">
        <v>533</v>
      </c>
      <c r="T163" s="12"/>
      <c r="U163" s="4" t="str">
        <f>IF(AND(A163&lt;&gt;"",B163&lt;&gt;""),CONCATENATE(Variables!$I$1,Variables!$I$7,A163,Variables!$I$7,Variables!$I$6,Variables!$I$7,B163,Variables!$I$7,Variables!$I$6,Variables!$I$7,C163,Variables!$I$7,Variables!$I$6,D163,Variables!$I$6,E163,Variables!$I$6,F163,Variables!$I$6,G163,Variables!$I$6,Variables!$I$1,H163,I163,J163,K163,L163,M163,N163,Variables!$I$2,Variables!$I$6,O163,Variables!$I$6,P163,Variables!$I$6,Q163,Variables!$I$6,R163,Variables!$I$6,S163,IF(T163&lt;&gt;"",CONCATENATE(Variables!$I$6,T163),""),Variables!$I$2,Variables!$I$6),IF(A163&lt;&gt;"",CONCATENATE("#",A163),""))</f>
        <v>["kingdom_20_inf_missile_1","Archer","Archers",tf_guarantee_helmet|tf_guarantee_armor|tf_guarantee_boots,0,0,fac_kingdom_20,[],,,,kingdom_20_face_young,kingdom_20_face_old],</v>
      </c>
    </row>
    <row r="164" spans="1:21" ht="12" customHeight="1" x14ac:dyDescent="0.25">
      <c r="A164" s="5" t="s">
        <v>537</v>
      </c>
      <c r="B164" s="5" t="s">
        <v>334</v>
      </c>
      <c r="C164" s="5" t="s">
        <v>335</v>
      </c>
      <c r="D164" s="6" t="s">
        <v>128</v>
      </c>
      <c r="E164" s="7">
        <v>0</v>
      </c>
      <c r="F164" s="7">
        <v>0</v>
      </c>
      <c r="G164" s="8" t="s">
        <v>531</v>
      </c>
      <c r="H164" s="9"/>
      <c r="I164" s="9"/>
      <c r="J164" s="9"/>
      <c r="K164" s="9"/>
      <c r="L164" s="9"/>
      <c r="M164" s="9"/>
      <c r="N164" s="9"/>
      <c r="O164" s="10"/>
      <c r="P164" s="10"/>
      <c r="Q164" s="10"/>
      <c r="R164" s="11" t="s">
        <v>532</v>
      </c>
      <c r="S164" s="11" t="s">
        <v>533</v>
      </c>
      <c r="T164" s="12"/>
      <c r="U164" s="4" t="str">
        <f>IF(AND(A164&lt;&gt;"",B164&lt;&gt;""),CONCATENATE(Variables!$I$1,Variables!$I$7,A164,Variables!$I$7,Variables!$I$6,Variables!$I$7,B164,Variables!$I$7,Variables!$I$6,Variables!$I$7,C164,Variables!$I$7,Variables!$I$6,D164,Variables!$I$6,E164,Variables!$I$6,F164,Variables!$I$6,G164,Variables!$I$6,Variables!$I$1,H164,I164,J164,K164,L164,M164,N164,Variables!$I$2,Variables!$I$6,O164,Variables!$I$6,P164,Variables!$I$6,Q164,Variables!$I$6,R164,Variables!$I$6,S164,IF(T164&lt;&gt;"",CONCATENATE(Variables!$I$6,T164),""),Variables!$I$2,Variables!$I$6),IF(A164&lt;&gt;"",CONCATENATE("#",A164),""))</f>
        <v>["kingdom_20_inf_missile_2","Crossbowman","Crossbowmen",tf_guarantee_helmet|tf_guarantee_armor|tf_guarantee_boots,0,0,fac_kingdom_20,[],,,,kingdom_20_face_young,kingdom_20_face_old],</v>
      </c>
    </row>
    <row r="165" spans="1:21" ht="12" customHeight="1" x14ac:dyDescent="0.25">
      <c r="A165" s="5" t="s">
        <v>538</v>
      </c>
      <c r="B165" s="5" t="s">
        <v>399</v>
      </c>
      <c r="C165" s="5" t="s">
        <v>400</v>
      </c>
      <c r="D165" s="6" t="s">
        <v>128</v>
      </c>
      <c r="E165" s="7">
        <v>0</v>
      </c>
      <c r="F165" s="7">
        <v>0</v>
      </c>
      <c r="G165" s="8" t="s">
        <v>531</v>
      </c>
      <c r="H165" s="9"/>
      <c r="I165" s="9"/>
      <c r="J165" s="9"/>
      <c r="K165" s="9"/>
      <c r="L165" s="9"/>
      <c r="M165" s="9"/>
      <c r="N165" s="9"/>
      <c r="O165" s="10"/>
      <c r="P165" s="10"/>
      <c r="Q165" s="10"/>
      <c r="R165" s="11" t="s">
        <v>532</v>
      </c>
      <c r="S165" s="11" t="s">
        <v>533</v>
      </c>
      <c r="T165" s="12"/>
      <c r="U165" s="4" t="str">
        <f>IF(AND(A165&lt;&gt;"",B165&lt;&gt;""),CONCATENATE(Variables!$I$1,Variables!$I$7,A165,Variables!$I$7,Variables!$I$6,Variables!$I$7,B165,Variables!$I$7,Variables!$I$6,Variables!$I$7,C165,Variables!$I$7,Variables!$I$6,D165,Variables!$I$6,E165,Variables!$I$6,F165,Variables!$I$6,G165,Variables!$I$6,Variables!$I$1,H165,I165,J165,K165,L165,M165,N165,Variables!$I$2,Variables!$I$6,O165,Variables!$I$6,P165,Variables!$I$6,Q165,Variables!$I$6,R165,Variables!$I$6,S165,IF(T165&lt;&gt;"",CONCATENATE(Variables!$I$6,T165),""),Variables!$I$2,Variables!$I$6),IF(A165&lt;&gt;"",CONCATENATE("#",A165),""))</f>
        <v>["kingdom_20_cav_melee_1","Horseman","Horsemen",tf_guarantee_helmet|tf_guarantee_armor|tf_guarantee_boots,0,0,fac_kingdom_20,[],,,,kingdom_20_face_young,kingdom_20_face_old],</v>
      </c>
    </row>
    <row r="166" spans="1:21" ht="12" customHeight="1" x14ac:dyDescent="0.25">
      <c r="A166" s="4"/>
      <c r="B166" s="4"/>
      <c r="C166" s="4"/>
      <c r="D166" s="4"/>
      <c r="E166" s="4"/>
      <c r="F166" s="4">
        <f>F160+F161+F162+F163+F164+F165</f>
        <v>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2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2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2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2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2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2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2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2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2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2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2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2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2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2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2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2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2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2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2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2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2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2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2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2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2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2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2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2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2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2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2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2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2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2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2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2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2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2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2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2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2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2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2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2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2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2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2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2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2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2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2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2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2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2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2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2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2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2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2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2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2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2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2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2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2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2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2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2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2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2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2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2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2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2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2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2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2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2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2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2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2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2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2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2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2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2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2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2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2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2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2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2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2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2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2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2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2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2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2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2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2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2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2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2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2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2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2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2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2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2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2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2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2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2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2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2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2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2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2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2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2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2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2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2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2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2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2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2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2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2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2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2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2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2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2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2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2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2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2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2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2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2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2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2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2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2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2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2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2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2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2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2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2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2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2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2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2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2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2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2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2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2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2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2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2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2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2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2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2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2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2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2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2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2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2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2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2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2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2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2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2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2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2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2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2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2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2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2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2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2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2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2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2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2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2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2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2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2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2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2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2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2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2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2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2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2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2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2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2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2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2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2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2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2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2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2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2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2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2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2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2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2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2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2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2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2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2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2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2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2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2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2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2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2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2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2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2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2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2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2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2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2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2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2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2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2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2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2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2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2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2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2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2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2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2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2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2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2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2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2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2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2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2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2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2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2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2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2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2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2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2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2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2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2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2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2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2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2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2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2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2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2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2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2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2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2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2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2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2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2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2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2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2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2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2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2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2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2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2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2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2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2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2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2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2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2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2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2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2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2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2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2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2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2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2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2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2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2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2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2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2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2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2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2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2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2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2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2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2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2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2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2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2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2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2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2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2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2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2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2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2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2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2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2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2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2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2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2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2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2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2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2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2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2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2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2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2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2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2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2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2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2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2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2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2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2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2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2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2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2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2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2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2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2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2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2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2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2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2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2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2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2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2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2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2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2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2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2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2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2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2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2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2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2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2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2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2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2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2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2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2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2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2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2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2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2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2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2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2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2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2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2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2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2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2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2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2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2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2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2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2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2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2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2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2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2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2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2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2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2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2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2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2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2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2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2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2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2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2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2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2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2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2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2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2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2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2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2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2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2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2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2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2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2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2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2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2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2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2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2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2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2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2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2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2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2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2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2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2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2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2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2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2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2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2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2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2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2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2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2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2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2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2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2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2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2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2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2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2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2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2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2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2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2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2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2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2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2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2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2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2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2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2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2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2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2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2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2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2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2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2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2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2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2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2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2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2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2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2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2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2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2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2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2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2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2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2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2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2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2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2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2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2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2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2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2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2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2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2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2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2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2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2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2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2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2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2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2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2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2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2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2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2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2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2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2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2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2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2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2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2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2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2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2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2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2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2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2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2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2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2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2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2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2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2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2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2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2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2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2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2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2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2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2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2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2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2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2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2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2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2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2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2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2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2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2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2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2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2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2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2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2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2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2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2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2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2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2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2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2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2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2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2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2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2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2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2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2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2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2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2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2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2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2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2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2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2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2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2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2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2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2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2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2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2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2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2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2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2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2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2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2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2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2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2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2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2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2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2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2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2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2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2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2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2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2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2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2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2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2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2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2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2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2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2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2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2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2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2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2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2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2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2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2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2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2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2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2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2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2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2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2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2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2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2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2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2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2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2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2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2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2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2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2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2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2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2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2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2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2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2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2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2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2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2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2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2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2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2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2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2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2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2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2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2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2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2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2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2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2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2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2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2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2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2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2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2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2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2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2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2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2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2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2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2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2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2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2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2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2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2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2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2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2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2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2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2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2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2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2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2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2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2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2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2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2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2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2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2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2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2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2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2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2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2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2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2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2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2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2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2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2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2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2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2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2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2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2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2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2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2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2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2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2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2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2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2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2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2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2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2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2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2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2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2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2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2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2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2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2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2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2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2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2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2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2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2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2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2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2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2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2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2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2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2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2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2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2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2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2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2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2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2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2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</sheetData>
  <pageMargins left="0.74805555555555614" right="0.74805555555555614" top="1.3776388888888891" bottom="1.3776388888888891" header="0.98388888888888903" footer="0.98388888888888903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5.75" customHeight="1" x14ac:dyDescent="0.25"/>
  <cols>
    <col min="1" max="1024" width="15" customWidth="1"/>
    <col min="1025" max="1025" width="8.796875" customWidth="1"/>
  </cols>
  <sheetData>
    <row r="1" spans="1:9" ht="13.8" x14ac:dyDescent="0.25">
      <c r="H1" s="18" t="s">
        <v>539</v>
      </c>
      <c r="I1" s="18" t="s">
        <v>540</v>
      </c>
    </row>
    <row r="2" spans="1:9" ht="13.8" x14ac:dyDescent="0.25">
      <c r="H2" s="18" t="s">
        <v>541</v>
      </c>
      <c r="I2" s="18" t="s">
        <v>542</v>
      </c>
    </row>
    <row r="3" spans="1:9" ht="13.8" x14ac:dyDescent="0.25">
      <c r="H3" s="18" t="s">
        <v>543</v>
      </c>
      <c r="I3" s="18" t="s">
        <v>544</v>
      </c>
    </row>
    <row r="4" spans="1:9" ht="13.8" x14ac:dyDescent="0.25">
      <c r="H4" s="18" t="s">
        <v>545</v>
      </c>
      <c r="I4" s="18" t="s">
        <v>546</v>
      </c>
    </row>
    <row r="5" spans="1:9" ht="13.8" x14ac:dyDescent="0.25">
      <c r="H5" s="18" t="s">
        <v>547</v>
      </c>
      <c r="I5" s="18" t="s">
        <v>548</v>
      </c>
    </row>
    <row r="6" spans="1:9" ht="13.8" x14ac:dyDescent="0.25">
      <c r="H6" s="18" t="s">
        <v>549</v>
      </c>
      <c r="I6" s="18" t="s">
        <v>550</v>
      </c>
    </row>
    <row r="7" spans="1:9" ht="13.8" x14ac:dyDescent="0.25">
      <c r="H7" s="18" t="s">
        <v>551</v>
      </c>
      <c r="I7" s="18" t="s">
        <v>552</v>
      </c>
    </row>
    <row r="9" spans="1:9" ht="13.8" x14ac:dyDescent="0.25">
      <c r="A9" s="19" t="s">
        <v>553</v>
      </c>
    </row>
  </sheetData>
  <hyperlinks>
    <hyperlink ref="A9" r:id="rId1"/>
  </hyperlinks>
  <pageMargins left="0.74805555555555614" right="0.74805555555555614" top="1.3776388888888891" bottom="1.3776388888888891" header="0.98388888888888903" footer="0.98388888888888903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3.8" x14ac:dyDescent="0.25"/>
  <cols>
    <col min="1" max="1" width="8.796875" customWidth="1"/>
  </cols>
  <sheetData>
    <row r="1" spans="1:2" x14ac:dyDescent="0.25">
      <c r="A1" t="s">
        <v>554</v>
      </c>
    </row>
    <row r="2" spans="1:2" x14ac:dyDescent="0.25">
      <c r="A2" t="s">
        <v>555</v>
      </c>
    </row>
    <row r="3" spans="1:2" x14ac:dyDescent="0.25">
      <c r="A3" t="s">
        <v>556</v>
      </c>
      <c r="B3">
        <v>5</v>
      </c>
    </row>
    <row r="4" spans="1:2" x14ac:dyDescent="0.25">
      <c r="A4" t="s">
        <v>557</v>
      </c>
    </row>
    <row r="5" spans="1:2" x14ac:dyDescent="0.25">
      <c r="A5" t="s">
        <v>558</v>
      </c>
      <c r="B5">
        <v>10</v>
      </c>
    </row>
    <row r="6" spans="1:2" x14ac:dyDescent="0.25">
      <c r="A6" t="s">
        <v>559</v>
      </c>
    </row>
    <row r="7" spans="1:2" x14ac:dyDescent="0.25">
      <c r="A7" t="s">
        <v>560</v>
      </c>
      <c r="B7">
        <v>15</v>
      </c>
    </row>
    <row r="8" spans="1:2" x14ac:dyDescent="0.25">
      <c r="A8" t="s">
        <v>561</v>
      </c>
    </row>
    <row r="9" spans="1:2" x14ac:dyDescent="0.25">
      <c r="A9" t="s">
        <v>562</v>
      </c>
      <c r="B9">
        <v>22</v>
      </c>
    </row>
    <row r="10" spans="1:2" x14ac:dyDescent="0.25">
      <c r="A10" t="s">
        <v>563</v>
      </c>
    </row>
    <row r="11" spans="1:2" x14ac:dyDescent="0.25">
      <c r="A11" t="s">
        <v>564</v>
      </c>
      <c r="B11">
        <v>24</v>
      </c>
    </row>
    <row r="12" spans="1:2" x14ac:dyDescent="0.25">
      <c r="A12" t="s">
        <v>565</v>
      </c>
    </row>
    <row r="13" spans="1:2" x14ac:dyDescent="0.25">
      <c r="A13" t="s">
        <v>566</v>
      </c>
      <c r="B13">
        <v>28</v>
      </c>
    </row>
    <row r="14" spans="1:2" x14ac:dyDescent="0.25">
      <c r="A14" t="s">
        <v>567</v>
      </c>
    </row>
    <row r="17" spans="1:8" x14ac:dyDescent="0.25">
      <c r="A17" t="s">
        <v>568</v>
      </c>
    </row>
    <row r="18" spans="1:8" x14ac:dyDescent="0.25">
      <c r="A18" t="s">
        <v>569</v>
      </c>
    </row>
    <row r="19" spans="1:8" x14ac:dyDescent="0.25">
      <c r="A19" t="s">
        <v>570</v>
      </c>
    </row>
    <row r="21" spans="1:8" x14ac:dyDescent="0.25">
      <c r="A21" t="s">
        <v>571</v>
      </c>
    </row>
    <row r="22" spans="1:8" x14ac:dyDescent="0.25">
      <c r="A22" t="s">
        <v>572</v>
      </c>
      <c r="H22">
        <v>5</v>
      </c>
    </row>
    <row r="23" spans="1:8" x14ac:dyDescent="0.25">
      <c r="A23" t="s">
        <v>573</v>
      </c>
      <c r="H23">
        <v>10</v>
      </c>
    </row>
    <row r="24" spans="1:8" x14ac:dyDescent="0.25">
      <c r="A24" t="s">
        <v>574</v>
      </c>
      <c r="H24">
        <v>15</v>
      </c>
    </row>
    <row r="25" spans="1:8" x14ac:dyDescent="0.25">
      <c r="A25" t="s">
        <v>575</v>
      </c>
      <c r="H25">
        <v>22</v>
      </c>
    </row>
    <row r="26" spans="1:8" x14ac:dyDescent="0.25">
      <c r="A26" t="s">
        <v>576</v>
      </c>
      <c r="H26">
        <v>24</v>
      </c>
    </row>
    <row r="27" spans="1:8" x14ac:dyDescent="0.25">
      <c r="A27" t="s">
        <v>577</v>
      </c>
      <c r="H27">
        <v>28</v>
      </c>
    </row>
    <row r="29" spans="1:8" x14ac:dyDescent="0.25">
      <c r="A29" t="s">
        <v>578</v>
      </c>
    </row>
    <row r="30" spans="1:8" x14ac:dyDescent="0.25">
      <c r="A30" t="s">
        <v>579</v>
      </c>
    </row>
    <row r="31" spans="1:8" x14ac:dyDescent="0.25">
      <c r="A31" t="s">
        <v>580</v>
      </c>
    </row>
    <row r="32" spans="1:8" x14ac:dyDescent="0.25">
      <c r="A32" t="s">
        <v>581</v>
      </c>
    </row>
    <row r="34" spans="1:1" x14ac:dyDescent="0.25">
      <c r="A34" t="s">
        <v>582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Tabellenblatt1</vt:lpstr>
      <vt:lpstr>Variables</vt:lpstr>
      <vt:lpstr>kham_attribs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Roberto de Leon</cp:lastModifiedBy>
  <dcterms:created xsi:type="dcterms:W3CDTF">2018-01-04T19:18:36Z</dcterms:created>
  <dcterms:modified xsi:type="dcterms:W3CDTF">2018-01-05T05:19:25Z</dcterms:modified>
</cp:coreProperties>
</file>