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02 U-M Courses\09 IOE 474\04 Project\"/>
    </mc:Choice>
  </mc:AlternateContent>
  <xr:revisionPtr revIDLastSave="0" documentId="13_ncr:1_{71FD60C8-2AB3-4199-AAE2-CC53F63165F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us Arrival and Departure" sheetId="1" r:id="rId1"/>
    <sheet name="Passenger IAT distribution " sheetId="2" r:id="rId2"/>
  </sheets>
  <definedNames>
    <definedName name="_xlnm._FilterDatabase" localSheetId="0" hidden="1">'Bus Arrival and Departure'!$V$4:$W$54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2" l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34" i="2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Y93" i="1"/>
  <c r="Z93" i="1" s="1"/>
  <c r="Y92" i="1"/>
  <c r="Z92" i="1" s="1"/>
  <c r="Y91" i="1"/>
  <c r="Z91" i="1" s="1"/>
  <c r="Y90" i="1"/>
  <c r="Z90" i="1" s="1"/>
  <c r="Y89" i="1"/>
  <c r="Z89" i="1" s="1"/>
  <c r="Y88" i="1"/>
  <c r="Z88" i="1" s="1"/>
  <c r="Y87" i="1"/>
  <c r="Z87" i="1" s="1"/>
  <c r="Y86" i="1"/>
  <c r="Z86" i="1" s="1"/>
  <c r="Y85" i="1"/>
  <c r="Z85" i="1" s="1"/>
  <c r="Y84" i="1"/>
  <c r="Z84" i="1" s="1"/>
  <c r="Y83" i="1"/>
  <c r="Z83" i="1" s="1"/>
  <c r="Y82" i="1"/>
  <c r="Z82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2" i="1"/>
  <c r="Z72" i="1" s="1"/>
  <c r="Y71" i="1"/>
  <c r="Z71" i="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7" i="1"/>
  <c r="Z7" i="1" s="1"/>
  <c r="Y6" i="1"/>
  <c r="Z6" i="1" s="1"/>
  <c r="S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Z4" i="1" l="1"/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<sst xmlns="http://schemas.openxmlformats.org/spreadsheetml/2006/main" count="81" uniqueCount="50">
  <si>
    <t xml:space="preserve">Baits I </t>
  </si>
  <si>
    <t>Pierpont Commons</t>
  </si>
  <si>
    <t>Mitchell Field</t>
  </si>
  <si>
    <t>Medical Field</t>
  </si>
  <si>
    <t>Zina Pitcher</t>
  </si>
  <si>
    <t>CCTC</t>
  </si>
  <si>
    <t xml:space="preserve">Observations of interarrival time between bus stops </t>
  </si>
  <si>
    <t>S No</t>
  </si>
  <si>
    <t>Passenger Arrivals at various Bus Stops</t>
  </si>
  <si>
    <t>Number of Passengers</t>
  </si>
  <si>
    <t xml:space="preserve">Rackham </t>
  </si>
  <si>
    <t>Glen/Catherine</t>
  </si>
  <si>
    <t xml:space="preserve">Mitchell Field </t>
  </si>
  <si>
    <t>Bursley</t>
  </si>
  <si>
    <t>Stop 1</t>
  </si>
  <si>
    <t>Stop 2</t>
  </si>
  <si>
    <t>Stop 3</t>
  </si>
  <si>
    <t>Stop 4</t>
  </si>
  <si>
    <t>Stop 5</t>
  </si>
  <si>
    <t xml:space="preserve">Stop 6 </t>
  </si>
  <si>
    <t>Stop 7</t>
  </si>
  <si>
    <t>Stop 8</t>
  </si>
  <si>
    <t>Stop 9</t>
  </si>
  <si>
    <t xml:space="preserve"> Stop 10</t>
  </si>
  <si>
    <t>Stop 11</t>
  </si>
  <si>
    <t>Stop 12</t>
  </si>
  <si>
    <t xml:space="preserve">Baits II </t>
  </si>
  <si>
    <t>Stop 13</t>
  </si>
  <si>
    <t>Baits II</t>
  </si>
  <si>
    <t>Stop 14</t>
  </si>
  <si>
    <t>a</t>
  </si>
  <si>
    <t>Baits Ii to baits I</t>
  </si>
  <si>
    <t xml:space="preserve">Passengers observed at each bus stop peak time 10 AM - 6 PM </t>
  </si>
  <si>
    <t>e(5.3)</t>
  </si>
  <si>
    <t>e(9.4)</t>
  </si>
  <si>
    <t>W(1.08,13.4)</t>
  </si>
  <si>
    <t>e(3.68)</t>
  </si>
  <si>
    <t>e(12.9)</t>
  </si>
  <si>
    <t>w(0.906,22.3)</t>
  </si>
  <si>
    <t>e(15.8)</t>
  </si>
  <si>
    <t>e(2.47)</t>
  </si>
  <si>
    <t>e(17.4)</t>
  </si>
  <si>
    <t>e(19.6)</t>
  </si>
  <si>
    <t>e(21.3)</t>
  </si>
  <si>
    <t>e(25)</t>
  </si>
  <si>
    <t>e(29.1)</t>
  </si>
  <si>
    <t>e(32.3)</t>
  </si>
  <si>
    <t xml:space="preserve">Average Time </t>
  </si>
  <si>
    <t>* Outliers have been replaced by the mean value of the time between the bus stops</t>
  </si>
  <si>
    <t>Distribution Selected using  Stat:FIT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</si>
</sst>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164" fontId="0" fillId="0" borderId="0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1" fillId="0" borderId="7" xfId="0" applyFont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Z93"/>
  <sheetViews>
    <sheetView topLeftCell="A24" zoomScale="70" zoomScaleNormal="70" workbookViewId="0">
      <selection activeCell="D62" sqref="D62"/>
    </sheetView>
  </sheetViews>
  <sheetFormatPr defaultRowHeight="14.4" x14ac:dyDescent="0.3"/>
  <cols>
    <col min="3" max="3" width="36.44140625" bestFit="1" customWidth="1"/>
    <col min="4" max="4" width="12.33203125" bestFit="1" customWidth="1"/>
    <col min="5" max="5" width="8" bestFit="1" customWidth="1"/>
    <col min="6" max="6" width="18.109375" customWidth="1"/>
    <col min="7" max="7" width="18" bestFit="1" customWidth="1"/>
    <col min="8" max="8" width="12.6640625" bestFit="1" customWidth="1"/>
    <col min="9" max="9" width="12.33203125" bestFit="1" customWidth="1"/>
    <col min="10" max="10" width="11.21875" bestFit="1" customWidth="1"/>
    <col min="11" max="11" width="17.109375" customWidth="1"/>
    <col min="12" max="12" width="23.77734375" bestFit="1" customWidth="1"/>
    <col min="13" max="13" width="14.6640625" bestFit="1" customWidth="1"/>
    <col min="14" max="14" width="13.109375" bestFit="1" customWidth="1"/>
    <col min="15" max="15" width="18" bestFit="1" customWidth="1"/>
    <col min="16" max="16" width="7.44140625" bestFit="1" customWidth="1"/>
    <col min="17" max="17" width="6.6640625" bestFit="1" customWidth="1"/>
    <col min="22" max="22" width="13" bestFit="1" customWidth="1"/>
  </cols>
  <sheetData>
    <row r="2" spans="3:26" x14ac:dyDescent="0.3">
      <c r="C2" s="1" t="s">
        <v>6</v>
      </c>
    </row>
    <row r="3" spans="3:26" x14ac:dyDescent="0.3">
      <c r="C3" s="1"/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27</v>
      </c>
      <c r="Q3" s="1" t="s">
        <v>29</v>
      </c>
    </row>
    <row r="4" spans="3:26" x14ac:dyDescent="0.3">
      <c r="C4" s="7" t="s">
        <v>7</v>
      </c>
      <c r="D4" s="2" t="s">
        <v>0</v>
      </c>
      <c r="E4" s="2" t="s">
        <v>26</v>
      </c>
      <c r="F4" s="2" t="s">
        <v>13</v>
      </c>
      <c r="G4" s="2" t="s">
        <v>1</v>
      </c>
      <c r="H4" s="2" t="s">
        <v>2</v>
      </c>
      <c r="I4" s="2" t="s">
        <v>3</v>
      </c>
      <c r="J4" s="2" t="s">
        <v>4</v>
      </c>
      <c r="K4" s="3" t="s">
        <v>5</v>
      </c>
      <c r="L4" s="16" t="s">
        <v>10</v>
      </c>
      <c r="M4" s="17" t="s">
        <v>11</v>
      </c>
      <c r="N4" s="17" t="s">
        <v>12</v>
      </c>
      <c r="O4" s="17" t="s">
        <v>1</v>
      </c>
      <c r="P4" s="17" t="s">
        <v>13</v>
      </c>
      <c r="Q4" s="18" t="s">
        <v>28</v>
      </c>
      <c r="S4" s="15" t="s">
        <v>31</v>
      </c>
      <c r="Z4">
        <f ca="1">MIN(Z6:Z36)</f>
        <v>3.8503501047349033E-3</v>
      </c>
    </row>
    <row r="5" spans="3:26" x14ac:dyDescent="0.3">
      <c r="C5" s="8">
        <v>1</v>
      </c>
      <c r="D5" s="9">
        <v>0</v>
      </c>
      <c r="E5" s="9">
        <v>1.4</v>
      </c>
      <c r="F5" s="4">
        <v>1.3</v>
      </c>
      <c r="G5" s="4">
        <v>2.4</v>
      </c>
      <c r="H5" s="4">
        <v>2</v>
      </c>
      <c r="I5" s="4">
        <v>5</v>
      </c>
      <c r="J5" s="4">
        <v>2.8</v>
      </c>
      <c r="K5" s="19">
        <v>2.2000000000000002</v>
      </c>
      <c r="L5" s="20">
        <v>4.0999999999999996</v>
      </c>
      <c r="M5" s="21">
        <v>1.2</v>
      </c>
      <c r="N5" s="21">
        <v>3.4</v>
      </c>
      <c r="O5" s="21">
        <v>2.5</v>
      </c>
      <c r="P5" s="21">
        <v>1.5</v>
      </c>
      <c r="Q5" s="21">
        <v>0.9</v>
      </c>
      <c r="S5">
        <v>1.4</v>
      </c>
      <c r="Z5" t="s">
        <v>30</v>
      </c>
    </row>
    <row r="6" spans="3:26" x14ac:dyDescent="0.3">
      <c r="C6" s="8">
        <v>2</v>
      </c>
      <c r="D6" s="9">
        <v>0</v>
      </c>
      <c r="E6" s="9">
        <v>1.3</v>
      </c>
      <c r="F6" s="4">
        <v>1.2</v>
      </c>
      <c r="G6" s="4">
        <v>2.2000000000000002</v>
      </c>
      <c r="H6" s="9">
        <v>2</v>
      </c>
      <c r="I6" s="9">
        <v>4.9000000000000004</v>
      </c>
      <c r="J6" s="9">
        <v>2.5</v>
      </c>
      <c r="K6" s="10">
        <v>2.6</v>
      </c>
      <c r="L6" s="21">
        <v>3.7</v>
      </c>
      <c r="M6" s="21">
        <v>1.5</v>
      </c>
      <c r="N6" s="21">
        <v>3.5</v>
      </c>
      <c r="O6" s="21">
        <v>2.1</v>
      </c>
      <c r="P6" s="21">
        <v>1.7</v>
      </c>
      <c r="Q6" s="21">
        <v>0.9</v>
      </c>
      <c r="S6">
        <v>1.5</v>
      </c>
      <c r="Y6">
        <f ca="1">RAND()</f>
        <v>0.70459391070822563</v>
      </c>
      <c r="Z6">
        <f ca="1">-LN(1-Y6)/(1/6)</f>
        <v>7.3164257722865242</v>
      </c>
    </row>
    <row r="7" spans="3:26" x14ac:dyDescent="0.3">
      <c r="C7" s="8">
        <v>3</v>
      </c>
      <c r="D7" s="9">
        <v>0</v>
      </c>
      <c r="E7" s="9">
        <v>1.1000000000000001</v>
      </c>
      <c r="F7" s="4">
        <v>1.3</v>
      </c>
      <c r="G7" s="4">
        <v>2</v>
      </c>
      <c r="H7" s="9">
        <v>2.1</v>
      </c>
      <c r="I7" s="9">
        <v>5.0999999999999996</v>
      </c>
      <c r="J7" s="9">
        <v>2.7</v>
      </c>
      <c r="K7" s="10">
        <v>2.4</v>
      </c>
      <c r="L7" s="21">
        <v>4.0999999999999996</v>
      </c>
      <c r="M7" s="21">
        <v>1.5</v>
      </c>
      <c r="N7" s="21">
        <v>3.3</v>
      </c>
      <c r="O7" s="21">
        <v>2.5</v>
      </c>
      <c r="P7" s="21">
        <v>1.8</v>
      </c>
      <c r="Q7" s="21">
        <v>0.9</v>
      </c>
      <c r="S7">
        <v>1.3</v>
      </c>
      <c r="Y7">
        <f t="shared" ref="Y7:Y71" ca="1" si="0">RAND()</f>
        <v>0.26248243904447099</v>
      </c>
      <c r="Z7">
        <f t="shared" ref="Z7:Z71" ca="1" si="1">-LN(1-Y7)/(1/6)</f>
        <v>1.8267922775191592</v>
      </c>
    </row>
    <row r="8" spans="3:26" x14ac:dyDescent="0.3">
      <c r="C8" s="8">
        <v>4</v>
      </c>
      <c r="D8" s="11">
        <v>0</v>
      </c>
      <c r="E8" s="11">
        <v>1.1000000000000001</v>
      </c>
      <c r="F8" s="5">
        <v>1.1000000000000001</v>
      </c>
      <c r="G8" s="4">
        <v>2</v>
      </c>
      <c r="H8" s="9">
        <v>2</v>
      </c>
      <c r="I8" s="9">
        <v>5.0999999999999996</v>
      </c>
      <c r="J8" s="9">
        <v>2.5</v>
      </c>
      <c r="K8" s="10">
        <v>2.6</v>
      </c>
      <c r="L8" s="21">
        <v>3.5</v>
      </c>
      <c r="M8" s="21">
        <v>1.4</v>
      </c>
      <c r="N8" s="21">
        <v>3.7</v>
      </c>
      <c r="O8" s="21">
        <v>2.1</v>
      </c>
      <c r="P8" s="21">
        <v>1.8</v>
      </c>
      <c r="Q8" s="21">
        <v>1.1000000000000001</v>
      </c>
      <c r="S8">
        <v>1.2</v>
      </c>
      <c r="Y8">
        <f t="shared" ca="1" si="0"/>
        <v>0.43873213427111557</v>
      </c>
      <c r="Z8">
        <f t="shared" ca="1" si="1"/>
        <v>3.4653420503919259</v>
      </c>
    </row>
    <row r="9" spans="3:26" x14ac:dyDescent="0.3">
      <c r="C9" s="8">
        <v>5</v>
      </c>
      <c r="D9" s="11">
        <v>0</v>
      </c>
      <c r="E9" s="11">
        <v>1.4</v>
      </c>
      <c r="F9" s="5">
        <v>1.2</v>
      </c>
      <c r="G9" s="4">
        <v>2.4</v>
      </c>
      <c r="H9" s="9">
        <v>2.1</v>
      </c>
      <c r="I9" s="9">
        <v>5.4</v>
      </c>
      <c r="J9" s="9">
        <v>2.7</v>
      </c>
      <c r="K9" s="10">
        <v>2.2999999999999998</v>
      </c>
      <c r="L9" s="21">
        <v>3.8</v>
      </c>
      <c r="M9" s="21">
        <v>1.3</v>
      </c>
      <c r="N9" s="21">
        <v>3.3</v>
      </c>
      <c r="O9" s="21">
        <v>2.2000000000000002</v>
      </c>
      <c r="P9" s="21">
        <v>1.7</v>
      </c>
      <c r="Q9" s="21">
        <v>1.1000000000000001</v>
      </c>
      <c r="S9">
        <v>1.5</v>
      </c>
      <c r="Y9">
        <f t="shared" ca="1" si="0"/>
        <v>0.82713265569060956</v>
      </c>
      <c r="Z9">
        <f t="shared" ca="1" si="1"/>
        <v>10.5313846471331</v>
      </c>
    </row>
    <row r="10" spans="3:26" x14ac:dyDescent="0.3">
      <c r="C10" s="8">
        <v>6</v>
      </c>
      <c r="D10" s="11">
        <v>0</v>
      </c>
      <c r="E10" s="11">
        <v>1.3</v>
      </c>
      <c r="F10" s="5">
        <v>1.4</v>
      </c>
      <c r="G10" s="4">
        <v>1.8</v>
      </c>
      <c r="H10" s="9">
        <v>1.8</v>
      </c>
      <c r="I10" s="9">
        <v>5</v>
      </c>
      <c r="J10" s="9">
        <v>2.5</v>
      </c>
      <c r="K10" s="10">
        <v>2.1</v>
      </c>
      <c r="L10" s="21">
        <v>4.2</v>
      </c>
      <c r="M10" s="21">
        <v>1.5</v>
      </c>
      <c r="N10" s="21">
        <v>3.4</v>
      </c>
      <c r="O10" s="21">
        <v>2.6</v>
      </c>
      <c r="P10" s="21">
        <v>1.8</v>
      </c>
      <c r="Q10" s="21">
        <v>1</v>
      </c>
      <c r="S10">
        <v>1.2</v>
      </c>
      <c r="Y10">
        <f t="shared" ca="1" si="0"/>
        <v>0.93376630984225373</v>
      </c>
      <c r="Z10">
        <f t="shared" ca="1" si="1"/>
        <v>16.287396184336778</v>
      </c>
    </row>
    <row r="11" spans="3:26" x14ac:dyDescent="0.3">
      <c r="C11" s="8">
        <v>7</v>
      </c>
      <c r="D11" s="11">
        <v>0</v>
      </c>
      <c r="E11" s="11">
        <v>1.4</v>
      </c>
      <c r="F11" s="4">
        <v>1.1000000000000001</v>
      </c>
      <c r="G11" s="4">
        <v>2</v>
      </c>
      <c r="H11" s="9">
        <v>2.1</v>
      </c>
      <c r="I11" s="9">
        <v>4.9000000000000004</v>
      </c>
      <c r="J11" s="9">
        <v>2.8</v>
      </c>
      <c r="K11" s="10">
        <v>2.2000000000000002</v>
      </c>
      <c r="L11" s="21">
        <v>3.8</v>
      </c>
      <c r="M11" s="21">
        <v>1.3</v>
      </c>
      <c r="N11" s="21">
        <v>3.7</v>
      </c>
      <c r="O11" s="21">
        <v>2.1</v>
      </c>
      <c r="P11" s="21">
        <v>1.5</v>
      </c>
      <c r="Q11" s="21">
        <v>1.2</v>
      </c>
      <c r="S11">
        <v>1.5</v>
      </c>
      <c r="Y11">
        <f t="shared" ca="1" si="0"/>
        <v>0.99197370436276755</v>
      </c>
      <c r="Z11">
        <f t="shared" ca="1" si="1"/>
        <v>28.950193037251811</v>
      </c>
    </row>
    <row r="12" spans="3:26" x14ac:dyDescent="0.3">
      <c r="C12" s="8">
        <v>8</v>
      </c>
      <c r="D12" s="9">
        <v>0</v>
      </c>
      <c r="E12" s="9">
        <v>1.2</v>
      </c>
      <c r="F12" s="5">
        <v>1.3</v>
      </c>
      <c r="G12" s="4">
        <v>1.9</v>
      </c>
      <c r="H12" s="9">
        <v>2</v>
      </c>
      <c r="I12" s="9">
        <v>4.8</v>
      </c>
      <c r="J12" s="9">
        <v>3.1</v>
      </c>
      <c r="K12" s="10">
        <v>2.6</v>
      </c>
      <c r="L12" s="21">
        <v>3.9</v>
      </c>
      <c r="M12" s="21">
        <v>1.2</v>
      </c>
      <c r="N12" s="21">
        <v>3.3</v>
      </c>
      <c r="O12" s="21">
        <v>2.1</v>
      </c>
      <c r="P12" s="21">
        <v>1.5</v>
      </c>
      <c r="Q12" s="21">
        <v>1.1000000000000001</v>
      </c>
      <c r="S12">
        <v>1.3</v>
      </c>
      <c r="Y12">
        <f t="shared" ca="1" si="0"/>
        <v>0.93407236875518251</v>
      </c>
      <c r="Z12">
        <f t="shared" ca="1" si="1"/>
        <v>16.315185809029295</v>
      </c>
    </row>
    <row r="13" spans="3:26" x14ac:dyDescent="0.3">
      <c r="C13" s="8">
        <v>9</v>
      </c>
      <c r="D13" s="9">
        <v>0</v>
      </c>
      <c r="E13" s="9">
        <v>1.3</v>
      </c>
      <c r="F13" s="5">
        <v>1.2</v>
      </c>
      <c r="G13" s="4">
        <v>2.4</v>
      </c>
      <c r="H13" s="9">
        <v>2.1</v>
      </c>
      <c r="I13" s="9">
        <v>4.9000000000000004</v>
      </c>
      <c r="J13" s="9">
        <v>3</v>
      </c>
      <c r="K13" s="10">
        <v>2.2999999999999998</v>
      </c>
      <c r="L13" s="21">
        <v>3.6</v>
      </c>
      <c r="M13" s="21">
        <v>1.5</v>
      </c>
      <c r="N13" s="21">
        <v>3.2</v>
      </c>
      <c r="O13" s="21">
        <v>2.5</v>
      </c>
      <c r="P13" s="21">
        <v>1.4</v>
      </c>
      <c r="Q13" s="21">
        <v>0.9</v>
      </c>
      <c r="S13">
        <v>1.5</v>
      </c>
      <c r="Y13">
        <f t="shared" ca="1" si="0"/>
        <v>0.98833129455421109</v>
      </c>
      <c r="Z13">
        <f t="shared" ca="1" si="1"/>
        <v>26.705068613592481</v>
      </c>
    </row>
    <row r="14" spans="3:26" x14ac:dyDescent="0.3">
      <c r="C14" s="8">
        <v>10</v>
      </c>
      <c r="D14" s="9">
        <v>0</v>
      </c>
      <c r="E14" s="9">
        <v>1.4</v>
      </c>
      <c r="F14" s="5">
        <v>1.4</v>
      </c>
      <c r="G14" s="4">
        <v>1.9</v>
      </c>
      <c r="H14" s="9">
        <v>1.9</v>
      </c>
      <c r="I14" s="9">
        <v>4.9000000000000004</v>
      </c>
      <c r="J14" s="9">
        <v>2.9</v>
      </c>
      <c r="K14" s="10">
        <v>2.4</v>
      </c>
      <c r="L14" s="21">
        <v>4.2</v>
      </c>
      <c r="M14" s="21">
        <v>1.2</v>
      </c>
      <c r="N14" s="21">
        <v>3.7</v>
      </c>
      <c r="O14" s="21">
        <v>2.1</v>
      </c>
      <c r="P14" s="21">
        <v>1.5</v>
      </c>
      <c r="Q14" s="21">
        <v>1.2</v>
      </c>
      <c r="S14">
        <v>1.5</v>
      </c>
      <c r="Y14">
        <f t="shared" ca="1" si="0"/>
        <v>0.2839081206003613</v>
      </c>
      <c r="Z14">
        <f t="shared" ca="1" si="1"/>
        <v>2.0036807824221241</v>
      </c>
    </row>
    <row r="15" spans="3:26" x14ac:dyDescent="0.3">
      <c r="C15" s="8">
        <v>11</v>
      </c>
      <c r="D15" s="9">
        <v>0</v>
      </c>
      <c r="E15" s="9">
        <v>1.2</v>
      </c>
      <c r="F15" s="4">
        <v>1.3</v>
      </c>
      <c r="G15" s="4">
        <v>2.1</v>
      </c>
      <c r="H15" s="9">
        <v>1.8</v>
      </c>
      <c r="I15" s="9">
        <v>5.4</v>
      </c>
      <c r="J15" s="9">
        <v>2.8</v>
      </c>
      <c r="K15" s="10">
        <v>2.5</v>
      </c>
      <c r="L15" s="21">
        <v>3.8</v>
      </c>
      <c r="M15" s="21">
        <v>1.2</v>
      </c>
      <c r="N15" s="21">
        <v>3.3</v>
      </c>
      <c r="O15" s="21">
        <v>2.4</v>
      </c>
      <c r="P15" s="21">
        <v>1.4</v>
      </c>
      <c r="Q15" s="21">
        <v>1.2</v>
      </c>
      <c r="S15">
        <v>1.3</v>
      </c>
      <c r="Y15">
        <f t="shared" ca="1" si="0"/>
        <v>0.46345455069608188</v>
      </c>
      <c r="Z15">
        <f t="shared" ca="1" si="1"/>
        <v>3.7356240362800048</v>
      </c>
    </row>
    <row r="16" spans="3:26" x14ac:dyDescent="0.3">
      <c r="C16" s="8">
        <v>12</v>
      </c>
      <c r="D16" s="9">
        <v>0</v>
      </c>
      <c r="E16" s="9">
        <v>1.3</v>
      </c>
      <c r="F16" s="4">
        <v>1.2</v>
      </c>
      <c r="G16" s="4">
        <v>2.4</v>
      </c>
      <c r="H16" s="9">
        <v>1.8</v>
      </c>
      <c r="I16" s="9">
        <v>5</v>
      </c>
      <c r="J16" s="9">
        <v>2.7</v>
      </c>
      <c r="K16" s="10">
        <v>2.2000000000000002</v>
      </c>
      <c r="L16" s="21">
        <v>3.9</v>
      </c>
      <c r="M16" s="21">
        <v>1.4</v>
      </c>
      <c r="N16" s="21">
        <v>3.9</v>
      </c>
      <c r="O16" s="21">
        <v>2.1</v>
      </c>
      <c r="P16" s="21">
        <v>1.8</v>
      </c>
      <c r="Q16" s="21">
        <v>1.1000000000000001</v>
      </c>
      <c r="S16">
        <v>1.2</v>
      </c>
      <c r="Y16">
        <f t="shared" ca="1" si="0"/>
        <v>6.4151915599464093E-4</v>
      </c>
      <c r="Z16">
        <f t="shared" ca="1" si="1"/>
        <v>3.8503501047349033E-3</v>
      </c>
    </row>
    <row r="17" spans="3:26" x14ac:dyDescent="0.3">
      <c r="C17" s="8">
        <v>13</v>
      </c>
      <c r="D17" s="9">
        <v>0</v>
      </c>
      <c r="E17" s="9">
        <v>1.3</v>
      </c>
      <c r="F17" s="4">
        <v>1.1000000000000001</v>
      </c>
      <c r="G17" s="4">
        <v>2.4</v>
      </c>
      <c r="H17" s="9">
        <v>2.2000000000000002</v>
      </c>
      <c r="I17" s="9">
        <v>4.9000000000000004</v>
      </c>
      <c r="J17" s="9">
        <v>3.1</v>
      </c>
      <c r="K17" s="10">
        <v>2.4</v>
      </c>
      <c r="L17" s="21">
        <v>3.8</v>
      </c>
      <c r="M17" s="21">
        <v>1.2</v>
      </c>
      <c r="N17" s="21">
        <v>3.8</v>
      </c>
      <c r="O17" s="21">
        <v>2.2000000000000002</v>
      </c>
      <c r="P17" s="21">
        <v>1.4</v>
      </c>
      <c r="Q17" s="21">
        <v>1</v>
      </c>
      <c r="S17">
        <v>1.5</v>
      </c>
      <c r="Y17">
        <f t="shared" ca="1" si="0"/>
        <v>0.63226947303222603</v>
      </c>
      <c r="Z17">
        <f t="shared" ca="1" si="1"/>
        <v>6.0024292363423939</v>
      </c>
    </row>
    <row r="18" spans="3:26" x14ac:dyDescent="0.3">
      <c r="C18" s="8">
        <v>14</v>
      </c>
      <c r="D18" s="9">
        <v>0</v>
      </c>
      <c r="E18" s="9">
        <v>1.3</v>
      </c>
      <c r="F18" s="4">
        <v>1.2</v>
      </c>
      <c r="G18" s="4">
        <v>2.2000000000000002</v>
      </c>
      <c r="H18" s="9">
        <v>1.9</v>
      </c>
      <c r="I18" s="9">
        <v>4.7</v>
      </c>
      <c r="J18" s="9">
        <v>3</v>
      </c>
      <c r="K18" s="10">
        <v>2.1</v>
      </c>
      <c r="L18" s="21">
        <v>3.7</v>
      </c>
      <c r="M18" s="21">
        <v>1.5</v>
      </c>
      <c r="N18" s="21">
        <v>3.9</v>
      </c>
      <c r="O18" s="21">
        <v>2.1</v>
      </c>
      <c r="P18" s="21">
        <v>1.6</v>
      </c>
      <c r="Q18" s="21">
        <v>1.2</v>
      </c>
      <c r="S18">
        <v>1.4</v>
      </c>
      <c r="Y18">
        <f t="shared" ca="1" si="0"/>
        <v>0.38198265822072863</v>
      </c>
      <c r="Z18">
        <f t="shared" ca="1" si="1"/>
        <v>2.8874325647198726</v>
      </c>
    </row>
    <row r="19" spans="3:26" x14ac:dyDescent="0.3">
      <c r="C19" s="8">
        <v>15</v>
      </c>
      <c r="D19" s="9">
        <v>0</v>
      </c>
      <c r="E19" s="9">
        <v>1.1000000000000001</v>
      </c>
      <c r="F19" s="4">
        <v>1.3</v>
      </c>
      <c r="G19" s="4">
        <v>1.9</v>
      </c>
      <c r="H19" s="9">
        <v>2.1</v>
      </c>
      <c r="I19" s="9">
        <v>5.4</v>
      </c>
      <c r="J19" s="9">
        <v>3</v>
      </c>
      <c r="K19" s="10">
        <v>2.6</v>
      </c>
      <c r="L19" s="21">
        <v>3.5</v>
      </c>
      <c r="M19" s="21">
        <v>1.3</v>
      </c>
      <c r="N19" s="21">
        <v>3.2</v>
      </c>
      <c r="O19" s="21">
        <v>2.6</v>
      </c>
      <c r="P19" s="21">
        <v>1.6</v>
      </c>
      <c r="Q19" s="21">
        <v>1</v>
      </c>
      <c r="S19">
        <v>1.2</v>
      </c>
      <c r="Y19">
        <f t="shared" ca="1" si="0"/>
        <v>0.29221569449767271</v>
      </c>
      <c r="Z19">
        <f t="shared" ca="1" si="1"/>
        <v>2.0736953096996711</v>
      </c>
    </row>
    <row r="20" spans="3:26" x14ac:dyDescent="0.3">
      <c r="C20" s="8">
        <v>16</v>
      </c>
      <c r="D20" s="9">
        <v>0</v>
      </c>
      <c r="E20" s="9">
        <v>1.4</v>
      </c>
      <c r="F20" s="4">
        <v>1.2</v>
      </c>
      <c r="G20" s="4">
        <v>2</v>
      </c>
      <c r="H20" s="9">
        <v>1.8</v>
      </c>
      <c r="I20" s="9">
        <v>4.7</v>
      </c>
      <c r="J20" s="9">
        <v>2.8</v>
      </c>
      <c r="K20" s="10">
        <v>2.2999999999999998</v>
      </c>
      <c r="L20" s="21">
        <v>3.9</v>
      </c>
      <c r="M20" s="21">
        <v>1.5</v>
      </c>
      <c r="N20" s="21">
        <v>3.6</v>
      </c>
      <c r="O20" s="21">
        <v>2.1</v>
      </c>
      <c r="P20" s="21">
        <v>1.6</v>
      </c>
      <c r="Q20" s="21">
        <v>0.9</v>
      </c>
      <c r="S20">
        <v>1.4</v>
      </c>
      <c r="Y20">
        <f t="shared" ca="1" si="0"/>
        <v>0.56287753958803732</v>
      </c>
      <c r="Z20">
        <f t="shared" ca="1" si="1"/>
        <v>4.9652513602075103</v>
      </c>
    </row>
    <row r="21" spans="3:26" x14ac:dyDescent="0.3">
      <c r="C21" s="8">
        <v>17</v>
      </c>
      <c r="D21" s="9">
        <v>0</v>
      </c>
      <c r="E21" s="9">
        <v>1.3</v>
      </c>
      <c r="F21" s="4">
        <v>1.3</v>
      </c>
      <c r="G21" s="4">
        <v>2</v>
      </c>
      <c r="H21" s="9">
        <v>2.1</v>
      </c>
      <c r="I21" s="9">
        <v>5</v>
      </c>
      <c r="J21" s="9">
        <v>2.9</v>
      </c>
      <c r="K21" s="10">
        <v>2.4</v>
      </c>
      <c r="L21" s="21">
        <v>4.0999999999999996</v>
      </c>
      <c r="M21" s="21">
        <v>1.3</v>
      </c>
      <c r="N21" s="21">
        <v>3.7</v>
      </c>
      <c r="O21" s="21">
        <v>2.5</v>
      </c>
      <c r="P21" s="21">
        <v>1.5</v>
      </c>
      <c r="Q21" s="21">
        <v>1</v>
      </c>
      <c r="S21">
        <v>1.5</v>
      </c>
      <c r="Y21">
        <f t="shared" ca="1" si="0"/>
        <v>0.82199653075849599</v>
      </c>
      <c r="Z21">
        <f t="shared" ca="1" si="1"/>
        <v>10.355713432555037</v>
      </c>
    </row>
    <row r="22" spans="3:26" x14ac:dyDescent="0.3">
      <c r="C22" s="8">
        <v>18</v>
      </c>
      <c r="D22" s="9">
        <v>0</v>
      </c>
      <c r="E22" s="9">
        <v>1.2</v>
      </c>
      <c r="F22" s="4">
        <v>1.4</v>
      </c>
      <c r="G22" s="4">
        <v>2.2000000000000002</v>
      </c>
      <c r="H22" s="9">
        <v>2</v>
      </c>
      <c r="I22" s="9">
        <v>5.4</v>
      </c>
      <c r="J22" s="9">
        <v>3.1</v>
      </c>
      <c r="K22" s="10">
        <v>2.2999999999999998</v>
      </c>
      <c r="L22" s="21">
        <v>3.6</v>
      </c>
      <c r="M22" s="21">
        <v>1.2</v>
      </c>
      <c r="N22" s="21">
        <v>3.7</v>
      </c>
      <c r="O22" s="21">
        <v>2.6</v>
      </c>
      <c r="P22" s="21">
        <v>1.5</v>
      </c>
      <c r="Q22" s="21">
        <v>1.1000000000000001</v>
      </c>
      <c r="S22">
        <v>1.3</v>
      </c>
      <c r="Y22">
        <f t="shared" ca="1" si="0"/>
        <v>0.11246005415650695</v>
      </c>
      <c r="Z22">
        <f t="shared" ca="1" si="1"/>
        <v>0.71581049546603981</v>
      </c>
    </row>
    <row r="23" spans="3:26" x14ac:dyDescent="0.3">
      <c r="C23" s="8">
        <v>19</v>
      </c>
      <c r="D23" s="9">
        <v>0</v>
      </c>
      <c r="E23" s="9">
        <v>1.1000000000000001</v>
      </c>
      <c r="F23" s="4">
        <v>1.2</v>
      </c>
      <c r="G23" s="4">
        <v>1.8</v>
      </c>
      <c r="H23" s="9">
        <v>2.2000000000000002</v>
      </c>
      <c r="I23" s="9">
        <v>4.7</v>
      </c>
      <c r="J23" s="9">
        <v>2.9</v>
      </c>
      <c r="K23" s="10">
        <v>2.1</v>
      </c>
      <c r="L23" s="21">
        <v>4.2</v>
      </c>
      <c r="M23" s="21">
        <v>1.2</v>
      </c>
      <c r="N23" s="21">
        <v>3.3</v>
      </c>
      <c r="O23" s="21">
        <v>2.2000000000000002</v>
      </c>
      <c r="P23" s="21">
        <v>1.8</v>
      </c>
      <c r="Q23" s="21">
        <v>0.9</v>
      </c>
      <c r="S23">
        <v>1.5</v>
      </c>
      <c r="Y23">
        <f t="shared" ca="1" si="0"/>
        <v>0.7832404184531564</v>
      </c>
      <c r="Z23">
        <f t="shared" ca="1" si="1"/>
        <v>9.1737987526605078</v>
      </c>
    </row>
    <row r="24" spans="3:26" x14ac:dyDescent="0.3">
      <c r="C24" s="8">
        <v>20</v>
      </c>
      <c r="D24" s="9">
        <v>0</v>
      </c>
      <c r="E24" s="9">
        <v>1.4</v>
      </c>
      <c r="F24" s="4">
        <v>1.1000000000000001</v>
      </c>
      <c r="G24" s="4">
        <v>2.2999999999999998</v>
      </c>
      <c r="H24" s="9">
        <v>2</v>
      </c>
      <c r="I24" s="9">
        <v>4.7</v>
      </c>
      <c r="J24" s="9">
        <v>2.6</v>
      </c>
      <c r="K24" s="10">
        <v>2.2999999999999998</v>
      </c>
      <c r="L24" s="21">
        <v>3.7</v>
      </c>
      <c r="M24" s="21">
        <v>1.4</v>
      </c>
      <c r="N24" s="21">
        <v>3.7</v>
      </c>
      <c r="O24" s="21">
        <v>2.4</v>
      </c>
      <c r="P24" s="21">
        <v>1.6</v>
      </c>
      <c r="Q24" s="21">
        <v>1.1000000000000001</v>
      </c>
      <c r="S24">
        <v>1.4</v>
      </c>
      <c r="Y24">
        <f t="shared" ca="1" si="0"/>
        <v>3.7677059003444535E-2</v>
      </c>
      <c r="Z24">
        <f t="shared" ca="1" si="1"/>
        <v>0.23043112289167736</v>
      </c>
    </row>
    <row r="25" spans="3:26" x14ac:dyDescent="0.3">
      <c r="C25" s="8">
        <v>21</v>
      </c>
      <c r="D25" s="9">
        <v>0</v>
      </c>
      <c r="E25" s="9">
        <v>1.1000000000000001</v>
      </c>
      <c r="F25" s="4">
        <v>1.2</v>
      </c>
      <c r="G25" s="4">
        <v>1.8</v>
      </c>
      <c r="H25" s="9">
        <v>1.8</v>
      </c>
      <c r="I25" s="9">
        <v>5.2</v>
      </c>
      <c r="J25" s="9">
        <v>2.8</v>
      </c>
      <c r="K25" s="10">
        <v>2.1</v>
      </c>
      <c r="L25" s="21">
        <v>4</v>
      </c>
      <c r="M25" s="21">
        <v>1.4</v>
      </c>
      <c r="N25" s="21">
        <v>3.9</v>
      </c>
      <c r="O25" s="21">
        <v>2.6</v>
      </c>
      <c r="P25" s="21">
        <v>1.8</v>
      </c>
      <c r="Q25" s="21">
        <v>1.2</v>
      </c>
      <c r="S25">
        <v>1.3</v>
      </c>
      <c r="Y25">
        <f t="shared" ca="1" si="0"/>
        <v>0.29643766061753096</v>
      </c>
      <c r="Z25">
        <f t="shared" ca="1" si="1"/>
        <v>2.1095927589534837</v>
      </c>
    </row>
    <row r="26" spans="3:26" x14ac:dyDescent="0.3">
      <c r="C26" s="8">
        <v>22</v>
      </c>
      <c r="D26" s="9">
        <v>0</v>
      </c>
      <c r="E26" s="9">
        <v>1.2</v>
      </c>
      <c r="F26" s="4">
        <v>1.3</v>
      </c>
      <c r="G26" s="4">
        <v>2.1</v>
      </c>
      <c r="H26" s="9">
        <v>2.2000000000000002</v>
      </c>
      <c r="I26" s="9">
        <v>4.8</v>
      </c>
      <c r="J26" s="9">
        <v>2.7</v>
      </c>
      <c r="K26" s="10">
        <v>2.5</v>
      </c>
      <c r="L26" s="21">
        <v>4.0999999999999996</v>
      </c>
      <c r="M26" s="21">
        <v>1.5</v>
      </c>
      <c r="N26" s="21">
        <v>3.4</v>
      </c>
      <c r="O26" s="21">
        <v>2.5</v>
      </c>
      <c r="P26" s="21">
        <v>1.8</v>
      </c>
      <c r="Q26" s="21">
        <v>1</v>
      </c>
      <c r="S26">
        <v>1.3</v>
      </c>
      <c r="Y26">
        <f t="shared" ca="1" si="0"/>
        <v>0.46605673429828254</v>
      </c>
      <c r="Z26">
        <f t="shared" ca="1" si="1"/>
        <v>3.7647941380230638</v>
      </c>
    </row>
    <row r="27" spans="3:26" x14ac:dyDescent="0.3">
      <c r="C27" s="8">
        <v>23</v>
      </c>
      <c r="D27" s="9">
        <v>0</v>
      </c>
      <c r="E27" s="9">
        <v>1.4</v>
      </c>
      <c r="F27" s="4">
        <v>1.1000000000000001</v>
      </c>
      <c r="G27" s="4">
        <v>2.2000000000000002</v>
      </c>
      <c r="H27" s="9">
        <v>2.1</v>
      </c>
      <c r="I27" s="9">
        <v>4.8</v>
      </c>
      <c r="J27" s="9">
        <v>3.2</v>
      </c>
      <c r="K27" s="10">
        <v>2.2000000000000002</v>
      </c>
      <c r="L27" s="21">
        <v>4.2</v>
      </c>
      <c r="M27" s="21">
        <v>1.2</v>
      </c>
      <c r="N27" s="21">
        <v>3.8</v>
      </c>
      <c r="O27" s="21">
        <v>2.1</v>
      </c>
      <c r="P27" s="21">
        <v>1.7</v>
      </c>
      <c r="Q27" s="21">
        <v>0.9</v>
      </c>
      <c r="S27">
        <v>1.3</v>
      </c>
      <c r="Y27">
        <f t="shared" ca="1" si="0"/>
        <v>0.98194335823731183</v>
      </c>
      <c r="Z27">
        <f t="shared" ca="1" si="1"/>
        <v>24.08545018316272</v>
      </c>
    </row>
    <row r="28" spans="3:26" x14ac:dyDescent="0.3">
      <c r="C28" s="8">
        <v>24</v>
      </c>
      <c r="D28" s="9">
        <v>0</v>
      </c>
      <c r="E28" s="9">
        <v>1.3</v>
      </c>
      <c r="F28" s="4">
        <v>1.1000000000000001</v>
      </c>
      <c r="G28" s="4">
        <v>2.2000000000000002</v>
      </c>
      <c r="H28" s="9">
        <v>2.2000000000000002</v>
      </c>
      <c r="I28" s="9">
        <v>4.5999999999999996</v>
      </c>
      <c r="J28" s="9">
        <v>2.9</v>
      </c>
      <c r="K28" s="10">
        <v>2.2000000000000002</v>
      </c>
      <c r="L28" s="21">
        <v>3.9</v>
      </c>
      <c r="M28" s="21">
        <v>1.4</v>
      </c>
      <c r="N28" s="21">
        <v>3.8</v>
      </c>
      <c r="O28" s="21">
        <v>2.2000000000000002</v>
      </c>
      <c r="P28" s="21">
        <v>1.5</v>
      </c>
      <c r="Q28" s="21">
        <v>1.2</v>
      </c>
      <c r="S28">
        <v>1.2</v>
      </c>
      <c r="Y28">
        <f t="shared" ca="1" si="0"/>
        <v>8.1589279143958859E-2</v>
      </c>
      <c r="Z28">
        <f t="shared" ca="1" si="1"/>
        <v>0.51066348047400378</v>
      </c>
    </row>
    <row r="29" spans="3:26" x14ac:dyDescent="0.3">
      <c r="C29" s="8">
        <v>25</v>
      </c>
      <c r="D29" s="9">
        <v>0</v>
      </c>
      <c r="E29" s="9">
        <v>1.4</v>
      </c>
      <c r="F29" s="4">
        <v>1.2</v>
      </c>
      <c r="G29" s="4">
        <v>2.1</v>
      </c>
      <c r="H29" s="9">
        <v>1.9</v>
      </c>
      <c r="I29" s="9">
        <v>5.2</v>
      </c>
      <c r="J29" s="9">
        <v>2.9</v>
      </c>
      <c r="K29" s="10">
        <v>2.4</v>
      </c>
      <c r="L29" s="21">
        <v>3.7</v>
      </c>
      <c r="M29" s="21">
        <v>1.3</v>
      </c>
      <c r="N29" s="21">
        <v>3.7</v>
      </c>
      <c r="O29" s="21">
        <v>2.2999999999999998</v>
      </c>
      <c r="P29" s="21">
        <v>1.5</v>
      </c>
      <c r="Q29" s="21">
        <v>1.1000000000000001</v>
      </c>
      <c r="S29">
        <v>1.3</v>
      </c>
      <c r="Y29">
        <f t="shared" ca="1" si="0"/>
        <v>0.53222221580291496</v>
      </c>
      <c r="Z29">
        <f t="shared" ca="1" si="1"/>
        <v>4.5585714955136689</v>
      </c>
    </row>
    <row r="30" spans="3:26" x14ac:dyDescent="0.3">
      <c r="C30" s="8">
        <f>SUM(C29,1)</f>
        <v>26</v>
      </c>
      <c r="D30" s="9">
        <v>0</v>
      </c>
      <c r="E30" s="9">
        <v>1.4</v>
      </c>
      <c r="F30" s="4">
        <v>1.4</v>
      </c>
      <c r="G30" s="4">
        <v>2.2000000000000002</v>
      </c>
      <c r="H30" s="9">
        <v>2</v>
      </c>
      <c r="I30" s="9">
        <v>4.8</v>
      </c>
      <c r="J30" s="9">
        <v>3</v>
      </c>
      <c r="K30" s="10">
        <v>2.2999999999999998</v>
      </c>
      <c r="L30" s="21">
        <v>4</v>
      </c>
      <c r="M30" s="21">
        <v>1.4</v>
      </c>
      <c r="N30" s="21">
        <v>3.5</v>
      </c>
      <c r="O30" s="21">
        <v>2.1</v>
      </c>
      <c r="P30" s="21">
        <v>1.4</v>
      </c>
      <c r="Q30" s="21">
        <v>1</v>
      </c>
      <c r="S30">
        <v>1.3</v>
      </c>
      <c r="Y30">
        <f t="shared" ca="1" si="0"/>
        <v>0.72357897860574205</v>
      </c>
      <c r="Z30">
        <f t="shared" ca="1" si="1"/>
        <v>7.7149808143931962</v>
      </c>
    </row>
    <row r="31" spans="3:26" x14ac:dyDescent="0.3">
      <c r="C31" s="8">
        <f>SUM(C30,1)</f>
        <v>27</v>
      </c>
      <c r="D31" s="9">
        <v>0</v>
      </c>
      <c r="E31" s="9">
        <v>1.1000000000000001</v>
      </c>
      <c r="F31" s="4">
        <v>1.3</v>
      </c>
      <c r="G31" s="4">
        <v>2</v>
      </c>
      <c r="H31" s="9">
        <v>2</v>
      </c>
      <c r="I31" s="9">
        <v>4.7</v>
      </c>
      <c r="J31" s="9">
        <v>2.5</v>
      </c>
      <c r="K31" s="10">
        <v>2.4</v>
      </c>
      <c r="L31" s="21">
        <v>4.0999999999999996</v>
      </c>
      <c r="M31" s="21">
        <v>1.2</v>
      </c>
      <c r="N31" s="21">
        <v>3.9</v>
      </c>
      <c r="O31" s="21">
        <v>2.2000000000000002</v>
      </c>
      <c r="P31" s="21">
        <v>1.4</v>
      </c>
      <c r="Q31" s="21">
        <v>0.9</v>
      </c>
      <c r="S31">
        <v>1.2</v>
      </c>
      <c r="Y31">
        <f t="shared" ca="1" si="0"/>
        <v>0.84325795406853588</v>
      </c>
      <c r="Z31">
        <f t="shared" ca="1" si="1"/>
        <v>11.118923066493187</v>
      </c>
    </row>
    <row r="32" spans="3:26" x14ac:dyDescent="0.3">
      <c r="C32" s="8">
        <f>SUM(C31,1)</f>
        <v>28</v>
      </c>
      <c r="D32" s="9">
        <v>0</v>
      </c>
      <c r="E32" s="9">
        <v>1.1000000000000001</v>
      </c>
      <c r="F32" s="4">
        <v>1.3</v>
      </c>
      <c r="G32" s="4">
        <v>2</v>
      </c>
      <c r="H32" s="9">
        <v>1.8</v>
      </c>
      <c r="I32" s="9">
        <v>5.2</v>
      </c>
      <c r="J32" s="9">
        <v>2.7</v>
      </c>
      <c r="K32" s="10">
        <v>2.2999999999999998</v>
      </c>
      <c r="L32" s="21">
        <v>3.9</v>
      </c>
      <c r="M32" s="21">
        <v>1.5</v>
      </c>
      <c r="N32" s="21">
        <v>3.8</v>
      </c>
      <c r="O32" s="21">
        <v>2.5</v>
      </c>
      <c r="P32" s="21">
        <v>1.8</v>
      </c>
      <c r="Q32" s="21">
        <v>1.2</v>
      </c>
      <c r="S32">
        <v>1.5</v>
      </c>
      <c r="Y32">
        <f t="shared" ca="1" si="0"/>
        <v>0.26518009134643894</v>
      </c>
      <c r="Z32">
        <f t="shared" ca="1" si="1"/>
        <v>1.84877899219324</v>
      </c>
    </row>
    <row r="33" spans="3:26" x14ac:dyDescent="0.3">
      <c r="C33" s="8">
        <f>SUM(C32,1)</f>
        <v>29</v>
      </c>
      <c r="D33" s="9">
        <v>0</v>
      </c>
      <c r="E33" s="9">
        <v>1.1000000000000001</v>
      </c>
      <c r="F33" s="4">
        <v>1.2</v>
      </c>
      <c r="G33" s="4">
        <v>1.8</v>
      </c>
      <c r="H33" s="9">
        <v>2.1</v>
      </c>
      <c r="I33" s="9">
        <v>4.9000000000000004</v>
      </c>
      <c r="J33" s="9">
        <v>2.7</v>
      </c>
      <c r="K33" s="10">
        <v>2.1</v>
      </c>
      <c r="L33" s="21">
        <v>3.7</v>
      </c>
      <c r="M33" s="21">
        <v>1.5</v>
      </c>
      <c r="N33" s="21">
        <v>3.5</v>
      </c>
      <c r="O33" s="21">
        <v>2.5</v>
      </c>
      <c r="P33" s="21">
        <v>1.4</v>
      </c>
      <c r="Q33" s="21">
        <v>0.9</v>
      </c>
      <c r="S33">
        <v>1.2</v>
      </c>
      <c r="Y33">
        <f t="shared" ca="1" si="0"/>
        <v>0.36305503907575587</v>
      </c>
      <c r="Z33">
        <f t="shared" ca="1" si="1"/>
        <v>2.7064321842935559</v>
      </c>
    </row>
    <row r="34" spans="3:26" x14ac:dyDescent="0.3">
      <c r="C34" s="8">
        <f>SUM(C33,1)</f>
        <v>30</v>
      </c>
      <c r="D34" s="9">
        <v>0</v>
      </c>
      <c r="E34" s="9">
        <v>1.2</v>
      </c>
      <c r="F34" s="4">
        <v>1.2</v>
      </c>
      <c r="G34" s="4">
        <v>1.9</v>
      </c>
      <c r="H34" s="9">
        <v>1.8</v>
      </c>
      <c r="I34" s="9">
        <v>4.8</v>
      </c>
      <c r="J34" s="9">
        <v>2.6</v>
      </c>
      <c r="K34" s="10">
        <v>2.6</v>
      </c>
      <c r="L34" s="21">
        <v>3.6</v>
      </c>
      <c r="M34" s="21">
        <v>1.4</v>
      </c>
      <c r="N34" s="21">
        <v>3.6</v>
      </c>
      <c r="O34" s="21">
        <v>2.5</v>
      </c>
      <c r="P34" s="21">
        <v>1.6</v>
      </c>
      <c r="Q34" s="21">
        <v>1</v>
      </c>
      <c r="S34">
        <v>1.5</v>
      </c>
      <c r="Y34">
        <f t="shared" ca="1" si="0"/>
        <v>0.43546808072358856</v>
      </c>
      <c r="Z34">
        <f t="shared" ca="1" si="1"/>
        <v>3.430550115943344</v>
      </c>
    </row>
    <row r="35" spans="3:26" x14ac:dyDescent="0.3">
      <c r="C35" s="8">
        <f>SUM(C34,1)</f>
        <v>31</v>
      </c>
      <c r="D35" s="9">
        <v>0</v>
      </c>
      <c r="E35" s="9">
        <v>1.1000000000000001</v>
      </c>
      <c r="F35" s="4">
        <v>1.1000000000000001</v>
      </c>
      <c r="G35" s="4">
        <v>2.2000000000000002</v>
      </c>
      <c r="H35" s="9">
        <v>2.2000000000000002</v>
      </c>
      <c r="I35" s="9">
        <v>5.2</v>
      </c>
      <c r="J35" s="9">
        <v>3</v>
      </c>
      <c r="K35" s="10">
        <v>2.4</v>
      </c>
      <c r="L35" s="21">
        <v>4.2</v>
      </c>
      <c r="M35" s="21">
        <v>1.5</v>
      </c>
      <c r="N35" s="21">
        <v>3.3</v>
      </c>
      <c r="O35" s="21">
        <v>2.1</v>
      </c>
      <c r="P35" s="21">
        <v>1.4</v>
      </c>
      <c r="Q35" s="21">
        <v>1.2</v>
      </c>
      <c r="S35">
        <v>1.2</v>
      </c>
      <c r="Y35">
        <f t="shared" ca="1" si="0"/>
        <v>0.55480764769722757</v>
      </c>
      <c r="Z35">
        <f t="shared" ca="1" si="1"/>
        <v>4.8554930270655463</v>
      </c>
    </row>
    <row r="36" spans="3:26" x14ac:dyDescent="0.3">
      <c r="C36" s="8">
        <f>SUM(C35,1)</f>
        <v>32</v>
      </c>
      <c r="D36" s="9">
        <v>0</v>
      </c>
      <c r="E36" s="9">
        <v>1.3</v>
      </c>
      <c r="F36" s="4">
        <v>1.2</v>
      </c>
      <c r="G36" s="4">
        <v>2.1</v>
      </c>
      <c r="H36" s="9">
        <v>1.9</v>
      </c>
      <c r="I36" s="9">
        <v>5.2</v>
      </c>
      <c r="J36" s="9">
        <v>3.1</v>
      </c>
      <c r="K36" s="10">
        <v>2.4</v>
      </c>
      <c r="L36" s="21">
        <v>4</v>
      </c>
      <c r="M36" s="21">
        <v>1.2</v>
      </c>
      <c r="N36" s="21">
        <v>3.3</v>
      </c>
      <c r="O36" s="21">
        <v>2.2999999999999998</v>
      </c>
      <c r="P36" s="21">
        <v>1.8</v>
      </c>
      <c r="Q36" s="21">
        <v>1</v>
      </c>
      <c r="S36">
        <v>1.4</v>
      </c>
      <c r="Y36">
        <f t="shared" ca="1" si="0"/>
        <v>0.9458231226113476</v>
      </c>
      <c r="Z36">
        <f t="shared" ca="1" si="1"/>
        <v>17.493006468052503</v>
      </c>
    </row>
    <row r="37" spans="3:26" x14ac:dyDescent="0.3">
      <c r="C37" s="8">
        <f>SUM(C36,1)</f>
        <v>33</v>
      </c>
      <c r="D37" s="9">
        <v>0</v>
      </c>
      <c r="E37" s="9">
        <v>1.1000000000000001</v>
      </c>
      <c r="F37" s="4">
        <v>1.3</v>
      </c>
      <c r="G37" s="4">
        <v>1.8</v>
      </c>
      <c r="H37" s="9">
        <v>2.1</v>
      </c>
      <c r="I37" s="9">
        <v>5.0999999999999996</v>
      </c>
      <c r="J37" s="9">
        <v>2.7</v>
      </c>
      <c r="K37" s="10">
        <v>2.1</v>
      </c>
      <c r="L37" s="21">
        <v>3.9</v>
      </c>
      <c r="M37" s="21">
        <v>1.2</v>
      </c>
      <c r="N37" s="21">
        <v>3.4</v>
      </c>
      <c r="O37" s="21">
        <v>2.2000000000000002</v>
      </c>
      <c r="P37" s="21">
        <v>1.7</v>
      </c>
      <c r="Q37" s="21">
        <v>0.9</v>
      </c>
      <c r="S37">
        <v>1.5</v>
      </c>
      <c r="Y37">
        <f ca="1">RAND()</f>
        <v>0.15900397410782607</v>
      </c>
      <c r="Z37">
        <f ca="1">-LN(1-Y37)/(1/6)</f>
        <v>1.0390100668533444</v>
      </c>
    </row>
    <row r="38" spans="3:26" x14ac:dyDescent="0.3">
      <c r="C38" s="8">
        <f>SUM(C37,1)</f>
        <v>34</v>
      </c>
      <c r="D38" s="9">
        <v>0</v>
      </c>
      <c r="E38" s="9">
        <v>1.1000000000000001</v>
      </c>
      <c r="F38" s="4">
        <v>1.3</v>
      </c>
      <c r="G38" s="4">
        <v>2.1</v>
      </c>
      <c r="H38" s="9">
        <v>2.2000000000000002</v>
      </c>
      <c r="I38" s="9">
        <v>5.3</v>
      </c>
      <c r="J38" s="9">
        <v>2.5</v>
      </c>
      <c r="K38" s="10">
        <v>2.2000000000000002</v>
      </c>
      <c r="L38" s="21">
        <v>3.9</v>
      </c>
      <c r="M38" s="21">
        <v>1.3</v>
      </c>
      <c r="N38" s="21">
        <v>3.4</v>
      </c>
      <c r="O38" s="21">
        <v>2.2000000000000002</v>
      </c>
      <c r="P38" s="21">
        <v>1.7</v>
      </c>
      <c r="Q38" s="21">
        <v>0.9</v>
      </c>
      <c r="S38">
        <v>1.5</v>
      </c>
      <c r="Y38">
        <f t="shared" ca="1" si="0"/>
        <v>0.25584274229030035</v>
      </c>
      <c r="Z38">
        <f t="shared" ca="1" si="1"/>
        <v>1.7730173915682546</v>
      </c>
    </row>
    <row r="39" spans="3:26" x14ac:dyDescent="0.3">
      <c r="C39" s="8">
        <f>SUM(C38,1)</f>
        <v>35</v>
      </c>
      <c r="D39" s="9">
        <v>0</v>
      </c>
      <c r="E39" s="9">
        <v>1.4</v>
      </c>
      <c r="F39" s="4">
        <v>1.2</v>
      </c>
      <c r="G39" s="4">
        <v>2</v>
      </c>
      <c r="H39" s="9">
        <v>1.7</v>
      </c>
      <c r="I39" s="9">
        <v>5.2</v>
      </c>
      <c r="J39" s="9">
        <v>3</v>
      </c>
      <c r="K39" s="10">
        <v>2.2999999999999998</v>
      </c>
      <c r="L39" s="21">
        <v>4.2</v>
      </c>
      <c r="M39" s="21">
        <v>1.5</v>
      </c>
      <c r="N39" s="21">
        <v>3.8</v>
      </c>
      <c r="O39" s="21">
        <v>2.1</v>
      </c>
      <c r="P39" s="21">
        <v>1.7</v>
      </c>
      <c r="Q39" s="21">
        <v>1.2</v>
      </c>
      <c r="S39">
        <v>1.2</v>
      </c>
      <c r="Y39">
        <f t="shared" ca="1" si="0"/>
        <v>0.66241928973136377</v>
      </c>
      <c r="Z39">
        <f t="shared" ca="1" si="1"/>
        <v>6.5157039343357921</v>
      </c>
    </row>
    <row r="40" spans="3:26" x14ac:dyDescent="0.3">
      <c r="C40" s="8">
        <f>SUM(C39,1)</f>
        <v>36</v>
      </c>
      <c r="D40" s="9">
        <v>0</v>
      </c>
      <c r="E40" s="9">
        <v>1.1000000000000001</v>
      </c>
      <c r="F40" s="4">
        <v>1.1000000000000001</v>
      </c>
      <c r="G40" s="4">
        <v>2.4</v>
      </c>
      <c r="H40" s="9">
        <v>1.7</v>
      </c>
      <c r="I40" s="9">
        <v>5</v>
      </c>
      <c r="J40" s="9">
        <v>3.2</v>
      </c>
      <c r="K40" s="10">
        <v>2.2999999999999998</v>
      </c>
      <c r="L40" s="21">
        <v>3.6</v>
      </c>
      <c r="M40" s="21">
        <v>1.3</v>
      </c>
      <c r="N40" s="21">
        <v>3.2</v>
      </c>
      <c r="O40" s="21">
        <v>2.5</v>
      </c>
      <c r="P40" s="21">
        <v>1.8</v>
      </c>
      <c r="Q40" s="21">
        <v>1.1000000000000001</v>
      </c>
      <c r="S40">
        <v>1.3</v>
      </c>
      <c r="Y40">
        <f t="shared" ca="1" si="0"/>
        <v>0.69837709149895599</v>
      </c>
      <c r="Z40">
        <f t="shared" ca="1" si="1"/>
        <v>7.1914661349866504</v>
      </c>
    </row>
    <row r="41" spans="3:26" x14ac:dyDescent="0.3">
      <c r="C41" s="8">
        <f>SUM(C40,1)</f>
        <v>37</v>
      </c>
      <c r="D41" s="9">
        <v>0</v>
      </c>
      <c r="E41" s="9">
        <v>1.1000000000000001</v>
      </c>
      <c r="F41" s="4">
        <v>1.3</v>
      </c>
      <c r="G41" s="4">
        <v>2</v>
      </c>
      <c r="H41" s="9">
        <v>2.1</v>
      </c>
      <c r="I41" s="9">
        <v>5.0999999999999996</v>
      </c>
      <c r="J41" s="9">
        <v>2.6</v>
      </c>
      <c r="K41" s="10">
        <v>2.1</v>
      </c>
      <c r="L41" s="21">
        <v>4</v>
      </c>
      <c r="M41" s="21">
        <v>1.4</v>
      </c>
      <c r="N41" s="21">
        <v>3.6</v>
      </c>
      <c r="O41" s="21">
        <v>2.2000000000000002</v>
      </c>
      <c r="P41" s="21">
        <v>1.5</v>
      </c>
      <c r="Q41" s="21">
        <v>1.2</v>
      </c>
      <c r="S41">
        <v>1.4</v>
      </c>
      <c r="Y41">
        <f t="shared" ca="1" si="0"/>
        <v>0.88810607774548644</v>
      </c>
      <c r="Z41">
        <f t="shared" ca="1" si="1"/>
        <v>13.141223875312409</v>
      </c>
    </row>
    <row r="42" spans="3:26" x14ac:dyDescent="0.3">
      <c r="C42" s="8">
        <f>SUM(C41,1)</f>
        <v>38</v>
      </c>
      <c r="D42" s="9">
        <v>0</v>
      </c>
      <c r="E42" s="9">
        <v>1.2</v>
      </c>
      <c r="F42" s="4">
        <v>1.4</v>
      </c>
      <c r="G42" s="4">
        <v>1.9</v>
      </c>
      <c r="H42" s="9">
        <v>2</v>
      </c>
      <c r="I42" s="9">
        <v>4.8</v>
      </c>
      <c r="J42" s="9">
        <v>3.1</v>
      </c>
      <c r="K42" s="10">
        <v>2.2999999999999998</v>
      </c>
      <c r="L42" s="21">
        <v>3.9</v>
      </c>
      <c r="M42" s="21">
        <v>1.2</v>
      </c>
      <c r="N42" s="21">
        <v>3.7</v>
      </c>
      <c r="O42" s="21">
        <v>2.4</v>
      </c>
      <c r="P42" s="21">
        <v>1.6</v>
      </c>
      <c r="Q42" s="21">
        <v>1.1000000000000001</v>
      </c>
      <c r="S42">
        <v>1.3</v>
      </c>
      <c r="Y42">
        <f t="shared" ca="1" si="0"/>
        <v>1.0747276490348012E-2</v>
      </c>
      <c r="Z42">
        <f t="shared" ca="1" si="1"/>
        <v>6.4832673689139989E-2</v>
      </c>
    </row>
    <row r="43" spans="3:26" x14ac:dyDescent="0.3">
      <c r="C43" s="8">
        <f>SUM(C42,1)</f>
        <v>39</v>
      </c>
      <c r="D43" s="9">
        <v>0</v>
      </c>
      <c r="E43" s="9">
        <v>1.2</v>
      </c>
      <c r="F43" s="4">
        <v>1.4</v>
      </c>
      <c r="G43" s="4">
        <v>2.2000000000000002</v>
      </c>
      <c r="H43" s="9">
        <v>1.8</v>
      </c>
      <c r="I43" s="9">
        <v>4.9000000000000004</v>
      </c>
      <c r="J43" s="9">
        <v>2.5</v>
      </c>
      <c r="K43" s="10">
        <v>2.4</v>
      </c>
      <c r="L43" s="21">
        <v>3.6</v>
      </c>
      <c r="M43" s="21">
        <v>1.5</v>
      </c>
      <c r="N43" s="21">
        <v>3.5</v>
      </c>
      <c r="O43" s="21">
        <v>2.2999999999999998</v>
      </c>
      <c r="P43" s="21">
        <v>1.6</v>
      </c>
      <c r="Q43" s="21">
        <v>1.1000000000000001</v>
      </c>
      <c r="S43">
        <v>1.3</v>
      </c>
      <c r="Y43">
        <f t="shared" ca="1" si="0"/>
        <v>0.10369047394223141</v>
      </c>
      <c r="Z43">
        <f t="shared" ca="1" si="1"/>
        <v>0.65681683483768472</v>
      </c>
    </row>
    <row r="44" spans="3:26" x14ac:dyDescent="0.3">
      <c r="C44" s="8">
        <f>SUM(C43,1)</f>
        <v>40</v>
      </c>
      <c r="D44" s="9">
        <v>0</v>
      </c>
      <c r="E44" s="9">
        <v>1.4</v>
      </c>
      <c r="F44" s="4">
        <v>1.2</v>
      </c>
      <c r="G44" s="4">
        <v>2.2000000000000002</v>
      </c>
      <c r="H44" s="9">
        <v>1.9</v>
      </c>
      <c r="I44" s="9">
        <v>5.2</v>
      </c>
      <c r="J44" s="9">
        <v>2.7</v>
      </c>
      <c r="K44" s="10">
        <v>2.1</v>
      </c>
      <c r="L44" s="21">
        <v>3.8</v>
      </c>
      <c r="M44" s="21">
        <v>1.3</v>
      </c>
      <c r="N44" s="21">
        <v>3.9</v>
      </c>
      <c r="O44" s="21">
        <v>2.2999999999999998</v>
      </c>
      <c r="P44" s="21">
        <v>1.4</v>
      </c>
      <c r="Q44" s="21">
        <v>0.9</v>
      </c>
      <c r="S44">
        <v>1.4</v>
      </c>
      <c r="Y44">
        <f t="shared" ca="1" si="0"/>
        <v>0.7850007548813952</v>
      </c>
      <c r="Z44">
        <f t="shared" ca="1" si="1"/>
        <v>9.2227245716213702</v>
      </c>
    </row>
    <row r="45" spans="3:26" x14ac:dyDescent="0.3">
      <c r="C45" s="8">
        <f>SUM(C44,1)</f>
        <v>41</v>
      </c>
      <c r="D45" s="9">
        <v>0</v>
      </c>
      <c r="E45" s="9">
        <v>1.2</v>
      </c>
      <c r="F45" s="4">
        <v>1.2</v>
      </c>
      <c r="G45" s="4">
        <v>2.2000000000000002</v>
      </c>
      <c r="H45" s="9">
        <v>1.8</v>
      </c>
      <c r="I45" s="9">
        <v>5.4</v>
      </c>
      <c r="J45" s="9">
        <v>3.2</v>
      </c>
      <c r="K45" s="10">
        <v>2.2000000000000002</v>
      </c>
      <c r="L45" s="21">
        <v>3.7</v>
      </c>
      <c r="M45" s="21">
        <v>1.4</v>
      </c>
      <c r="N45" s="21">
        <v>3.4</v>
      </c>
      <c r="O45" s="21">
        <v>2.2999999999999998</v>
      </c>
      <c r="P45" s="21">
        <v>1.4</v>
      </c>
      <c r="Q45" s="21">
        <v>1</v>
      </c>
      <c r="S45">
        <v>1.5</v>
      </c>
      <c r="Y45">
        <f t="shared" ca="1" si="0"/>
        <v>5.4726945929481796E-2</v>
      </c>
      <c r="Z45">
        <f t="shared" ca="1" si="1"/>
        <v>0.33768868271347446</v>
      </c>
    </row>
    <row r="46" spans="3:26" x14ac:dyDescent="0.3">
      <c r="C46" s="8">
        <f>SUM(C45,1)</f>
        <v>42</v>
      </c>
      <c r="D46" s="9">
        <v>0</v>
      </c>
      <c r="E46" s="9">
        <v>1.2</v>
      </c>
      <c r="F46" s="4">
        <v>1.3</v>
      </c>
      <c r="G46" s="4">
        <v>2.1</v>
      </c>
      <c r="H46" s="9">
        <v>2.1</v>
      </c>
      <c r="I46" s="9">
        <v>5.0999999999999996</v>
      </c>
      <c r="J46" s="9">
        <v>2.5</v>
      </c>
      <c r="K46" s="10">
        <v>2.2999999999999998</v>
      </c>
      <c r="L46" s="21">
        <v>3.8</v>
      </c>
      <c r="M46" s="21">
        <v>1.2</v>
      </c>
      <c r="N46" s="21">
        <v>3.3</v>
      </c>
      <c r="O46" s="21">
        <v>2.2999999999999998</v>
      </c>
      <c r="P46" s="21">
        <v>1.5</v>
      </c>
      <c r="Q46" s="21">
        <v>1.1000000000000001</v>
      </c>
      <c r="S46">
        <v>1.5</v>
      </c>
      <c r="Y46">
        <f t="shared" ca="1" si="0"/>
        <v>1.5521339158535818E-2</v>
      </c>
      <c r="Z46">
        <f t="shared" ca="1" si="1"/>
        <v>9.3858337564842631E-2</v>
      </c>
    </row>
    <row r="47" spans="3:26" x14ac:dyDescent="0.3">
      <c r="C47" s="8">
        <f>SUM(C46,1)</f>
        <v>43</v>
      </c>
      <c r="D47" s="9">
        <v>0</v>
      </c>
      <c r="E47" s="9">
        <v>1.2</v>
      </c>
      <c r="F47" s="4">
        <v>1.3</v>
      </c>
      <c r="G47" s="4">
        <v>2.2999999999999998</v>
      </c>
      <c r="H47" s="9">
        <v>2.1</v>
      </c>
      <c r="I47" s="9">
        <v>4.7</v>
      </c>
      <c r="J47" s="9">
        <v>2.5</v>
      </c>
      <c r="K47" s="10">
        <v>2.1</v>
      </c>
      <c r="L47" s="21">
        <v>3.7</v>
      </c>
      <c r="M47" s="21">
        <v>1.4</v>
      </c>
      <c r="N47" s="21">
        <v>3.6</v>
      </c>
      <c r="O47" s="21">
        <v>2.5</v>
      </c>
      <c r="P47" s="21">
        <v>1.5</v>
      </c>
      <c r="Q47" s="21">
        <v>1.2</v>
      </c>
      <c r="S47">
        <v>1.5</v>
      </c>
      <c r="Y47">
        <f t="shared" ca="1" si="0"/>
        <v>0.77057805074219254</v>
      </c>
      <c r="Z47">
        <f t="shared" ca="1" si="1"/>
        <v>8.8331543862318576</v>
      </c>
    </row>
    <row r="48" spans="3:26" x14ac:dyDescent="0.3">
      <c r="C48" s="8">
        <f>SUM(C47,1)</f>
        <v>44</v>
      </c>
      <c r="D48" s="9">
        <v>0</v>
      </c>
      <c r="E48" s="9">
        <v>1.2</v>
      </c>
      <c r="F48" s="4">
        <v>1.1000000000000001</v>
      </c>
      <c r="G48" s="4">
        <v>2.2000000000000002</v>
      </c>
      <c r="H48" s="9">
        <v>2</v>
      </c>
      <c r="I48" s="9">
        <v>4.8</v>
      </c>
      <c r="J48" s="9">
        <v>2.9</v>
      </c>
      <c r="K48" s="10">
        <v>2.5</v>
      </c>
      <c r="L48" s="21">
        <v>3.5</v>
      </c>
      <c r="M48" s="21">
        <v>1.2</v>
      </c>
      <c r="N48" s="21">
        <v>3.2</v>
      </c>
      <c r="O48" s="21">
        <v>2.2999999999999998</v>
      </c>
      <c r="P48" s="21">
        <v>1.8</v>
      </c>
      <c r="Q48" s="21">
        <v>1</v>
      </c>
      <c r="S48">
        <v>1.5</v>
      </c>
      <c r="Y48">
        <f t="shared" ca="1" si="0"/>
        <v>0.11003054137873036</v>
      </c>
      <c r="Z48">
        <f t="shared" ca="1" si="1"/>
        <v>0.69940879800384659</v>
      </c>
    </row>
    <row r="49" spans="3:26" x14ac:dyDescent="0.3">
      <c r="C49" s="8">
        <f>SUM(C48,1)</f>
        <v>45</v>
      </c>
      <c r="D49" s="9">
        <v>0</v>
      </c>
      <c r="E49" s="9">
        <v>1.3</v>
      </c>
      <c r="F49" s="4">
        <v>1.2</v>
      </c>
      <c r="G49" s="4">
        <v>2.4</v>
      </c>
      <c r="H49" s="9">
        <v>1.8</v>
      </c>
      <c r="I49" s="9">
        <v>5.4</v>
      </c>
      <c r="J49" s="9">
        <v>2.5</v>
      </c>
      <c r="K49" s="10">
        <v>2.2999999999999998</v>
      </c>
      <c r="L49" s="21">
        <v>4.0999999999999996</v>
      </c>
      <c r="M49" s="21">
        <v>1.3</v>
      </c>
      <c r="N49" s="21">
        <v>3.2</v>
      </c>
      <c r="O49" s="21">
        <v>2.6</v>
      </c>
      <c r="P49" s="21">
        <v>1.8</v>
      </c>
      <c r="Q49" s="21">
        <v>0.9</v>
      </c>
      <c r="S49">
        <v>1.2</v>
      </c>
      <c r="Y49">
        <f t="shared" ca="1" si="0"/>
        <v>0.12833707087522406</v>
      </c>
      <c r="Z49">
        <f t="shared" ca="1" si="1"/>
        <v>0.82411487382828408</v>
      </c>
    </row>
    <row r="50" spans="3:26" x14ac:dyDescent="0.3">
      <c r="C50" s="8">
        <f>SUM(C49,1)</f>
        <v>46</v>
      </c>
      <c r="D50" s="9">
        <v>0</v>
      </c>
      <c r="E50" s="9">
        <v>1.2</v>
      </c>
      <c r="F50" s="4">
        <v>1.1000000000000001</v>
      </c>
      <c r="G50" s="4">
        <v>1.9</v>
      </c>
      <c r="H50" s="9">
        <v>1.7</v>
      </c>
      <c r="I50" s="9">
        <v>5.4</v>
      </c>
      <c r="J50" s="9">
        <v>2.9</v>
      </c>
      <c r="K50" s="10">
        <v>2.2999999999999998</v>
      </c>
      <c r="L50" s="21">
        <v>4</v>
      </c>
      <c r="M50" s="21">
        <v>1.2</v>
      </c>
      <c r="N50" s="21">
        <v>3.6</v>
      </c>
      <c r="O50" s="21">
        <v>2.6</v>
      </c>
      <c r="P50" s="21">
        <v>1.6</v>
      </c>
      <c r="Q50" s="21">
        <v>1</v>
      </c>
      <c r="S50">
        <v>1.3</v>
      </c>
      <c r="Y50">
        <f t="shared" ca="1" si="0"/>
        <v>0.5679822681774036</v>
      </c>
      <c r="Z50">
        <f t="shared" ca="1" si="1"/>
        <v>5.0357318741684782</v>
      </c>
    </row>
    <row r="51" spans="3:26" x14ac:dyDescent="0.3">
      <c r="C51" s="8">
        <f>SUM(C50,1)</f>
        <v>47</v>
      </c>
      <c r="D51" s="9">
        <v>0</v>
      </c>
      <c r="E51" s="9">
        <v>1.2</v>
      </c>
      <c r="F51" s="4">
        <v>1.3</v>
      </c>
      <c r="G51" s="4">
        <v>2.4</v>
      </c>
      <c r="H51" s="9">
        <v>2</v>
      </c>
      <c r="I51" s="9">
        <v>4.7</v>
      </c>
      <c r="J51" s="9">
        <v>3</v>
      </c>
      <c r="K51" s="10">
        <v>2.2000000000000002</v>
      </c>
      <c r="L51" s="21">
        <v>3.6</v>
      </c>
      <c r="M51" s="21">
        <v>1.5</v>
      </c>
      <c r="N51" s="21">
        <v>3.9</v>
      </c>
      <c r="O51" s="21">
        <v>2.4</v>
      </c>
      <c r="P51" s="21">
        <v>1.6</v>
      </c>
      <c r="Q51" s="21">
        <v>1</v>
      </c>
      <c r="S51">
        <v>1.5</v>
      </c>
      <c r="Y51">
        <f t="shared" ca="1" si="0"/>
        <v>2.4666144446728988E-2</v>
      </c>
      <c r="Z51">
        <f t="shared" ca="1" si="1"/>
        <v>0.14985270385907995</v>
      </c>
    </row>
    <row r="52" spans="3:26" x14ac:dyDescent="0.3">
      <c r="C52" s="8">
        <f>SUM(C51,1)</f>
        <v>48</v>
      </c>
      <c r="D52" s="9">
        <v>0</v>
      </c>
      <c r="E52" s="9">
        <v>1.1000000000000001</v>
      </c>
      <c r="F52" s="4">
        <v>1.3</v>
      </c>
      <c r="G52" s="4">
        <v>2.2000000000000002</v>
      </c>
      <c r="H52" s="9">
        <v>1.9</v>
      </c>
      <c r="I52" s="9">
        <v>5.4</v>
      </c>
      <c r="J52" s="9">
        <v>3.1</v>
      </c>
      <c r="K52" s="10">
        <v>2.5</v>
      </c>
      <c r="L52" s="21">
        <v>3.5</v>
      </c>
      <c r="M52" s="21">
        <v>1.4</v>
      </c>
      <c r="N52" s="21">
        <v>3.9</v>
      </c>
      <c r="O52" s="21">
        <v>2.6</v>
      </c>
      <c r="P52" s="21">
        <v>1.8</v>
      </c>
      <c r="Q52" s="21">
        <v>0.9</v>
      </c>
      <c r="S52">
        <v>1.5</v>
      </c>
      <c r="Y52">
        <f t="shared" ca="1" si="0"/>
        <v>1.4163324543453815E-2</v>
      </c>
      <c r="Z52">
        <f t="shared" ca="1" si="1"/>
        <v>8.5587489918652448E-2</v>
      </c>
    </row>
    <row r="53" spans="3:26" x14ac:dyDescent="0.3">
      <c r="C53" s="8">
        <f>SUM(C52,1)</f>
        <v>49</v>
      </c>
      <c r="D53" s="9">
        <v>0</v>
      </c>
      <c r="E53" s="9">
        <v>1.3</v>
      </c>
      <c r="F53" s="4">
        <v>1.1000000000000001</v>
      </c>
      <c r="G53" s="4">
        <v>2.2999999999999998</v>
      </c>
      <c r="H53" s="9">
        <v>2</v>
      </c>
      <c r="I53" s="9">
        <v>5</v>
      </c>
      <c r="J53" s="9">
        <v>2.5</v>
      </c>
      <c r="K53" s="10">
        <v>2.5</v>
      </c>
      <c r="L53" s="21">
        <v>3.6</v>
      </c>
      <c r="M53" s="21">
        <v>1.3</v>
      </c>
      <c r="N53" s="21">
        <v>3.6</v>
      </c>
      <c r="O53" s="21">
        <v>2.4</v>
      </c>
      <c r="P53" s="21">
        <v>1.6</v>
      </c>
      <c r="Q53" s="21">
        <v>1.1000000000000001</v>
      </c>
      <c r="S53">
        <v>1.4</v>
      </c>
      <c r="Y53">
        <f t="shared" ca="1" si="0"/>
        <v>0.37148485463156444</v>
      </c>
      <c r="Z53">
        <f t="shared" ca="1" si="1"/>
        <v>2.7863709215968844</v>
      </c>
    </row>
    <row r="54" spans="3:26" x14ac:dyDescent="0.3">
      <c r="C54" s="12">
        <f>SUM(C53,1)</f>
        <v>50</v>
      </c>
      <c r="D54" s="13">
        <v>0</v>
      </c>
      <c r="E54" s="13">
        <v>1.2</v>
      </c>
      <c r="F54" s="6">
        <v>1.3</v>
      </c>
      <c r="G54" s="6">
        <v>2.1</v>
      </c>
      <c r="H54" s="13">
        <v>2.1</v>
      </c>
      <c r="I54" s="13">
        <v>5.0999999999999996</v>
      </c>
      <c r="J54" s="13">
        <v>2.6</v>
      </c>
      <c r="K54" s="14">
        <v>2.2999999999999998</v>
      </c>
      <c r="L54" s="21">
        <v>3.7</v>
      </c>
      <c r="M54" s="21">
        <v>1.3</v>
      </c>
      <c r="N54" s="21">
        <v>3.2</v>
      </c>
      <c r="O54" s="21">
        <v>2.2999999999999998</v>
      </c>
      <c r="P54" s="21">
        <v>1.5</v>
      </c>
      <c r="Q54" s="21">
        <v>1</v>
      </c>
      <c r="S54">
        <v>1.3</v>
      </c>
      <c r="Y54">
        <f t="shared" ca="1" si="0"/>
        <v>0.13790237406847194</v>
      </c>
      <c r="Z54">
        <f t="shared" ca="1" si="1"/>
        <v>0.89032055754203654</v>
      </c>
    </row>
    <row r="55" spans="3:26" x14ac:dyDescent="0.3">
      <c r="C55" s="1" t="s">
        <v>48</v>
      </c>
      <c r="Y55">
        <f t="shared" ca="1" si="0"/>
        <v>0.16654827087537694</v>
      </c>
      <c r="Z55">
        <f t="shared" ca="1" si="1"/>
        <v>1.0930769516165806</v>
      </c>
    </row>
    <row r="56" spans="3:26" x14ac:dyDescent="0.3">
      <c r="C56" t="s">
        <v>47</v>
      </c>
      <c r="E56">
        <f>AVERAGE(E5:E54)</f>
        <v>1.2380000000000004</v>
      </c>
      <c r="F56">
        <f>AVERAGE(F5:F54)</f>
        <v>1.236</v>
      </c>
      <c r="G56">
        <f>AVERAGE(G5:G54)</f>
        <v>2.1120000000000001</v>
      </c>
      <c r="H56">
        <f>AVERAGE(H5:H54)</f>
        <v>1.98</v>
      </c>
      <c r="I56">
        <f>AVERAGE(I5:I54)</f>
        <v>5.0179999999999998</v>
      </c>
      <c r="J56">
        <f>AVERAGE(J5:J54)</f>
        <v>2.81</v>
      </c>
      <c r="K56">
        <f>AVERAGE(K5:K54)</f>
        <v>2.3159999999999994</v>
      </c>
      <c r="L56">
        <f>AVERAGE(L5:L54)</f>
        <v>3.8519999999999994</v>
      </c>
      <c r="M56">
        <f>AVERAGE(M5:M54)</f>
        <v>1.3439999999999999</v>
      </c>
      <c r="N56">
        <f>AVERAGE(N5:N54)</f>
        <v>3.55</v>
      </c>
      <c r="O56">
        <f>AVERAGE(O5:O54)</f>
        <v>2.3279999999999998</v>
      </c>
      <c r="P56">
        <f>AVERAGE(P5:P54)</f>
        <v>1.6039999999999999</v>
      </c>
      <c r="Q56">
        <f>AVERAGE(Q5:Q54)</f>
        <v>1.04</v>
      </c>
      <c r="S56">
        <f>AVERAGE(S5:S54)</f>
        <v>1.3679999999999999</v>
      </c>
      <c r="Y56">
        <f t="shared" ca="1" si="0"/>
        <v>6.6321267937149431E-3</v>
      </c>
      <c r="Z56">
        <f t="shared" ca="1" si="1"/>
        <v>3.9925302426828117E-2</v>
      </c>
    </row>
    <row r="57" spans="3:26" x14ac:dyDescent="0.3">
      <c r="Y57">
        <f t="shared" ca="1" si="0"/>
        <v>0.23188316479802729</v>
      </c>
      <c r="Z57">
        <f t="shared" ca="1" si="1"/>
        <v>1.5828805694141892</v>
      </c>
    </row>
    <row r="58" spans="3:26" x14ac:dyDescent="0.3">
      <c r="Y58">
        <f t="shared" ca="1" si="0"/>
        <v>0.84501262741650629</v>
      </c>
      <c r="Z58">
        <f t="shared" ca="1" si="1"/>
        <v>11.186469795508739</v>
      </c>
    </row>
    <row r="59" spans="3:26" x14ac:dyDescent="0.3">
      <c r="Y59">
        <f t="shared" ca="1" si="0"/>
        <v>0.31605124001605489</v>
      </c>
      <c r="Z59">
        <f t="shared" ca="1" si="1"/>
        <v>2.2792336588189634</v>
      </c>
    </row>
    <row r="61" spans="3:26" x14ac:dyDescent="0.3">
      <c r="Y61">
        <f t="shared" ca="1" si="0"/>
        <v>0.62213837788773252</v>
      </c>
      <c r="Z61">
        <f t="shared" ca="1" si="1"/>
        <v>5.839363376723548</v>
      </c>
    </row>
    <row r="62" spans="3:26" x14ac:dyDescent="0.3">
      <c r="Y62">
        <f t="shared" ca="1" si="0"/>
        <v>0.53824288111394925</v>
      </c>
      <c r="Z62">
        <f t="shared" ca="1" si="1"/>
        <v>4.6362974570083928</v>
      </c>
    </row>
    <row r="63" spans="3:26" x14ac:dyDescent="0.3">
      <c r="Y63">
        <f t="shared" ca="1" si="0"/>
        <v>0.91475459462046471</v>
      </c>
      <c r="Z63">
        <f t="shared" ca="1" si="1"/>
        <v>14.773326360673034</v>
      </c>
    </row>
    <row r="64" spans="3:26" x14ac:dyDescent="0.3">
      <c r="Y64">
        <f t="shared" ca="1" si="0"/>
        <v>0.4940578643621959</v>
      </c>
      <c r="Z64">
        <f t="shared" ca="1" si="1"/>
        <v>4.0879978360853766</v>
      </c>
    </row>
    <row r="65" spans="25:26" x14ac:dyDescent="0.3">
      <c r="Y65">
        <f t="shared" ca="1" si="0"/>
        <v>0.88634428204470406</v>
      </c>
      <c r="Z65">
        <f t="shared" ca="1" si="1"/>
        <v>13.04748850788013</v>
      </c>
    </row>
    <row r="66" spans="25:26" x14ac:dyDescent="0.3">
      <c r="Y66">
        <f t="shared" ca="1" si="0"/>
        <v>0.37550660136160263</v>
      </c>
      <c r="Z66">
        <f t="shared" ca="1" si="1"/>
        <v>2.8248871206446791</v>
      </c>
    </row>
    <row r="67" spans="25:26" x14ac:dyDescent="0.3">
      <c r="Y67">
        <f t="shared" ca="1" si="0"/>
        <v>0.3135865194973233</v>
      </c>
      <c r="Z67">
        <f t="shared" ca="1" si="1"/>
        <v>2.2576505494455539</v>
      </c>
    </row>
    <row r="68" spans="25:26" x14ac:dyDescent="0.3">
      <c r="Y68">
        <f t="shared" ca="1" si="0"/>
        <v>0.57124943382064308</v>
      </c>
      <c r="Z68">
        <f t="shared" ca="1" si="1"/>
        <v>5.0812797598074964</v>
      </c>
    </row>
    <row r="69" spans="25:26" x14ac:dyDescent="0.3">
      <c r="Y69">
        <f t="shared" ca="1" si="0"/>
        <v>0.75222873511066946</v>
      </c>
      <c r="Z69">
        <f t="shared" ca="1" si="1"/>
        <v>8.3714956644579921</v>
      </c>
    </row>
    <row r="70" spans="25:26" x14ac:dyDescent="0.3">
      <c r="Y70">
        <f t="shared" ca="1" si="0"/>
        <v>4.0680620418762525E-2</v>
      </c>
      <c r="Z70">
        <f t="shared" ca="1" si="1"/>
        <v>0.24918735340814779</v>
      </c>
    </row>
    <row r="71" spans="25:26" x14ac:dyDescent="0.3">
      <c r="Y71">
        <f t="shared" ca="1" si="0"/>
        <v>0.76122304128938911</v>
      </c>
      <c r="Z71">
        <f t="shared" ca="1" si="1"/>
        <v>8.5933523395827045</v>
      </c>
    </row>
    <row r="72" spans="25:26" x14ac:dyDescent="0.3">
      <c r="Y72">
        <f t="shared" ref="Y72:Y93" ca="1" si="2">RAND()</f>
        <v>0.26391449883556395</v>
      </c>
      <c r="Z72">
        <f t="shared" ref="Z72:Z93" ca="1" si="3">-LN(1-Y72)/(1/6)</f>
        <v>1.838453981640628</v>
      </c>
    </row>
    <row r="73" spans="25:26" x14ac:dyDescent="0.3">
      <c r="Y73">
        <f t="shared" ca="1" si="2"/>
        <v>0.60305877039707312</v>
      </c>
      <c r="Z73">
        <f t="shared" ca="1" si="3"/>
        <v>5.5438022731083825</v>
      </c>
    </row>
    <row r="74" spans="25:26" x14ac:dyDescent="0.3">
      <c r="Y74">
        <f t="shared" ca="1" si="2"/>
        <v>0.12700693838414734</v>
      </c>
      <c r="Z74">
        <f t="shared" ca="1" si="3"/>
        <v>0.81496602553369546</v>
      </c>
    </row>
    <row r="75" spans="25:26" x14ac:dyDescent="0.3">
      <c r="Y75">
        <f t="shared" ca="1" si="2"/>
        <v>0.24020824326196411</v>
      </c>
      <c r="Z75">
        <f t="shared" ca="1" si="3"/>
        <v>1.6482653252391182</v>
      </c>
    </row>
    <row r="76" spans="25:26" x14ac:dyDescent="0.3">
      <c r="Y76">
        <f t="shared" ca="1" si="2"/>
        <v>0.50907437478778483</v>
      </c>
      <c r="Z76">
        <f t="shared" ca="1" si="3"/>
        <v>4.268775832844927</v>
      </c>
    </row>
    <row r="77" spans="25:26" x14ac:dyDescent="0.3">
      <c r="Y77">
        <f t="shared" ca="1" si="2"/>
        <v>0.72610106743351766</v>
      </c>
      <c r="Z77">
        <f t="shared" ca="1" si="3"/>
        <v>7.7699765993147212</v>
      </c>
    </row>
    <row r="78" spans="25:26" x14ac:dyDescent="0.3">
      <c r="Y78">
        <f t="shared" ca="1" si="2"/>
        <v>4.1717712285035291E-2</v>
      </c>
      <c r="Z78">
        <f t="shared" ca="1" si="3"/>
        <v>0.2556772849830381</v>
      </c>
    </row>
    <row r="79" spans="25:26" x14ac:dyDescent="0.3">
      <c r="Y79">
        <f t="shared" ca="1" si="2"/>
        <v>0.52805080141723992</v>
      </c>
      <c r="Z79">
        <f t="shared" ca="1" si="3"/>
        <v>4.5053035758623396</v>
      </c>
    </row>
    <row r="80" spans="25:26" x14ac:dyDescent="0.3">
      <c r="Y80">
        <f t="shared" ca="1" si="2"/>
        <v>0.4921391490735143</v>
      </c>
      <c r="Z80">
        <f t="shared" ca="1" si="3"/>
        <v>4.0652867065464084</v>
      </c>
    </row>
    <row r="81" spans="25:26" x14ac:dyDescent="0.3">
      <c r="Y81">
        <f t="shared" ca="1" si="2"/>
        <v>0.74432719378400936</v>
      </c>
      <c r="Z81">
        <f t="shared" ca="1" si="3"/>
        <v>8.1831405161321769</v>
      </c>
    </row>
    <row r="82" spans="25:26" x14ac:dyDescent="0.3">
      <c r="Y82">
        <f t="shared" ca="1" si="2"/>
        <v>0.78324972819838956</v>
      </c>
      <c r="Z82">
        <f t="shared" ca="1" si="3"/>
        <v>9.1740564560136217</v>
      </c>
    </row>
    <row r="83" spans="25:26" x14ac:dyDescent="0.3">
      <c r="Y83">
        <f t="shared" ca="1" si="2"/>
        <v>0.54048854145149694</v>
      </c>
      <c r="Z83">
        <f t="shared" ca="1" si="3"/>
        <v>4.6655484030230348</v>
      </c>
    </row>
    <row r="84" spans="25:26" x14ac:dyDescent="0.3">
      <c r="Y84">
        <f t="shared" ca="1" si="2"/>
        <v>0.58798061694254877</v>
      </c>
      <c r="Z84">
        <f t="shared" ca="1" si="3"/>
        <v>5.3201093068998091</v>
      </c>
    </row>
    <row r="85" spans="25:26" x14ac:dyDescent="0.3">
      <c r="Y85">
        <f t="shared" ca="1" si="2"/>
        <v>0.46249855038969023</v>
      </c>
      <c r="Z85">
        <f t="shared" ca="1" si="3"/>
        <v>3.7249429322072549</v>
      </c>
    </row>
    <row r="86" spans="25:26" x14ac:dyDescent="0.3">
      <c r="Y86">
        <f t="shared" ca="1" si="2"/>
        <v>0.4229453240894463</v>
      </c>
      <c r="Z86">
        <f t="shared" ca="1" si="3"/>
        <v>3.2989095481176922</v>
      </c>
    </row>
    <row r="87" spans="25:26" x14ac:dyDescent="0.3">
      <c r="Y87">
        <f t="shared" ca="1" si="2"/>
        <v>1.1577866319879448E-2</v>
      </c>
      <c r="Z87">
        <f t="shared" ca="1" si="3"/>
        <v>6.9872470046038124E-2</v>
      </c>
    </row>
    <row r="88" spans="25:26" x14ac:dyDescent="0.3">
      <c r="Y88">
        <f t="shared" ca="1" si="2"/>
        <v>0.97634380743568761</v>
      </c>
      <c r="Z88">
        <f t="shared" ca="1" si="3"/>
        <v>22.464782137656197</v>
      </c>
    </row>
    <row r="89" spans="25:26" x14ac:dyDescent="0.3">
      <c r="Y89">
        <f t="shared" ca="1" si="2"/>
        <v>0.99070435677497581</v>
      </c>
      <c r="Z89">
        <f t="shared" ca="1" si="3"/>
        <v>28.069256754101922</v>
      </c>
    </row>
    <row r="90" spans="25:26" x14ac:dyDescent="0.3">
      <c r="Y90">
        <f t="shared" ca="1" si="2"/>
        <v>0.37957682504230328</v>
      </c>
      <c r="Z90">
        <f t="shared" ca="1" si="3"/>
        <v>2.8641209610798857</v>
      </c>
    </row>
    <row r="91" spans="25:26" x14ac:dyDescent="0.3">
      <c r="Y91">
        <f t="shared" ca="1" si="2"/>
        <v>2.3501990253611438E-2</v>
      </c>
      <c r="Z91">
        <f t="shared" ca="1" si="3"/>
        <v>0.14269540090572111</v>
      </c>
    </row>
    <row r="92" spans="25:26" x14ac:dyDescent="0.3">
      <c r="Y92">
        <f t="shared" ca="1" si="2"/>
        <v>0.64360208619464476</v>
      </c>
      <c r="Z92">
        <f t="shared" ca="1" si="3"/>
        <v>6.190244621537655</v>
      </c>
    </row>
    <row r="93" spans="25:26" x14ac:dyDescent="0.3">
      <c r="Y93">
        <f t="shared" ca="1" si="2"/>
        <v>0.89412432244469897</v>
      </c>
      <c r="Z93">
        <f t="shared" ca="1" si="3"/>
        <v>13.472938358715494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2FBF-5E26-4EB3-9A3D-885D7986A1D4}">
  <dimension ref="C2:R91"/>
  <sheetViews>
    <sheetView tabSelected="1" topLeftCell="B64" workbookViewId="0">
      <selection activeCell="E87" sqref="E87"/>
    </sheetView>
  </sheetViews>
  <sheetFormatPr defaultRowHeight="14.4" x14ac:dyDescent="0.3"/>
  <cols>
    <col min="4" max="4" width="31" bestFit="1" customWidth="1"/>
    <col min="5" max="5" width="11.44140625" bestFit="1" customWidth="1"/>
    <col min="6" max="6" width="7" bestFit="1" customWidth="1"/>
    <col min="7" max="7" width="7.109375" bestFit="1" customWidth="1"/>
    <col min="8" max="8" width="17.44140625" bestFit="1" customWidth="1"/>
    <col min="9" max="10" width="12.109375" bestFit="1" customWidth="1"/>
    <col min="11" max="11" width="10.88671875" bestFit="1" customWidth="1"/>
    <col min="12" max="12" width="6.6640625" bestFit="1" customWidth="1"/>
    <col min="13" max="13" width="9.21875" bestFit="1" customWidth="1"/>
    <col min="14" max="14" width="13.88671875" bestFit="1" customWidth="1"/>
    <col min="15" max="15" width="12.5546875" bestFit="1" customWidth="1"/>
    <col min="16" max="16" width="17.44140625" bestFit="1" customWidth="1"/>
    <col min="17" max="18" width="7.33203125" bestFit="1" customWidth="1"/>
  </cols>
  <sheetData>
    <row r="2" spans="3:18" x14ac:dyDescent="0.3">
      <c r="C2" s="1" t="s">
        <v>8</v>
      </c>
      <c r="G2" t="s">
        <v>9</v>
      </c>
    </row>
    <row r="3" spans="3:18" x14ac:dyDescent="0.3">
      <c r="D3" t="s">
        <v>32</v>
      </c>
    </row>
    <row r="6" spans="3:18" x14ac:dyDescent="0.3">
      <c r="D6" s="28" t="s">
        <v>49</v>
      </c>
      <c r="E6" s="29" t="s">
        <v>35</v>
      </c>
      <c r="F6" s="29" t="s">
        <v>34</v>
      </c>
      <c r="G6" s="29" t="s">
        <v>33</v>
      </c>
      <c r="H6" s="29" t="s">
        <v>36</v>
      </c>
      <c r="I6" s="29" t="s">
        <v>37</v>
      </c>
      <c r="J6" s="29" t="s">
        <v>38</v>
      </c>
      <c r="K6" s="29" t="s">
        <v>39</v>
      </c>
      <c r="L6" s="29" t="s">
        <v>40</v>
      </c>
      <c r="M6" s="29" t="s">
        <v>41</v>
      </c>
      <c r="N6" s="29" t="s">
        <v>42</v>
      </c>
      <c r="O6" s="29" t="s">
        <v>43</v>
      </c>
      <c r="P6" s="29" t="s">
        <v>44</v>
      </c>
      <c r="Q6" s="29" t="s">
        <v>45</v>
      </c>
      <c r="R6" s="30" t="s">
        <v>46</v>
      </c>
    </row>
    <row r="7" spans="3:18" x14ac:dyDescent="0.3"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">
        <v>25</v>
      </c>
      <c r="Q7" s="1" t="s">
        <v>27</v>
      </c>
      <c r="R7" s="1" t="s">
        <v>29</v>
      </c>
    </row>
    <row r="8" spans="3:18" x14ac:dyDescent="0.3">
      <c r="D8" s="7" t="s">
        <v>7</v>
      </c>
      <c r="E8" s="2" t="s">
        <v>0</v>
      </c>
      <c r="F8" s="2" t="s">
        <v>26</v>
      </c>
      <c r="G8" s="2" t="s">
        <v>13</v>
      </c>
      <c r="H8" s="2" t="s">
        <v>1</v>
      </c>
      <c r="I8" s="2" t="s">
        <v>2</v>
      </c>
      <c r="J8" s="2" t="s">
        <v>3</v>
      </c>
      <c r="K8" s="2" t="s">
        <v>4</v>
      </c>
      <c r="L8" s="3" t="s">
        <v>5</v>
      </c>
      <c r="M8" s="16" t="s">
        <v>10</v>
      </c>
      <c r="N8" s="17" t="s">
        <v>11</v>
      </c>
      <c r="O8" s="17" t="s">
        <v>12</v>
      </c>
      <c r="P8" s="17" t="s">
        <v>1</v>
      </c>
      <c r="Q8" s="17" t="s">
        <v>13</v>
      </c>
      <c r="R8" s="18" t="s">
        <v>28</v>
      </c>
    </row>
    <row r="9" spans="3:18" x14ac:dyDescent="0.3">
      <c r="D9" s="8">
        <v>1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3">
        <v>0</v>
      </c>
    </row>
    <row r="10" spans="3:18" x14ac:dyDescent="0.3">
      <c r="D10" s="8">
        <v>2</v>
      </c>
      <c r="E10" s="22">
        <v>57.8</v>
      </c>
      <c r="F10" s="22">
        <v>13.6</v>
      </c>
      <c r="G10" s="24">
        <v>2.6</v>
      </c>
      <c r="H10" s="22">
        <v>8.6</v>
      </c>
      <c r="I10" s="22">
        <v>8.6999999999999993</v>
      </c>
      <c r="J10" s="22">
        <v>1.9</v>
      </c>
      <c r="K10" s="22">
        <v>3.1</v>
      </c>
      <c r="L10" s="22">
        <v>2</v>
      </c>
      <c r="M10" s="22">
        <v>17.8</v>
      </c>
      <c r="N10" s="22">
        <v>17.399999999999999</v>
      </c>
      <c r="O10" s="22">
        <v>11.9</v>
      </c>
      <c r="P10" s="22">
        <v>12.2</v>
      </c>
      <c r="Q10" s="22">
        <v>6</v>
      </c>
      <c r="R10" s="23">
        <v>13.6</v>
      </c>
    </row>
    <row r="11" spans="3:18" x14ac:dyDescent="0.3">
      <c r="D11" s="8">
        <v>3</v>
      </c>
      <c r="E11" s="22">
        <v>7.9</v>
      </c>
      <c r="F11" s="22">
        <v>3.8</v>
      </c>
      <c r="G11" s="22">
        <v>0</v>
      </c>
      <c r="H11" s="22">
        <v>4</v>
      </c>
      <c r="I11" s="22">
        <v>20.9</v>
      </c>
      <c r="J11" s="22">
        <v>17.7</v>
      </c>
      <c r="K11" s="22">
        <v>9.1999999999999993</v>
      </c>
      <c r="L11" s="22">
        <v>3</v>
      </c>
      <c r="M11" s="22">
        <v>16.7</v>
      </c>
      <c r="N11" s="22">
        <v>12.9</v>
      </c>
      <c r="O11" s="22">
        <v>55.1</v>
      </c>
      <c r="P11" s="22">
        <v>6.4</v>
      </c>
      <c r="Q11" s="22">
        <v>120.8</v>
      </c>
      <c r="R11" s="23">
        <v>10.7</v>
      </c>
    </row>
    <row r="12" spans="3:18" x14ac:dyDescent="0.3">
      <c r="D12" s="8">
        <v>4</v>
      </c>
      <c r="E12" s="22">
        <v>27.5</v>
      </c>
      <c r="F12" s="22">
        <v>13.9</v>
      </c>
      <c r="G12" s="24">
        <v>0.3</v>
      </c>
      <c r="H12" s="22">
        <v>0.5</v>
      </c>
      <c r="I12" s="22">
        <v>47.5</v>
      </c>
      <c r="J12" s="22">
        <v>23.5</v>
      </c>
      <c r="K12" s="22">
        <v>23.7</v>
      </c>
      <c r="L12" s="22">
        <v>2.4</v>
      </c>
      <c r="M12" s="22">
        <v>9</v>
      </c>
      <c r="N12" s="22">
        <v>5.2</v>
      </c>
      <c r="O12" s="22">
        <v>20.2</v>
      </c>
      <c r="P12" s="22">
        <v>13.6</v>
      </c>
      <c r="Q12" s="22">
        <v>81.2</v>
      </c>
      <c r="R12" s="23">
        <v>8</v>
      </c>
    </row>
    <row r="13" spans="3:18" x14ac:dyDescent="0.3">
      <c r="D13" s="8">
        <v>5</v>
      </c>
      <c r="E13" s="22">
        <v>8.3000000000000007</v>
      </c>
      <c r="F13" s="22">
        <v>17.600000000000001</v>
      </c>
      <c r="G13" s="24">
        <v>9.8000000000000007</v>
      </c>
      <c r="H13" s="22">
        <v>0.8</v>
      </c>
      <c r="I13" s="22">
        <v>56.6</v>
      </c>
      <c r="J13" s="22">
        <v>78.5</v>
      </c>
      <c r="K13" s="22">
        <v>17.100000000000001</v>
      </c>
      <c r="L13" s="22">
        <v>8.1</v>
      </c>
      <c r="M13" s="22">
        <v>1.1000000000000001</v>
      </c>
      <c r="N13" s="22">
        <v>13.2</v>
      </c>
      <c r="O13" s="22">
        <v>9.6999999999999993</v>
      </c>
      <c r="P13" s="22">
        <v>31.3</v>
      </c>
      <c r="Q13" s="22">
        <v>39.1</v>
      </c>
      <c r="R13" s="23">
        <v>79.400000000000006</v>
      </c>
    </row>
    <row r="14" spans="3:18" x14ac:dyDescent="0.3">
      <c r="D14" s="8">
        <v>6</v>
      </c>
      <c r="E14" s="22">
        <v>16.399999999999999</v>
      </c>
      <c r="F14" s="22">
        <v>3.6</v>
      </c>
      <c r="G14" s="24">
        <v>3</v>
      </c>
      <c r="H14" s="22">
        <v>3.8</v>
      </c>
      <c r="I14" s="22">
        <v>6.6</v>
      </c>
      <c r="J14" s="22">
        <v>16.3</v>
      </c>
      <c r="K14" s="22">
        <v>9.6</v>
      </c>
      <c r="L14" s="22">
        <v>6.7</v>
      </c>
      <c r="M14" s="22">
        <v>39.6</v>
      </c>
      <c r="N14" s="22">
        <v>14.3</v>
      </c>
      <c r="O14" s="22">
        <v>27.7</v>
      </c>
      <c r="P14" s="22">
        <v>118.1</v>
      </c>
      <c r="Q14" s="22">
        <v>46.2</v>
      </c>
      <c r="R14" s="23">
        <v>18.2</v>
      </c>
    </row>
    <row r="15" spans="3:18" x14ac:dyDescent="0.3">
      <c r="D15" s="8">
        <v>7</v>
      </c>
      <c r="E15" s="22">
        <v>3.7</v>
      </c>
      <c r="F15" s="22">
        <v>13.1</v>
      </c>
      <c r="G15" s="24">
        <v>10.199999999999999</v>
      </c>
      <c r="H15" s="22">
        <v>9.6999999999999993</v>
      </c>
      <c r="I15" s="22">
        <v>18.100000000000001</v>
      </c>
      <c r="J15" s="22">
        <v>3.5</v>
      </c>
      <c r="K15" s="22">
        <v>1.9</v>
      </c>
      <c r="L15" s="22">
        <v>3.2</v>
      </c>
      <c r="M15" s="22">
        <v>2.2000000000000002</v>
      </c>
      <c r="N15" s="22">
        <v>68.2</v>
      </c>
      <c r="O15" s="22">
        <v>8.1</v>
      </c>
      <c r="P15" s="22">
        <v>126.7</v>
      </c>
      <c r="Q15" s="22">
        <v>2.6</v>
      </c>
      <c r="R15" s="23">
        <v>30.6</v>
      </c>
    </row>
    <row r="16" spans="3:18" x14ac:dyDescent="0.3">
      <c r="D16" s="8">
        <v>8</v>
      </c>
      <c r="E16" s="22">
        <v>7.6</v>
      </c>
      <c r="F16" s="22">
        <v>4.2</v>
      </c>
      <c r="G16" s="24">
        <v>0.9</v>
      </c>
      <c r="H16" s="22">
        <v>1.8</v>
      </c>
      <c r="I16" s="22">
        <v>0.6</v>
      </c>
      <c r="J16" s="22">
        <v>5.2</v>
      </c>
      <c r="K16" s="22">
        <v>15.6</v>
      </c>
      <c r="L16" s="22">
        <v>0.8</v>
      </c>
      <c r="M16" s="22">
        <v>3.6</v>
      </c>
      <c r="N16" s="22">
        <v>47.4</v>
      </c>
      <c r="O16" s="22">
        <v>35.799999999999997</v>
      </c>
      <c r="P16" s="22">
        <v>17.100000000000001</v>
      </c>
      <c r="Q16" s="22">
        <v>45.1</v>
      </c>
      <c r="R16" s="23">
        <v>14.8</v>
      </c>
    </row>
    <row r="17" spans="4:18" x14ac:dyDescent="0.3">
      <c r="D17" s="8">
        <v>9</v>
      </c>
      <c r="E17" s="22">
        <v>11.4</v>
      </c>
      <c r="F17" s="22">
        <v>6.8</v>
      </c>
      <c r="G17" s="24">
        <v>14</v>
      </c>
      <c r="H17" s="22">
        <v>1.9</v>
      </c>
      <c r="I17" s="22">
        <v>4.8</v>
      </c>
      <c r="J17" s="22">
        <v>16.100000000000001</v>
      </c>
      <c r="K17" s="22">
        <v>11.4</v>
      </c>
      <c r="L17" s="22">
        <v>0.2</v>
      </c>
      <c r="M17" s="22">
        <v>29.3</v>
      </c>
      <c r="N17" s="22">
        <v>19.2</v>
      </c>
      <c r="O17" s="22">
        <v>12.7</v>
      </c>
      <c r="P17" s="22">
        <v>6.9</v>
      </c>
      <c r="Q17" s="22">
        <v>27.3</v>
      </c>
      <c r="R17" s="23">
        <v>2.6</v>
      </c>
    </row>
    <row r="18" spans="4:18" x14ac:dyDescent="0.3">
      <c r="D18" s="8">
        <v>10</v>
      </c>
      <c r="E18" s="22">
        <v>1.6</v>
      </c>
      <c r="F18" s="22">
        <v>2.9</v>
      </c>
      <c r="G18" s="24">
        <v>1.5</v>
      </c>
      <c r="H18" s="22">
        <v>0.5</v>
      </c>
      <c r="I18" s="22">
        <v>12.8</v>
      </c>
      <c r="J18" s="22">
        <v>7.2</v>
      </c>
      <c r="K18" s="22">
        <v>3.7</v>
      </c>
      <c r="L18" s="22">
        <v>2.4</v>
      </c>
      <c r="M18" s="22">
        <v>2.9</v>
      </c>
      <c r="N18" s="22">
        <v>16.3</v>
      </c>
      <c r="O18" s="22">
        <v>23.3</v>
      </c>
      <c r="P18" s="22">
        <v>4.2</v>
      </c>
      <c r="Q18" s="22">
        <v>17.5</v>
      </c>
      <c r="R18" s="23">
        <v>0.6</v>
      </c>
    </row>
    <row r="19" spans="4:18" x14ac:dyDescent="0.3">
      <c r="D19" s="8">
        <v>11</v>
      </c>
      <c r="E19" s="22">
        <v>0.6</v>
      </c>
      <c r="F19" s="22">
        <v>19.399999999999999</v>
      </c>
      <c r="G19" s="24">
        <v>21.3</v>
      </c>
      <c r="H19" s="22">
        <v>0.5</v>
      </c>
      <c r="I19" s="22">
        <v>14.4</v>
      </c>
      <c r="J19" s="22">
        <v>2.4</v>
      </c>
      <c r="K19" s="22">
        <v>7.3</v>
      </c>
      <c r="L19" s="22">
        <v>0.3</v>
      </c>
      <c r="M19" s="22">
        <v>5.3</v>
      </c>
      <c r="N19" s="22">
        <v>9.6999999999999993</v>
      </c>
      <c r="O19" s="22">
        <v>30.4</v>
      </c>
      <c r="P19" s="22">
        <v>0.2</v>
      </c>
      <c r="Q19" s="22">
        <v>40</v>
      </c>
      <c r="R19" s="23">
        <v>9</v>
      </c>
    </row>
    <row r="20" spans="4:18" x14ac:dyDescent="0.3">
      <c r="D20" s="8">
        <v>12</v>
      </c>
      <c r="E20" s="22">
        <v>9.9</v>
      </c>
      <c r="F20" s="22">
        <v>3.5</v>
      </c>
      <c r="G20" s="24">
        <v>0.3</v>
      </c>
      <c r="H20" s="22">
        <v>1</v>
      </c>
      <c r="I20" s="22">
        <v>11.6</v>
      </c>
      <c r="J20" s="22">
        <v>1.5</v>
      </c>
      <c r="K20" s="22">
        <v>27.9</v>
      </c>
      <c r="L20" s="22">
        <v>3</v>
      </c>
      <c r="M20" s="22">
        <v>1.5</v>
      </c>
      <c r="N20" s="22">
        <v>29.7</v>
      </c>
      <c r="O20" s="22">
        <v>36.799999999999997</v>
      </c>
      <c r="P20" s="22">
        <v>11.5</v>
      </c>
      <c r="Q20" s="22">
        <v>14.6</v>
      </c>
      <c r="R20" s="23">
        <v>4.9000000000000004</v>
      </c>
    </row>
    <row r="21" spans="4:18" x14ac:dyDescent="0.3">
      <c r="D21" s="8">
        <v>13</v>
      </c>
      <c r="E21" s="22">
        <v>16.899999999999999</v>
      </c>
      <c r="F21" s="22">
        <v>5.0999999999999996</v>
      </c>
      <c r="G21" s="24">
        <v>0.3</v>
      </c>
      <c r="H21" s="22">
        <v>4.3</v>
      </c>
      <c r="I21" s="22">
        <v>30.1</v>
      </c>
      <c r="J21" s="22">
        <v>24.1</v>
      </c>
      <c r="K21" s="22">
        <v>9.1999999999999993</v>
      </c>
      <c r="L21" s="22">
        <v>3.5</v>
      </c>
      <c r="M21" s="22">
        <v>16.2</v>
      </c>
      <c r="N21" s="22">
        <v>10.3</v>
      </c>
      <c r="O21" s="22">
        <v>5.3</v>
      </c>
      <c r="P21" s="22">
        <v>17.100000000000001</v>
      </c>
      <c r="Q21" s="22">
        <v>52.1</v>
      </c>
      <c r="R21" s="23">
        <v>2.8</v>
      </c>
    </row>
    <row r="22" spans="4:18" x14ac:dyDescent="0.3">
      <c r="D22" s="8">
        <v>14</v>
      </c>
      <c r="E22" s="22">
        <v>24.4</v>
      </c>
      <c r="F22" s="22">
        <v>5.4</v>
      </c>
      <c r="G22" s="24">
        <v>2</v>
      </c>
      <c r="H22" s="22">
        <v>10.5</v>
      </c>
      <c r="I22" s="22">
        <v>1.2</v>
      </c>
      <c r="J22" s="22">
        <v>32.6</v>
      </c>
      <c r="K22" s="22">
        <v>41.3</v>
      </c>
      <c r="L22" s="22">
        <v>0</v>
      </c>
      <c r="M22" s="22">
        <v>11.6</v>
      </c>
      <c r="N22" s="22">
        <v>24.1</v>
      </c>
      <c r="O22" s="22">
        <v>3.3</v>
      </c>
      <c r="P22" s="22">
        <v>21.3</v>
      </c>
      <c r="Q22" s="22">
        <v>34.299999999999997</v>
      </c>
      <c r="R22" s="23">
        <v>9.3000000000000007</v>
      </c>
    </row>
    <row r="23" spans="4:18" x14ac:dyDescent="0.3">
      <c r="D23" s="8">
        <v>15</v>
      </c>
      <c r="E23" s="22">
        <v>2</v>
      </c>
      <c r="F23" s="22">
        <v>24.4</v>
      </c>
      <c r="G23" s="24">
        <v>6.1</v>
      </c>
      <c r="H23" s="22">
        <v>1.3</v>
      </c>
      <c r="I23" s="22">
        <v>6.1</v>
      </c>
      <c r="J23" s="22">
        <v>15.7</v>
      </c>
      <c r="K23" s="22">
        <v>10.5</v>
      </c>
      <c r="L23" s="22">
        <v>0.9</v>
      </c>
      <c r="M23" s="22">
        <v>22.9</v>
      </c>
      <c r="N23" s="22">
        <v>23.4</v>
      </c>
      <c r="O23" s="22">
        <v>2.8</v>
      </c>
      <c r="P23" s="22">
        <v>21.3</v>
      </c>
      <c r="Q23" s="22">
        <v>4.8</v>
      </c>
      <c r="R23" s="23">
        <v>11.2</v>
      </c>
    </row>
    <row r="24" spans="4:18" x14ac:dyDescent="0.3">
      <c r="D24" s="8">
        <v>16</v>
      </c>
      <c r="E24" s="22">
        <v>3.4</v>
      </c>
      <c r="F24" s="22">
        <v>10.199999999999999</v>
      </c>
      <c r="G24" s="24">
        <v>4.5</v>
      </c>
      <c r="H24" s="22">
        <v>2.9</v>
      </c>
      <c r="I24" s="22">
        <v>3.9</v>
      </c>
      <c r="J24" s="22">
        <v>26.2</v>
      </c>
      <c r="K24" s="22">
        <v>3.6</v>
      </c>
      <c r="L24" s="22">
        <v>0.9</v>
      </c>
      <c r="M24" s="22">
        <v>4.5</v>
      </c>
      <c r="N24" s="22">
        <v>2.2000000000000002</v>
      </c>
      <c r="O24" s="22">
        <v>19.100000000000001</v>
      </c>
      <c r="P24" s="22">
        <v>3.4</v>
      </c>
      <c r="Q24" s="22">
        <v>35</v>
      </c>
      <c r="R24" s="23">
        <v>16.3</v>
      </c>
    </row>
    <row r="25" spans="4:18" x14ac:dyDescent="0.3">
      <c r="D25" s="8">
        <v>17</v>
      </c>
      <c r="E25" s="22">
        <v>24.4</v>
      </c>
      <c r="F25" s="22">
        <v>7.5</v>
      </c>
      <c r="G25" s="24">
        <v>12.9</v>
      </c>
      <c r="H25" s="22">
        <v>1.7</v>
      </c>
      <c r="I25" s="22">
        <v>35.5</v>
      </c>
      <c r="J25" s="22">
        <v>3.9</v>
      </c>
      <c r="K25" s="22">
        <v>8.1999999999999993</v>
      </c>
      <c r="L25" s="22">
        <v>2.4</v>
      </c>
      <c r="M25" s="22">
        <v>7.6</v>
      </c>
      <c r="N25" s="22">
        <v>16.7</v>
      </c>
      <c r="O25" s="22">
        <v>7.4</v>
      </c>
      <c r="P25" s="22">
        <v>9.1999999999999993</v>
      </c>
      <c r="Q25" s="22">
        <v>13</v>
      </c>
      <c r="R25" s="23">
        <v>121.8</v>
      </c>
    </row>
    <row r="26" spans="4:18" x14ac:dyDescent="0.3">
      <c r="D26" s="8">
        <v>18</v>
      </c>
      <c r="E26" s="22">
        <v>6.6</v>
      </c>
      <c r="F26" s="22">
        <v>5.0999999999999996</v>
      </c>
      <c r="G26" s="24">
        <v>3.6</v>
      </c>
      <c r="H26" s="22">
        <v>3.2</v>
      </c>
      <c r="I26" s="22">
        <v>5.2</v>
      </c>
      <c r="J26" s="22">
        <v>6.4</v>
      </c>
      <c r="K26" s="22">
        <v>32.200000000000003</v>
      </c>
      <c r="L26" s="22">
        <v>3</v>
      </c>
      <c r="M26" s="22">
        <v>15.6</v>
      </c>
      <c r="N26" s="22">
        <v>2.9</v>
      </c>
      <c r="O26" s="22">
        <v>3.8</v>
      </c>
      <c r="P26" s="22">
        <v>2.7</v>
      </c>
      <c r="Q26" s="22">
        <v>44</v>
      </c>
      <c r="R26" s="23">
        <v>47.8</v>
      </c>
    </row>
    <row r="27" spans="4:18" x14ac:dyDescent="0.3">
      <c r="D27" s="8">
        <v>19</v>
      </c>
      <c r="E27" s="22">
        <v>5.7</v>
      </c>
      <c r="F27" s="22">
        <v>2.9</v>
      </c>
      <c r="G27" s="24">
        <v>3.6</v>
      </c>
      <c r="H27" s="22">
        <v>0.4</v>
      </c>
      <c r="I27" s="22">
        <v>4</v>
      </c>
      <c r="J27" s="22">
        <v>0.4</v>
      </c>
      <c r="K27" s="22">
        <v>10.4</v>
      </c>
      <c r="L27" s="22">
        <v>6.9</v>
      </c>
      <c r="M27" s="22">
        <v>6</v>
      </c>
      <c r="N27" s="22">
        <v>12.5</v>
      </c>
      <c r="O27" s="22">
        <v>5.3</v>
      </c>
      <c r="P27" s="22">
        <v>8</v>
      </c>
      <c r="Q27" s="22">
        <v>35</v>
      </c>
      <c r="R27" s="23">
        <v>17.5</v>
      </c>
    </row>
    <row r="28" spans="4:18" x14ac:dyDescent="0.3">
      <c r="D28" s="8">
        <v>20</v>
      </c>
      <c r="E28" s="22">
        <v>20.2</v>
      </c>
      <c r="F28" s="22">
        <v>6.9</v>
      </c>
      <c r="G28" s="24">
        <v>14.1</v>
      </c>
      <c r="H28" s="22">
        <v>1.5</v>
      </c>
      <c r="I28" s="22">
        <v>7.5</v>
      </c>
      <c r="J28" s="22">
        <v>48.8</v>
      </c>
      <c r="K28" s="22">
        <v>12.6</v>
      </c>
      <c r="L28" s="22">
        <v>2.4</v>
      </c>
      <c r="M28" s="22">
        <v>24.5</v>
      </c>
      <c r="N28" s="22">
        <v>8.3000000000000007</v>
      </c>
      <c r="O28" s="22">
        <v>0.1</v>
      </c>
      <c r="P28" s="22">
        <v>3.7</v>
      </c>
      <c r="Q28" s="22">
        <v>42.9</v>
      </c>
      <c r="R28" s="23">
        <v>161.69999999999999</v>
      </c>
    </row>
    <row r="29" spans="4:18" x14ac:dyDescent="0.3">
      <c r="D29" s="8">
        <v>21</v>
      </c>
      <c r="E29" s="22">
        <v>52.3</v>
      </c>
      <c r="F29" s="22">
        <v>8.3000000000000007</v>
      </c>
      <c r="G29" s="24">
        <v>7.6</v>
      </c>
      <c r="H29" s="22">
        <v>2.5</v>
      </c>
      <c r="I29" s="22">
        <v>14</v>
      </c>
      <c r="J29" s="22">
        <v>38.5</v>
      </c>
      <c r="K29" s="22">
        <v>31.8</v>
      </c>
      <c r="L29" s="22">
        <v>1.9</v>
      </c>
      <c r="M29" s="22">
        <v>3.8</v>
      </c>
      <c r="N29" s="22">
        <v>13</v>
      </c>
      <c r="O29" s="22">
        <v>18.899999999999999</v>
      </c>
      <c r="P29" s="22">
        <v>27.4</v>
      </c>
      <c r="Q29" s="22">
        <v>32.799999999999997</v>
      </c>
      <c r="R29" s="23">
        <v>84.3</v>
      </c>
    </row>
    <row r="30" spans="4:18" x14ac:dyDescent="0.3">
      <c r="D30" s="8">
        <v>22</v>
      </c>
      <c r="E30" s="22">
        <v>24.7</v>
      </c>
      <c r="F30" s="22">
        <v>0.3</v>
      </c>
      <c r="G30" s="24">
        <v>4</v>
      </c>
      <c r="H30" s="22">
        <v>8.6999999999999993</v>
      </c>
      <c r="I30" s="22">
        <v>4</v>
      </c>
      <c r="J30" s="22">
        <v>40.799999999999997</v>
      </c>
      <c r="K30" s="22">
        <v>4.8</v>
      </c>
      <c r="L30" s="22">
        <v>3</v>
      </c>
      <c r="M30" s="22">
        <v>29.5</v>
      </c>
      <c r="N30" s="22">
        <v>2.9</v>
      </c>
      <c r="O30" s="22">
        <v>37</v>
      </c>
      <c r="P30" s="22">
        <v>7.2</v>
      </c>
      <c r="Q30" s="22">
        <v>5.6</v>
      </c>
      <c r="R30" s="23">
        <v>29</v>
      </c>
    </row>
    <row r="31" spans="4:18" x14ac:dyDescent="0.3">
      <c r="D31" s="8">
        <v>23</v>
      </c>
      <c r="E31" s="22">
        <v>20.3</v>
      </c>
      <c r="F31" s="22">
        <v>22.1</v>
      </c>
      <c r="G31" s="24">
        <v>10.9</v>
      </c>
      <c r="H31" s="22">
        <v>2.2000000000000002</v>
      </c>
      <c r="I31" s="22">
        <v>1</v>
      </c>
      <c r="J31" s="22">
        <v>97.6</v>
      </c>
      <c r="K31" s="22">
        <v>26.5</v>
      </c>
      <c r="L31" s="22">
        <v>0.9</v>
      </c>
      <c r="M31" s="22">
        <v>45.8</v>
      </c>
      <c r="N31" s="22">
        <v>22.8</v>
      </c>
      <c r="O31" s="22">
        <v>12</v>
      </c>
      <c r="P31" s="22">
        <v>2.2000000000000002</v>
      </c>
      <c r="Q31" s="22">
        <v>34.700000000000003</v>
      </c>
      <c r="R31" s="23">
        <v>0.2</v>
      </c>
    </row>
    <row r="32" spans="4:18" x14ac:dyDescent="0.3">
      <c r="D32" s="8">
        <v>24</v>
      </c>
      <c r="E32" s="22">
        <v>10.1</v>
      </c>
      <c r="F32" s="22">
        <v>13.9</v>
      </c>
      <c r="G32" s="24">
        <v>0.2</v>
      </c>
      <c r="H32" s="22">
        <v>3.5</v>
      </c>
      <c r="I32" s="22">
        <v>47.5</v>
      </c>
      <c r="J32" s="22">
        <v>4.0999999999999996</v>
      </c>
      <c r="K32" s="22">
        <v>60.5</v>
      </c>
      <c r="L32" s="22">
        <v>2.4</v>
      </c>
      <c r="M32" s="22">
        <v>6.9</v>
      </c>
      <c r="N32" s="22">
        <v>2.2000000000000002</v>
      </c>
      <c r="O32" s="22">
        <v>19.399999999999999</v>
      </c>
      <c r="P32" s="22">
        <v>10.1</v>
      </c>
      <c r="Q32" s="22">
        <v>58.1</v>
      </c>
      <c r="R32" s="23">
        <v>42.7</v>
      </c>
    </row>
    <row r="33" spans="4:18" x14ac:dyDescent="0.3">
      <c r="D33" s="8">
        <v>25</v>
      </c>
      <c r="E33" s="22">
        <v>1.7</v>
      </c>
      <c r="F33" s="22">
        <v>8.8000000000000007</v>
      </c>
      <c r="G33" s="24">
        <v>6.8</v>
      </c>
      <c r="H33" s="22">
        <v>0.7</v>
      </c>
      <c r="I33" s="22">
        <v>19.7</v>
      </c>
      <c r="J33" s="22">
        <v>3.9</v>
      </c>
      <c r="K33" s="22">
        <v>13.5</v>
      </c>
      <c r="L33" s="22">
        <v>8.4</v>
      </c>
      <c r="M33" s="22">
        <v>3</v>
      </c>
      <c r="N33" s="22">
        <v>35.799999999999997</v>
      </c>
      <c r="O33" s="22">
        <v>43.5</v>
      </c>
      <c r="P33" s="22">
        <v>46.6</v>
      </c>
      <c r="Q33" s="22">
        <v>70.900000000000006</v>
      </c>
      <c r="R33" s="23">
        <v>36.299999999999997</v>
      </c>
    </row>
    <row r="34" spans="4:18" x14ac:dyDescent="0.3">
      <c r="D34" s="8">
        <f>SUM(D33,1)</f>
        <v>26</v>
      </c>
      <c r="E34" s="22">
        <v>18.5</v>
      </c>
      <c r="F34" s="22">
        <v>2.7</v>
      </c>
      <c r="G34" s="24">
        <v>0.8</v>
      </c>
      <c r="H34" s="22">
        <v>0.7</v>
      </c>
      <c r="I34" s="22">
        <v>12.4</v>
      </c>
      <c r="J34" s="22">
        <v>4.7</v>
      </c>
      <c r="K34" s="22">
        <v>21.8</v>
      </c>
      <c r="L34" s="22">
        <v>5</v>
      </c>
      <c r="M34" s="22">
        <v>2.2999999999999998</v>
      </c>
      <c r="N34" s="22">
        <v>15.5</v>
      </c>
      <c r="O34" s="22">
        <v>51.7</v>
      </c>
      <c r="P34" s="22">
        <v>13.8</v>
      </c>
      <c r="Q34" s="22">
        <v>33.5</v>
      </c>
      <c r="R34" s="23">
        <v>5.0999999999999996</v>
      </c>
    </row>
    <row r="35" spans="4:18" x14ac:dyDescent="0.3">
      <c r="D35" s="8">
        <f>SUM(D34,1)</f>
        <v>27</v>
      </c>
      <c r="E35" s="22">
        <v>8.6</v>
      </c>
      <c r="F35" s="22">
        <v>9</v>
      </c>
      <c r="G35" s="24">
        <v>11.2</v>
      </c>
      <c r="H35" s="22">
        <v>1</v>
      </c>
      <c r="I35" s="22">
        <v>7.4</v>
      </c>
      <c r="J35" s="22">
        <v>25.4</v>
      </c>
      <c r="K35" s="22">
        <v>5.3</v>
      </c>
      <c r="L35" s="22">
        <v>5.6</v>
      </c>
      <c r="M35" s="22">
        <v>26.3</v>
      </c>
      <c r="N35" s="22">
        <v>36.700000000000003</v>
      </c>
      <c r="O35" s="22">
        <v>45.5</v>
      </c>
      <c r="P35" s="22">
        <v>7.9</v>
      </c>
      <c r="Q35" s="22">
        <v>6.2</v>
      </c>
      <c r="R35" s="23">
        <v>8.3000000000000007</v>
      </c>
    </row>
    <row r="36" spans="4:18" x14ac:dyDescent="0.3">
      <c r="D36" s="8">
        <f>SUM(D35,1)</f>
        <v>28</v>
      </c>
      <c r="E36" s="22">
        <v>3.7</v>
      </c>
      <c r="F36" s="22">
        <v>7.1</v>
      </c>
      <c r="G36" s="24">
        <v>1</v>
      </c>
      <c r="H36" s="22">
        <v>5.7</v>
      </c>
      <c r="I36" s="22">
        <v>16.8</v>
      </c>
      <c r="J36" s="22">
        <v>13.6</v>
      </c>
      <c r="K36" s="22">
        <v>23.6</v>
      </c>
      <c r="L36" s="22">
        <v>0.2</v>
      </c>
      <c r="M36" s="22">
        <v>6.2</v>
      </c>
      <c r="N36" s="22">
        <v>16.899999999999999</v>
      </c>
      <c r="O36" s="22">
        <v>3.4</v>
      </c>
      <c r="P36" s="22">
        <v>94.2</v>
      </c>
      <c r="Q36" s="22">
        <v>2.2000000000000002</v>
      </c>
      <c r="R36" s="23">
        <v>22.3</v>
      </c>
    </row>
    <row r="37" spans="4:18" x14ac:dyDescent="0.3">
      <c r="D37" s="8">
        <f>SUM(D36,1)</f>
        <v>29</v>
      </c>
      <c r="E37" s="22">
        <v>0.7</v>
      </c>
      <c r="F37" s="22">
        <v>20.399999999999999</v>
      </c>
      <c r="G37" s="24">
        <v>1.5</v>
      </c>
      <c r="H37" s="22">
        <v>3.6</v>
      </c>
      <c r="I37" s="22">
        <v>5.8</v>
      </c>
      <c r="J37" s="22">
        <v>14.7</v>
      </c>
      <c r="K37" s="22">
        <v>17.100000000000001</v>
      </c>
      <c r="L37" s="22">
        <v>8.1999999999999993</v>
      </c>
      <c r="M37" s="22">
        <v>16</v>
      </c>
      <c r="N37" s="22">
        <v>0.3</v>
      </c>
      <c r="O37" s="22">
        <v>20.399999999999999</v>
      </c>
      <c r="P37" s="22">
        <v>31.5</v>
      </c>
      <c r="Q37" s="22">
        <v>24.5</v>
      </c>
      <c r="R37" s="23">
        <v>11.4</v>
      </c>
    </row>
    <row r="38" spans="4:18" x14ac:dyDescent="0.3">
      <c r="D38" s="8">
        <f>SUM(D37,1)</f>
        <v>30</v>
      </c>
      <c r="E38" s="22">
        <v>5.0999999999999996</v>
      </c>
      <c r="F38" s="22">
        <v>9.6</v>
      </c>
      <c r="G38" s="24">
        <v>2.2000000000000002</v>
      </c>
      <c r="H38" s="22">
        <v>2.8</v>
      </c>
      <c r="I38" s="22">
        <v>6.1</v>
      </c>
      <c r="J38" s="22">
        <v>17.600000000000001</v>
      </c>
      <c r="K38" s="22">
        <v>19.7</v>
      </c>
      <c r="L38" s="22">
        <v>0.3</v>
      </c>
      <c r="M38" s="22">
        <v>6.7</v>
      </c>
      <c r="N38" s="22">
        <v>10.8</v>
      </c>
      <c r="O38" s="22">
        <v>9</v>
      </c>
      <c r="P38" s="22">
        <v>10.199999999999999</v>
      </c>
      <c r="Q38" s="22">
        <v>1.8</v>
      </c>
      <c r="R38" s="23">
        <v>56.8</v>
      </c>
    </row>
    <row r="39" spans="4:18" x14ac:dyDescent="0.3">
      <c r="D39" s="8">
        <f>SUM(D38,1)</f>
        <v>31</v>
      </c>
      <c r="E39" s="22">
        <v>11.7</v>
      </c>
      <c r="F39" s="22">
        <v>8</v>
      </c>
      <c r="G39" s="24">
        <v>5.5</v>
      </c>
      <c r="H39" s="22">
        <v>0</v>
      </c>
      <c r="I39" s="22">
        <v>64.5</v>
      </c>
      <c r="J39" s="22">
        <v>1.6</v>
      </c>
      <c r="K39" s="22">
        <v>6.2</v>
      </c>
      <c r="L39" s="22">
        <v>1.2</v>
      </c>
      <c r="M39" s="22">
        <v>18.899999999999999</v>
      </c>
      <c r="N39" s="22">
        <v>10.7</v>
      </c>
      <c r="O39" s="22">
        <v>11.3</v>
      </c>
      <c r="P39" s="22">
        <v>5.9</v>
      </c>
      <c r="Q39" s="22">
        <v>12.2</v>
      </c>
      <c r="R39" s="23">
        <v>10.7</v>
      </c>
    </row>
    <row r="40" spans="4:18" x14ac:dyDescent="0.3">
      <c r="D40" s="8">
        <f>SUM(D39,1)</f>
        <v>32</v>
      </c>
      <c r="E40" s="22">
        <v>6.9</v>
      </c>
      <c r="F40" s="22">
        <v>9.6</v>
      </c>
      <c r="G40" s="24">
        <v>3.4</v>
      </c>
      <c r="H40" s="22">
        <v>1.5</v>
      </c>
      <c r="I40" s="22">
        <v>4.8</v>
      </c>
      <c r="J40" s="22">
        <v>7.7</v>
      </c>
      <c r="K40" s="22">
        <v>18.899999999999999</v>
      </c>
      <c r="L40" s="22">
        <v>1.9</v>
      </c>
      <c r="M40" s="22">
        <v>16.100000000000001</v>
      </c>
      <c r="N40" s="22">
        <v>12.3</v>
      </c>
      <c r="O40" s="22">
        <v>2.9</v>
      </c>
      <c r="P40" s="22">
        <v>202.6</v>
      </c>
      <c r="Q40" s="22">
        <v>2.1</v>
      </c>
      <c r="R40" s="23">
        <v>3.6</v>
      </c>
    </row>
    <row r="41" spans="4:18" x14ac:dyDescent="0.3">
      <c r="D41" s="8">
        <f>SUM(D40,1)</f>
        <v>33</v>
      </c>
      <c r="E41" s="22">
        <v>1.5</v>
      </c>
      <c r="F41" s="22">
        <v>21.2</v>
      </c>
      <c r="G41" s="24">
        <v>3.7</v>
      </c>
      <c r="H41" s="22">
        <v>2.1</v>
      </c>
      <c r="I41" s="22">
        <v>0.3</v>
      </c>
      <c r="J41" s="22">
        <v>1.7</v>
      </c>
      <c r="K41" s="22">
        <v>29</v>
      </c>
      <c r="L41" s="22">
        <v>0.1</v>
      </c>
      <c r="M41" s="22">
        <v>6.8</v>
      </c>
      <c r="N41" s="22">
        <v>0.5</v>
      </c>
      <c r="O41" s="22">
        <v>5.4</v>
      </c>
      <c r="P41" s="22">
        <v>6.4</v>
      </c>
      <c r="Q41" s="22">
        <v>33.299999999999997</v>
      </c>
      <c r="R41" s="23">
        <v>44.1</v>
      </c>
    </row>
    <row r="42" spans="4:18" x14ac:dyDescent="0.3">
      <c r="D42" s="8">
        <f>SUM(D41,1)</f>
        <v>34</v>
      </c>
      <c r="E42" s="22">
        <v>1.4</v>
      </c>
      <c r="F42" s="22">
        <v>0.5</v>
      </c>
      <c r="G42" s="24">
        <v>4.5999999999999996</v>
      </c>
      <c r="H42" s="22">
        <v>0</v>
      </c>
      <c r="I42" s="22">
        <v>17.399999999999999</v>
      </c>
      <c r="J42" s="22">
        <v>17.399999999999999</v>
      </c>
      <c r="K42" s="22">
        <v>16.2</v>
      </c>
      <c r="L42" s="22">
        <v>2</v>
      </c>
      <c r="M42" s="22">
        <v>37.4</v>
      </c>
      <c r="N42" s="22">
        <v>10.5</v>
      </c>
      <c r="O42" s="22">
        <v>55.1</v>
      </c>
      <c r="P42" s="22">
        <v>78.5</v>
      </c>
      <c r="Q42" s="22">
        <v>67.5</v>
      </c>
      <c r="R42" s="23">
        <v>39.799999999999997</v>
      </c>
    </row>
    <row r="43" spans="4:18" x14ac:dyDescent="0.3">
      <c r="D43" s="8">
        <f>SUM(D42,1)</f>
        <v>35</v>
      </c>
      <c r="E43" s="22">
        <v>11.3</v>
      </c>
      <c r="F43" s="22">
        <v>18.3</v>
      </c>
      <c r="G43" s="24">
        <v>13.9</v>
      </c>
      <c r="H43" s="22">
        <v>0.1</v>
      </c>
      <c r="I43" s="22">
        <v>5.8</v>
      </c>
      <c r="J43" s="22">
        <v>26.5</v>
      </c>
      <c r="K43" s="22">
        <v>6.8</v>
      </c>
      <c r="L43" s="22">
        <v>3.5</v>
      </c>
      <c r="M43" s="22">
        <v>25.2</v>
      </c>
      <c r="N43" s="22">
        <v>11.5</v>
      </c>
      <c r="O43" s="22">
        <v>2</v>
      </c>
      <c r="P43" s="22">
        <v>42.6</v>
      </c>
      <c r="Q43" s="22">
        <v>35.9</v>
      </c>
      <c r="R43" s="23">
        <v>18.600000000000001</v>
      </c>
    </row>
    <row r="44" spans="4:18" x14ac:dyDescent="0.3">
      <c r="D44" s="8">
        <f>SUM(D43,1)</f>
        <v>36</v>
      </c>
      <c r="E44" s="22">
        <v>12.2</v>
      </c>
      <c r="F44" s="22">
        <v>3.4</v>
      </c>
      <c r="G44" s="24">
        <v>0.8</v>
      </c>
      <c r="H44" s="22">
        <v>8.6</v>
      </c>
      <c r="I44" s="22">
        <v>8.5</v>
      </c>
      <c r="J44" s="22">
        <v>33.200000000000003</v>
      </c>
      <c r="K44" s="22">
        <v>3.7</v>
      </c>
      <c r="L44" s="22">
        <v>3.6</v>
      </c>
      <c r="M44" s="22">
        <v>0.7</v>
      </c>
      <c r="N44" s="22">
        <v>0.7</v>
      </c>
      <c r="O44" s="22">
        <v>8.1</v>
      </c>
      <c r="P44" s="22">
        <v>16.8</v>
      </c>
      <c r="Q44" s="22">
        <v>0.8</v>
      </c>
      <c r="R44" s="23">
        <v>19.3</v>
      </c>
    </row>
    <row r="45" spans="4:18" x14ac:dyDescent="0.3">
      <c r="D45" s="8">
        <f>SUM(D44,1)</f>
        <v>37</v>
      </c>
      <c r="E45" s="22">
        <v>1.7</v>
      </c>
      <c r="F45" s="22">
        <v>14</v>
      </c>
      <c r="G45" s="24">
        <v>1.4</v>
      </c>
      <c r="H45" s="22">
        <v>2.1</v>
      </c>
      <c r="I45" s="22">
        <v>13.3</v>
      </c>
      <c r="J45" s="22">
        <v>1.1000000000000001</v>
      </c>
      <c r="K45" s="22">
        <v>18.2</v>
      </c>
      <c r="L45" s="22">
        <v>2.5</v>
      </c>
      <c r="M45" s="22">
        <v>1.1000000000000001</v>
      </c>
      <c r="N45" s="22">
        <v>3.7</v>
      </c>
      <c r="O45" s="22">
        <v>3.4</v>
      </c>
      <c r="P45" s="22">
        <v>25.6</v>
      </c>
      <c r="Q45" s="22">
        <v>15.4</v>
      </c>
      <c r="R45" s="23">
        <v>122.1</v>
      </c>
    </row>
    <row r="46" spans="4:18" x14ac:dyDescent="0.3">
      <c r="D46" s="8">
        <f>SUM(D45,1)</f>
        <v>38</v>
      </c>
      <c r="E46" s="22">
        <v>2.6</v>
      </c>
      <c r="F46" s="22">
        <v>3.5</v>
      </c>
      <c r="G46" s="24">
        <v>5.7</v>
      </c>
      <c r="H46" s="22">
        <v>5.4</v>
      </c>
      <c r="I46" s="22">
        <v>12.9</v>
      </c>
      <c r="J46" s="22">
        <v>24.5</v>
      </c>
      <c r="K46" s="22">
        <v>39</v>
      </c>
      <c r="L46" s="22">
        <v>8.1</v>
      </c>
      <c r="M46" s="22">
        <v>7.6</v>
      </c>
      <c r="N46" s="22">
        <v>9.5</v>
      </c>
      <c r="O46" s="22">
        <v>6</v>
      </c>
      <c r="P46" s="22">
        <v>17.399999999999999</v>
      </c>
      <c r="Q46" s="22">
        <v>5.0999999999999996</v>
      </c>
      <c r="R46" s="23">
        <v>18.600000000000001</v>
      </c>
    </row>
    <row r="47" spans="4:18" x14ac:dyDescent="0.3">
      <c r="D47" s="8">
        <f>SUM(D46,1)</f>
        <v>39</v>
      </c>
      <c r="E47" s="22">
        <v>6.6</v>
      </c>
      <c r="F47" s="22">
        <v>13.1</v>
      </c>
      <c r="G47" s="24">
        <v>1</v>
      </c>
      <c r="H47" s="22">
        <v>1.4</v>
      </c>
      <c r="I47" s="22">
        <v>7.3</v>
      </c>
      <c r="J47" s="22">
        <v>16.899999999999999</v>
      </c>
      <c r="K47" s="22">
        <v>45.5</v>
      </c>
      <c r="L47" s="22">
        <v>0.5</v>
      </c>
      <c r="M47" s="22">
        <v>65</v>
      </c>
      <c r="N47" s="22">
        <v>2</v>
      </c>
      <c r="O47" s="22">
        <v>19.3</v>
      </c>
      <c r="P47" s="22">
        <v>32.799999999999997</v>
      </c>
      <c r="Q47" s="22">
        <v>63.3</v>
      </c>
      <c r="R47" s="23">
        <v>18.2</v>
      </c>
    </row>
    <row r="48" spans="4:18" x14ac:dyDescent="0.3">
      <c r="D48" s="8">
        <f>SUM(D47,1)</f>
        <v>40</v>
      </c>
      <c r="E48" s="22">
        <v>5.4</v>
      </c>
      <c r="F48" s="22">
        <v>1.7</v>
      </c>
      <c r="G48" s="24">
        <v>2</v>
      </c>
      <c r="H48" s="22">
        <v>2.4</v>
      </c>
      <c r="I48" s="22">
        <v>10.6</v>
      </c>
      <c r="J48" s="22">
        <v>4</v>
      </c>
      <c r="K48" s="22">
        <v>14.7</v>
      </c>
      <c r="L48" s="22">
        <v>0.7</v>
      </c>
      <c r="M48" s="22">
        <v>31.4</v>
      </c>
      <c r="N48" s="22">
        <v>17.7</v>
      </c>
      <c r="O48" s="22">
        <v>5.4</v>
      </c>
      <c r="P48" s="22">
        <v>9.5</v>
      </c>
      <c r="Q48" s="22">
        <v>11.8</v>
      </c>
      <c r="R48" s="23">
        <v>23</v>
      </c>
    </row>
    <row r="49" spans="4:18" x14ac:dyDescent="0.3">
      <c r="D49" s="8">
        <f>SUM(D48,1)</f>
        <v>41</v>
      </c>
      <c r="E49" s="22">
        <v>4.8</v>
      </c>
      <c r="F49" s="22">
        <v>2.8</v>
      </c>
      <c r="G49" s="24">
        <v>3.8</v>
      </c>
      <c r="H49" s="22">
        <v>2.7</v>
      </c>
      <c r="I49" s="22">
        <v>14.1</v>
      </c>
      <c r="J49" s="22">
        <v>6.3</v>
      </c>
      <c r="K49" s="22">
        <v>24.7</v>
      </c>
      <c r="L49" s="22">
        <v>5.2</v>
      </c>
      <c r="M49" s="22">
        <v>17.399999999999999</v>
      </c>
      <c r="N49" s="22">
        <v>1.7</v>
      </c>
      <c r="O49" s="22">
        <v>20.2</v>
      </c>
      <c r="P49" s="22">
        <v>74.099999999999994</v>
      </c>
      <c r="Q49" s="22">
        <v>22</v>
      </c>
      <c r="R49" s="23">
        <v>70.7</v>
      </c>
    </row>
    <row r="50" spans="4:18" x14ac:dyDescent="0.3">
      <c r="D50" s="8">
        <f>SUM(D49,1)</f>
        <v>42</v>
      </c>
      <c r="E50" s="22">
        <v>3</v>
      </c>
      <c r="F50" s="22">
        <v>25.1</v>
      </c>
      <c r="G50" s="24">
        <v>5.7</v>
      </c>
      <c r="H50" s="22">
        <v>18.2</v>
      </c>
      <c r="I50" s="22">
        <v>8.3000000000000007</v>
      </c>
      <c r="J50" s="22">
        <v>6.2</v>
      </c>
      <c r="K50" s="22">
        <v>9.6</v>
      </c>
      <c r="L50" s="22">
        <v>2</v>
      </c>
      <c r="M50" s="22">
        <v>2.7</v>
      </c>
      <c r="N50" s="22">
        <v>148.4</v>
      </c>
      <c r="O50" s="22">
        <v>96.5</v>
      </c>
      <c r="P50" s="22">
        <v>62</v>
      </c>
      <c r="Q50" s="22">
        <v>57.8</v>
      </c>
      <c r="R50" s="23">
        <v>4.4000000000000004</v>
      </c>
    </row>
    <row r="51" spans="4:18" x14ac:dyDescent="0.3">
      <c r="D51" s="8">
        <f>SUM(D50,1)</f>
        <v>43</v>
      </c>
      <c r="E51" s="22">
        <v>15.5</v>
      </c>
      <c r="F51" s="22">
        <v>19.600000000000001</v>
      </c>
      <c r="G51" s="24">
        <v>1.2</v>
      </c>
      <c r="H51" s="22">
        <v>1.5</v>
      </c>
      <c r="I51" s="22">
        <v>14.1</v>
      </c>
      <c r="J51" s="22">
        <v>2.9</v>
      </c>
      <c r="K51" s="22">
        <v>3.8</v>
      </c>
      <c r="L51" s="22">
        <v>4.2</v>
      </c>
      <c r="M51" s="22">
        <v>15.8</v>
      </c>
      <c r="N51" s="22">
        <v>16</v>
      </c>
      <c r="O51" s="22">
        <v>68.099999999999994</v>
      </c>
      <c r="P51" s="22">
        <v>37.1</v>
      </c>
      <c r="Q51" s="22">
        <v>5.3</v>
      </c>
      <c r="R51" s="23">
        <v>23.7</v>
      </c>
    </row>
    <row r="52" spans="4:18" x14ac:dyDescent="0.3">
      <c r="D52" s="8">
        <f>SUM(D51,1)</f>
        <v>44</v>
      </c>
      <c r="E52" s="22">
        <v>9.6999999999999993</v>
      </c>
      <c r="F52" s="22">
        <v>6.9</v>
      </c>
      <c r="G52" s="24">
        <v>3.1</v>
      </c>
      <c r="H52" s="22">
        <v>1.4</v>
      </c>
      <c r="I52" s="22">
        <v>23.8</v>
      </c>
      <c r="J52" s="22">
        <v>52.3</v>
      </c>
      <c r="K52" s="22">
        <v>14.9</v>
      </c>
      <c r="L52" s="22">
        <v>2.1</v>
      </c>
      <c r="M52" s="22">
        <v>3.1</v>
      </c>
      <c r="N52" s="22">
        <v>9.1</v>
      </c>
      <c r="O52" s="22">
        <v>4.4000000000000004</v>
      </c>
      <c r="P52" s="22">
        <v>0.3</v>
      </c>
      <c r="Q52" s="22">
        <v>60.6</v>
      </c>
      <c r="R52" s="23">
        <v>30.5</v>
      </c>
    </row>
    <row r="53" spans="4:18" x14ac:dyDescent="0.3">
      <c r="D53" s="8">
        <f>SUM(D52,1)</f>
        <v>45</v>
      </c>
      <c r="E53" s="22">
        <v>24.2</v>
      </c>
      <c r="F53" s="22">
        <v>0.8</v>
      </c>
      <c r="G53" s="24">
        <v>0.3</v>
      </c>
      <c r="H53" s="22">
        <v>2.2999999999999998</v>
      </c>
      <c r="I53" s="22">
        <v>20.7</v>
      </c>
      <c r="J53" s="22">
        <v>5.4</v>
      </c>
      <c r="K53" s="22">
        <v>1.4</v>
      </c>
      <c r="L53" s="22">
        <v>8</v>
      </c>
      <c r="M53" s="22">
        <v>20.6</v>
      </c>
      <c r="N53" s="22">
        <v>14</v>
      </c>
      <c r="O53" s="22">
        <v>15.7</v>
      </c>
      <c r="P53" s="22">
        <v>6.1</v>
      </c>
      <c r="Q53" s="22">
        <v>38.299999999999997</v>
      </c>
      <c r="R53" s="23">
        <v>5.8</v>
      </c>
    </row>
    <row r="54" spans="4:18" x14ac:dyDescent="0.3">
      <c r="D54" s="8">
        <f>SUM(D53,1)</f>
        <v>46</v>
      </c>
      <c r="E54" s="22">
        <v>5.5</v>
      </c>
      <c r="F54" s="22">
        <v>6</v>
      </c>
      <c r="G54" s="24">
        <v>6.2</v>
      </c>
      <c r="H54" s="22">
        <v>4.4000000000000004</v>
      </c>
      <c r="I54" s="22">
        <v>13.1</v>
      </c>
      <c r="J54" s="22">
        <v>8.1</v>
      </c>
      <c r="K54" s="22">
        <v>14.8</v>
      </c>
      <c r="L54" s="22">
        <v>3.2</v>
      </c>
      <c r="M54" s="22">
        <v>16.8</v>
      </c>
      <c r="N54" s="22">
        <v>24.5</v>
      </c>
      <c r="O54" s="22">
        <v>13.3</v>
      </c>
      <c r="P54" s="22">
        <v>0.1</v>
      </c>
      <c r="Q54" s="22">
        <v>75.3</v>
      </c>
      <c r="R54" s="23">
        <v>4</v>
      </c>
    </row>
    <row r="55" spans="4:18" x14ac:dyDescent="0.3">
      <c r="D55" s="8">
        <f>SUM(D54,1)</f>
        <v>47</v>
      </c>
      <c r="E55" s="22">
        <v>15.8</v>
      </c>
      <c r="F55" s="22">
        <v>18.899999999999999</v>
      </c>
      <c r="G55" s="24">
        <v>5.8</v>
      </c>
      <c r="H55" s="22">
        <v>14.5</v>
      </c>
      <c r="I55" s="22">
        <v>39.5</v>
      </c>
      <c r="J55" s="22">
        <v>87</v>
      </c>
      <c r="K55" s="22">
        <v>4.0999999999999996</v>
      </c>
      <c r="L55" s="22">
        <v>1</v>
      </c>
      <c r="M55" s="22">
        <v>4.0999999999999996</v>
      </c>
      <c r="N55" s="22">
        <v>5.6</v>
      </c>
      <c r="O55" s="22">
        <v>3.2</v>
      </c>
      <c r="P55" s="22">
        <v>1</v>
      </c>
      <c r="Q55" s="22">
        <v>15.5</v>
      </c>
      <c r="R55" s="23">
        <v>14</v>
      </c>
    </row>
    <row r="56" spans="4:18" x14ac:dyDescent="0.3">
      <c r="D56" s="8">
        <f>SUM(D55,1)</f>
        <v>48</v>
      </c>
      <c r="E56" s="22">
        <v>4.5</v>
      </c>
      <c r="F56" s="22">
        <v>0.2</v>
      </c>
      <c r="G56" s="24">
        <v>1.4</v>
      </c>
      <c r="H56" s="22">
        <v>10.3</v>
      </c>
      <c r="I56" s="22">
        <v>2.9</v>
      </c>
      <c r="J56" s="22">
        <v>1.1000000000000001</v>
      </c>
      <c r="K56" s="22">
        <v>1.7</v>
      </c>
      <c r="L56" s="22">
        <v>3.8</v>
      </c>
      <c r="M56" s="22">
        <v>4.8</v>
      </c>
      <c r="N56" s="22">
        <v>22.7</v>
      </c>
      <c r="O56" s="22">
        <v>5.5</v>
      </c>
      <c r="P56" s="22">
        <v>35.700000000000003</v>
      </c>
      <c r="Q56" s="22">
        <v>11.5</v>
      </c>
      <c r="R56" s="23">
        <v>14.5</v>
      </c>
    </row>
    <row r="57" spans="4:18" x14ac:dyDescent="0.3">
      <c r="D57" s="8">
        <f>SUM(D56,1)</f>
        <v>49</v>
      </c>
      <c r="E57" s="22">
        <v>10.7</v>
      </c>
      <c r="F57" s="22">
        <v>5.2</v>
      </c>
      <c r="G57" s="24">
        <v>0.2</v>
      </c>
      <c r="H57" s="22">
        <v>0.5</v>
      </c>
      <c r="I57" s="22">
        <v>5.4</v>
      </c>
      <c r="J57" s="22">
        <v>6.7</v>
      </c>
      <c r="K57" s="22">
        <v>11.2</v>
      </c>
      <c r="L57" s="22">
        <v>0.9</v>
      </c>
      <c r="M57" s="22">
        <v>3</v>
      </c>
      <c r="N57" s="22">
        <v>15.9</v>
      </c>
      <c r="O57" s="22">
        <v>11.3</v>
      </c>
      <c r="P57" s="22">
        <v>21</v>
      </c>
      <c r="Q57" s="22">
        <v>3.4</v>
      </c>
      <c r="R57" s="23">
        <v>54.6</v>
      </c>
    </row>
    <row r="58" spans="4:18" x14ac:dyDescent="0.3">
      <c r="D58" s="12">
        <f>SUM(D57,1)</f>
        <v>50</v>
      </c>
      <c r="E58" s="22">
        <v>30.9</v>
      </c>
      <c r="F58" s="22">
        <v>2.1</v>
      </c>
      <c r="G58" s="24">
        <v>7.4</v>
      </c>
      <c r="H58" s="22">
        <v>9.9</v>
      </c>
      <c r="I58" s="22">
        <v>23.3</v>
      </c>
      <c r="J58" s="22">
        <v>24.3</v>
      </c>
      <c r="K58" s="22">
        <v>36.9</v>
      </c>
      <c r="L58" s="22">
        <v>0.7</v>
      </c>
      <c r="M58" s="22">
        <v>1.2</v>
      </c>
      <c r="N58" s="22">
        <v>34.799999999999997</v>
      </c>
      <c r="O58" s="22">
        <v>13.4</v>
      </c>
      <c r="P58" s="22">
        <v>29.8</v>
      </c>
      <c r="Q58" s="22">
        <v>45.8</v>
      </c>
      <c r="R58" s="23">
        <v>3.5</v>
      </c>
    </row>
    <row r="59" spans="4:18" x14ac:dyDescent="0.3">
      <c r="D59" s="8">
        <f>SUM(D58,1)</f>
        <v>51</v>
      </c>
      <c r="E59" s="22">
        <v>1.2</v>
      </c>
      <c r="F59" s="22">
        <v>19.3</v>
      </c>
      <c r="G59" s="24">
        <v>1.7</v>
      </c>
      <c r="H59" s="22">
        <v>5.9</v>
      </c>
      <c r="I59" s="22">
        <v>10.5</v>
      </c>
      <c r="J59" s="22">
        <v>63.3</v>
      </c>
      <c r="K59" s="22">
        <v>12</v>
      </c>
      <c r="L59" s="22">
        <v>0.4</v>
      </c>
      <c r="M59" s="22">
        <v>37.700000000000003</v>
      </c>
      <c r="N59" s="22">
        <v>31.2</v>
      </c>
      <c r="O59" s="22">
        <v>13.5</v>
      </c>
      <c r="P59" s="22">
        <v>14.8</v>
      </c>
      <c r="Q59" s="22">
        <v>3.4</v>
      </c>
      <c r="R59" s="23">
        <v>7.7</v>
      </c>
    </row>
    <row r="60" spans="4:18" x14ac:dyDescent="0.3">
      <c r="D60" s="8">
        <v>52</v>
      </c>
      <c r="E60" s="22">
        <v>3.1</v>
      </c>
      <c r="F60" s="22">
        <v>1.1000000000000001</v>
      </c>
      <c r="G60" s="24">
        <v>2.9</v>
      </c>
      <c r="H60" s="22">
        <v>2.4</v>
      </c>
      <c r="I60" s="22">
        <v>2.9</v>
      </c>
      <c r="J60" s="22">
        <v>64.3</v>
      </c>
      <c r="K60" s="22">
        <v>13.3</v>
      </c>
      <c r="L60" s="22">
        <v>0.5</v>
      </c>
      <c r="M60" s="22">
        <v>42.8</v>
      </c>
      <c r="N60" s="22">
        <v>11.2</v>
      </c>
      <c r="O60" s="22">
        <v>29.1</v>
      </c>
      <c r="P60" s="22">
        <v>13.1</v>
      </c>
      <c r="Q60" s="22">
        <v>2.5</v>
      </c>
      <c r="R60" s="23">
        <v>29.7</v>
      </c>
    </row>
    <row r="61" spans="4:18" x14ac:dyDescent="0.3">
      <c r="D61" s="8">
        <f>SUM(D60,1)</f>
        <v>53</v>
      </c>
      <c r="E61" s="22">
        <v>24.3</v>
      </c>
      <c r="F61" s="22">
        <v>0.1</v>
      </c>
      <c r="G61" s="24">
        <v>7.9</v>
      </c>
      <c r="H61" s="22">
        <v>5.4</v>
      </c>
      <c r="I61" s="22">
        <v>3.8</v>
      </c>
      <c r="J61" s="22">
        <v>17.100000000000001</v>
      </c>
      <c r="K61" s="22">
        <v>27.1</v>
      </c>
      <c r="L61" s="22">
        <v>0.6</v>
      </c>
      <c r="M61" s="22">
        <v>16.899999999999999</v>
      </c>
      <c r="N61" s="22">
        <v>4.0999999999999996</v>
      </c>
      <c r="O61" s="22">
        <v>0.8</v>
      </c>
      <c r="P61" s="22">
        <v>45.8</v>
      </c>
      <c r="Q61" s="22">
        <v>48.9</v>
      </c>
      <c r="R61" s="23">
        <v>32.9</v>
      </c>
    </row>
    <row r="62" spans="4:18" x14ac:dyDescent="0.3">
      <c r="D62" s="8">
        <f>SUM(D61,1)</f>
        <v>54</v>
      </c>
      <c r="E62" s="22">
        <v>30.6</v>
      </c>
      <c r="F62" s="22">
        <v>5.4</v>
      </c>
      <c r="G62" s="24">
        <v>16</v>
      </c>
      <c r="H62" s="22">
        <v>2.7</v>
      </c>
      <c r="I62" s="22">
        <v>4</v>
      </c>
      <c r="J62" s="22">
        <v>24.3</v>
      </c>
      <c r="K62" s="22">
        <v>16.600000000000001</v>
      </c>
      <c r="L62" s="22">
        <v>1.5</v>
      </c>
      <c r="M62" s="22">
        <v>3.4</v>
      </c>
      <c r="N62" s="22">
        <v>4.2</v>
      </c>
      <c r="O62" s="22">
        <v>78.7</v>
      </c>
      <c r="P62" s="22">
        <v>21.7</v>
      </c>
      <c r="Q62" s="22">
        <v>18.3</v>
      </c>
      <c r="R62" s="23">
        <v>26.3</v>
      </c>
    </row>
    <row r="63" spans="4:18" x14ac:dyDescent="0.3">
      <c r="D63" s="8">
        <f>SUM(D62,1)</f>
        <v>55</v>
      </c>
      <c r="E63" s="22">
        <v>2.6</v>
      </c>
      <c r="F63" s="22">
        <v>3.4</v>
      </c>
      <c r="G63" s="24">
        <v>0.1</v>
      </c>
      <c r="H63" s="22">
        <v>1</v>
      </c>
      <c r="I63" s="22">
        <v>13.7</v>
      </c>
      <c r="J63" s="22">
        <v>14</v>
      </c>
      <c r="K63" s="22">
        <v>13.2</v>
      </c>
      <c r="L63" s="22">
        <v>7.7</v>
      </c>
      <c r="M63" s="22">
        <v>4.7</v>
      </c>
      <c r="N63" s="22">
        <v>27</v>
      </c>
      <c r="O63" s="22">
        <v>10.7</v>
      </c>
      <c r="P63" s="22">
        <v>7.4</v>
      </c>
      <c r="Q63" s="22">
        <v>0.8</v>
      </c>
      <c r="R63" s="23">
        <v>17.8</v>
      </c>
    </row>
    <row r="64" spans="4:18" x14ac:dyDescent="0.3">
      <c r="D64" s="8">
        <f>SUM(D63,1)</f>
        <v>56</v>
      </c>
      <c r="E64" s="22">
        <v>4.8</v>
      </c>
      <c r="F64" s="22">
        <v>1.9</v>
      </c>
      <c r="G64" s="24">
        <v>1</v>
      </c>
      <c r="H64" s="22">
        <v>2.2999999999999998</v>
      </c>
      <c r="I64" s="22">
        <v>1.8</v>
      </c>
      <c r="J64" s="22">
        <v>0.7</v>
      </c>
      <c r="K64" s="22">
        <v>11.7</v>
      </c>
      <c r="L64" s="22">
        <v>3.8</v>
      </c>
      <c r="M64" s="22">
        <v>0.6</v>
      </c>
      <c r="N64" s="22">
        <v>63.7</v>
      </c>
      <c r="O64" s="22">
        <v>45.8</v>
      </c>
      <c r="P64" s="22">
        <v>105</v>
      </c>
      <c r="Q64" s="22">
        <v>13.3</v>
      </c>
      <c r="R64" s="23">
        <v>1.9</v>
      </c>
    </row>
    <row r="65" spans="4:18" x14ac:dyDescent="0.3">
      <c r="D65" s="8">
        <f>SUM(D64,1)</f>
        <v>57</v>
      </c>
      <c r="E65" s="22">
        <v>11.8</v>
      </c>
      <c r="F65" s="22">
        <v>10.7</v>
      </c>
      <c r="G65" s="24">
        <v>8.1</v>
      </c>
      <c r="H65" s="22">
        <v>1.1000000000000001</v>
      </c>
      <c r="I65" s="22">
        <v>18.2</v>
      </c>
      <c r="J65" s="22">
        <v>10.5</v>
      </c>
      <c r="K65" s="22">
        <v>2.9</v>
      </c>
      <c r="L65" s="22">
        <v>2</v>
      </c>
      <c r="M65" s="22">
        <v>33.9</v>
      </c>
      <c r="N65" s="22">
        <v>12.7</v>
      </c>
      <c r="O65" s="22">
        <v>24.3</v>
      </c>
      <c r="P65" s="22">
        <v>3.9</v>
      </c>
      <c r="Q65" s="22">
        <v>13</v>
      </c>
      <c r="R65" s="23">
        <v>9.1</v>
      </c>
    </row>
    <row r="66" spans="4:18" x14ac:dyDescent="0.3">
      <c r="D66" s="8">
        <f>SUM(D65,1)</f>
        <v>58</v>
      </c>
      <c r="E66" s="22">
        <v>43.9</v>
      </c>
      <c r="F66" s="22">
        <v>8.6999999999999993</v>
      </c>
      <c r="G66" s="24">
        <v>12.6</v>
      </c>
      <c r="H66" s="22">
        <v>5.4</v>
      </c>
      <c r="I66" s="22">
        <v>4.3</v>
      </c>
      <c r="J66" s="22">
        <v>39.4</v>
      </c>
      <c r="K66" s="22">
        <v>0.3</v>
      </c>
      <c r="L66" s="22">
        <v>5.3</v>
      </c>
      <c r="M66" s="22">
        <v>0.8</v>
      </c>
      <c r="N66" s="22">
        <v>14.3</v>
      </c>
      <c r="O66" s="22">
        <v>3</v>
      </c>
      <c r="P66" s="22">
        <v>26</v>
      </c>
      <c r="Q66" s="22">
        <v>19.100000000000001</v>
      </c>
      <c r="R66" s="23">
        <v>108.5</v>
      </c>
    </row>
    <row r="67" spans="4:18" x14ac:dyDescent="0.3">
      <c r="D67" s="8">
        <f>SUM(D66,1)</f>
        <v>59</v>
      </c>
      <c r="E67" s="22">
        <v>21.1</v>
      </c>
      <c r="F67" s="22">
        <v>2.2000000000000002</v>
      </c>
      <c r="G67" s="24">
        <v>2.6</v>
      </c>
      <c r="H67" s="22">
        <v>0.8</v>
      </c>
      <c r="I67" s="22">
        <v>46.3</v>
      </c>
      <c r="J67" s="22">
        <v>22.8</v>
      </c>
      <c r="K67" s="22">
        <v>3.1</v>
      </c>
      <c r="L67" s="22">
        <v>1.8</v>
      </c>
      <c r="M67" s="22">
        <v>4.4000000000000004</v>
      </c>
      <c r="N67" s="22">
        <v>35.200000000000003</v>
      </c>
      <c r="O67" s="22">
        <v>32.4</v>
      </c>
      <c r="P67" s="22">
        <v>27.1</v>
      </c>
      <c r="Q67" s="22">
        <v>69.599999999999994</v>
      </c>
      <c r="R67" s="23">
        <v>1.4</v>
      </c>
    </row>
    <row r="68" spans="4:18" x14ac:dyDescent="0.3">
      <c r="D68" s="8">
        <f>SUM(D67,1)</f>
        <v>60</v>
      </c>
      <c r="E68" s="22">
        <v>12.6</v>
      </c>
      <c r="F68" s="22">
        <v>23.8</v>
      </c>
      <c r="G68" s="24">
        <v>9.6</v>
      </c>
      <c r="H68" s="22">
        <v>4.3</v>
      </c>
      <c r="I68" s="22">
        <v>32.299999999999997</v>
      </c>
      <c r="J68" s="22">
        <v>69.099999999999994</v>
      </c>
      <c r="K68" s="22">
        <v>33.1</v>
      </c>
      <c r="L68" s="22">
        <v>7.8</v>
      </c>
      <c r="M68" s="22">
        <v>13.8</v>
      </c>
      <c r="N68" s="22">
        <v>22.8</v>
      </c>
      <c r="O68" s="22">
        <v>3.4</v>
      </c>
      <c r="P68" s="22">
        <v>33.6</v>
      </c>
      <c r="Q68" s="22">
        <v>12.2</v>
      </c>
      <c r="R68" s="23">
        <v>42.2</v>
      </c>
    </row>
    <row r="69" spans="4:18" x14ac:dyDescent="0.3">
      <c r="D69" s="8">
        <f>SUM(D68,1)</f>
        <v>61</v>
      </c>
      <c r="E69" s="22">
        <v>18.2</v>
      </c>
      <c r="F69" s="22">
        <v>7.2</v>
      </c>
      <c r="G69" s="24">
        <v>0.4</v>
      </c>
      <c r="H69" s="22">
        <v>0.9</v>
      </c>
      <c r="I69" s="22">
        <v>14.3</v>
      </c>
      <c r="J69" s="22">
        <v>1.3</v>
      </c>
      <c r="K69" s="22">
        <v>5.5</v>
      </c>
      <c r="L69" s="22">
        <v>2.2000000000000002</v>
      </c>
      <c r="M69" s="22">
        <v>15.8</v>
      </c>
      <c r="N69" s="22">
        <v>31.5</v>
      </c>
      <c r="O69" s="22">
        <v>46.2</v>
      </c>
      <c r="P69" s="22">
        <v>9.5</v>
      </c>
      <c r="Q69" s="22">
        <v>15</v>
      </c>
      <c r="R69" s="23">
        <v>15.3</v>
      </c>
    </row>
    <row r="70" spans="4:18" x14ac:dyDescent="0.3">
      <c r="D70" s="8">
        <f>SUM(D69,1)</f>
        <v>62</v>
      </c>
      <c r="E70" s="22">
        <v>15.7</v>
      </c>
      <c r="F70" s="22">
        <v>13.8</v>
      </c>
      <c r="G70" s="24">
        <v>2</v>
      </c>
      <c r="H70" s="22">
        <v>3.5</v>
      </c>
      <c r="I70" s="22">
        <v>3.3</v>
      </c>
      <c r="J70" s="22">
        <v>7.2</v>
      </c>
      <c r="K70" s="22">
        <v>42.6</v>
      </c>
      <c r="L70" s="22">
        <v>1.6</v>
      </c>
      <c r="M70" s="22">
        <v>22.6</v>
      </c>
      <c r="N70" s="22">
        <v>39.799999999999997</v>
      </c>
      <c r="O70" s="22">
        <v>21.8</v>
      </c>
      <c r="P70" s="22">
        <v>26.8</v>
      </c>
      <c r="Q70" s="22">
        <v>8.1</v>
      </c>
      <c r="R70" s="23">
        <v>64.900000000000006</v>
      </c>
    </row>
    <row r="71" spans="4:18" x14ac:dyDescent="0.3">
      <c r="D71" s="8">
        <f>SUM(D70,1)</f>
        <v>63</v>
      </c>
      <c r="E71" s="22">
        <v>4.9000000000000004</v>
      </c>
      <c r="F71" s="22">
        <v>9.4</v>
      </c>
      <c r="G71" s="24">
        <v>0.6</v>
      </c>
      <c r="H71" s="22">
        <v>3.7</v>
      </c>
      <c r="I71" s="22">
        <v>1.3</v>
      </c>
      <c r="J71" s="22">
        <v>45.5</v>
      </c>
      <c r="K71" s="22">
        <v>69.5</v>
      </c>
      <c r="L71" s="22">
        <v>7.1</v>
      </c>
      <c r="M71" s="22">
        <v>13.3</v>
      </c>
      <c r="N71" s="22">
        <v>3.2</v>
      </c>
      <c r="O71" s="22">
        <v>3.4</v>
      </c>
      <c r="P71" s="22">
        <v>8.6</v>
      </c>
      <c r="Q71" s="22">
        <v>17.899999999999999</v>
      </c>
      <c r="R71" s="23">
        <v>57</v>
      </c>
    </row>
    <row r="72" spans="4:18" x14ac:dyDescent="0.3">
      <c r="D72" s="8">
        <f>SUM(D71,1)</f>
        <v>64</v>
      </c>
      <c r="E72" s="22">
        <v>1.4</v>
      </c>
      <c r="F72" s="22">
        <v>4</v>
      </c>
      <c r="G72" s="24">
        <v>5.3</v>
      </c>
      <c r="H72" s="22">
        <v>1.2</v>
      </c>
      <c r="I72" s="22">
        <v>11.6</v>
      </c>
      <c r="J72" s="22">
        <v>5.7</v>
      </c>
      <c r="K72" s="22">
        <v>24.3</v>
      </c>
      <c r="L72" s="22">
        <v>0.1</v>
      </c>
      <c r="M72" s="22">
        <v>19.399999999999999</v>
      </c>
      <c r="N72" s="22">
        <v>27.1</v>
      </c>
      <c r="O72" s="22">
        <v>13.3</v>
      </c>
      <c r="P72" s="22">
        <v>5.7</v>
      </c>
      <c r="Q72" s="22">
        <v>2.7</v>
      </c>
      <c r="R72" s="23">
        <v>20.6</v>
      </c>
    </row>
    <row r="73" spans="4:18" x14ac:dyDescent="0.3">
      <c r="D73" s="8">
        <f>SUM(D72,1)</f>
        <v>65</v>
      </c>
      <c r="E73" s="22">
        <v>4.9000000000000004</v>
      </c>
      <c r="F73" s="22">
        <v>8.3000000000000007</v>
      </c>
      <c r="G73" s="24">
        <v>1.6</v>
      </c>
      <c r="H73" s="22">
        <v>0.8</v>
      </c>
      <c r="I73" s="22">
        <v>6.3</v>
      </c>
      <c r="J73" s="22">
        <v>0.7</v>
      </c>
      <c r="K73" s="22">
        <v>0.7</v>
      </c>
      <c r="L73" s="22">
        <v>0.7</v>
      </c>
      <c r="M73" s="22">
        <v>20</v>
      </c>
      <c r="N73" s="22">
        <v>16.5</v>
      </c>
      <c r="O73" s="22">
        <v>32.6</v>
      </c>
      <c r="P73" s="22">
        <v>3.9</v>
      </c>
      <c r="Q73" s="22">
        <v>63.5</v>
      </c>
      <c r="R73" s="23">
        <v>41.8</v>
      </c>
    </row>
    <row r="74" spans="4:18" x14ac:dyDescent="0.3">
      <c r="D74" s="8">
        <f>SUM(D73,1)</f>
        <v>66</v>
      </c>
      <c r="E74" s="22">
        <v>7</v>
      </c>
      <c r="F74" s="22">
        <v>0.1</v>
      </c>
      <c r="G74" s="24">
        <v>1.7</v>
      </c>
      <c r="H74" s="22">
        <v>4.5999999999999996</v>
      </c>
      <c r="I74" s="22">
        <v>0.6</v>
      </c>
      <c r="J74" s="22">
        <v>19.8</v>
      </c>
      <c r="K74" s="22">
        <v>2.5</v>
      </c>
      <c r="L74" s="22">
        <v>3.8</v>
      </c>
      <c r="M74" s="22">
        <v>17.100000000000001</v>
      </c>
      <c r="N74" s="22">
        <v>33.700000000000003</v>
      </c>
      <c r="O74" s="22">
        <v>15.5</v>
      </c>
      <c r="P74" s="22">
        <v>28.7</v>
      </c>
      <c r="Q74" s="22">
        <v>24.3</v>
      </c>
      <c r="R74" s="23">
        <v>51.3</v>
      </c>
    </row>
    <row r="75" spans="4:18" x14ac:dyDescent="0.3">
      <c r="D75" s="8">
        <f>SUM(D74,1)</f>
        <v>67</v>
      </c>
      <c r="E75" s="22">
        <v>9.3000000000000007</v>
      </c>
      <c r="F75" s="22">
        <v>20.6</v>
      </c>
      <c r="G75" s="24">
        <v>7.7</v>
      </c>
      <c r="H75" s="22">
        <v>9.6</v>
      </c>
      <c r="I75" s="22">
        <v>2.8</v>
      </c>
      <c r="J75" s="22">
        <v>98.8</v>
      </c>
      <c r="K75" s="22">
        <v>7</v>
      </c>
      <c r="L75" s="22">
        <v>0.1</v>
      </c>
      <c r="M75" s="22">
        <v>17.899999999999999</v>
      </c>
      <c r="N75" s="22">
        <v>60.6</v>
      </c>
      <c r="O75" s="22">
        <v>13.8</v>
      </c>
      <c r="P75" s="22">
        <v>14.1</v>
      </c>
      <c r="Q75" s="22">
        <v>80.7</v>
      </c>
      <c r="R75" s="23">
        <v>44.4</v>
      </c>
    </row>
    <row r="76" spans="4:18" x14ac:dyDescent="0.3">
      <c r="D76" s="8">
        <f>SUM(D75,1)</f>
        <v>68</v>
      </c>
      <c r="E76" s="22">
        <v>32.200000000000003</v>
      </c>
      <c r="F76" s="22">
        <v>23.6</v>
      </c>
      <c r="G76" s="24">
        <v>20.9</v>
      </c>
      <c r="H76" s="22">
        <v>3.6</v>
      </c>
      <c r="I76" s="22">
        <v>4.0999999999999996</v>
      </c>
      <c r="J76" s="22">
        <v>3.9</v>
      </c>
      <c r="K76" s="22">
        <v>6.1</v>
      </c>
      <c r="L76" s="22">
        <v>4.2</v>
      </c>
      <c r="M76" s="22">
        <v>3.5</v>
      </c>
      <c r="N76" s="22">
        <v>35.299999999999997</v>
      </c>
      <c r="O76" s="22">
        <v>24</v>
      </c>
      <c r="P76" s="22">
        <v>6.5</v>
      </c>
      <c r="Q76" s="22">
        <v>0.8</v>
      </c>
      <c r="R76" s="23">
        <v>44.7</v>
      </c>
    </row>
    <row r="77" spans="4:18" x14ac:dyDescent="0.3">
      <c r="D77" s="8">
        <f>SUM(D76,1)</f>
        <v>69</v>
      </c>
      <c r="E77" s="22">
        <v>15.1</v>
      </c>
      <c r="F77" s="22">
        <v>1.2</v>
      </c>
      <c r="G77" s="24">
        <v>4.5999999999999996</v>
      </c>
      <c r="H77" s="22">
        <v>2.9</v>
      </c>
      <c r="I77" s="22">
        <v>13.2</v>
      </c>
      <c r="J77" s="22">
        <v>19.7</v>
      </c>
      <c r="K77" s="22">
        <v>20.3</v>
      </c>
      <c r="L77" s="22">
        <v>1.1000000000000001</v>
      </c>
      <c r="M77" s="22">
        <v>11.1</v>
      </c>
      <c r="N77" s="22">
        <v>19.100000000000001</v>
      </c>
      <c r="O77" s="22">
        <v>28.8</v>
      </c>
      <c r="P77" s="22">
        <v>12.3</v>
      </c>
      <c r="Q77" s="22">
        <v>59.4</v>
      </c>
      <c r="R77" s="23">
        <v>34.1</v>
      </c>
    </row>
    <row r="78" spans="4:18" x14ac:dyDescent="0.3">
      <c r="D78" s="8">
        <f>SUM(D77,1)</f>
        <v>70</v>
      </c>
      <c r="E78" s="22">
        <v>14</v>
      </c>
      <c r="F78" s="22">
        <v>45.3</v>
      </c>
      <c r="G78" s="24">
        <v>19</v>
      </c>
      <c r="H78" s="22">
        <v>3.4</v>
      </c>
      <c r="I78" s="22">
        <v>14.2</v>
      </c>
      <c r="J78" s="22">
        <v>12.2</v>
      </c>
      <c r="K78" s="22">
        <v>58.9</v>
      </c>
      <c r="L78" s="22">
        <v>2</v>
      </c>
      <c r="M78" s="22">
        <v>5.2</v>
      </c>
      <c r="N78" s="22">
        <v>11.9</v>
      </c>
      <c r="O78" s="22">
        <v>62.4</v>
      </c>
      <c r="P78" s="22">
        <v>8.4</v>
      </c>
      <c r="Q78" s="22">
        <v>23.8</v>
      </c>
      <c r="R78" s="23">
        <v>21.5</v>
      </c>
    </row>
    <row r="79" spans="4:18" x14ac:dyDescent="0.3">
      <c r="D79" s="8">
        <f>SUM(D78,1)</f>
        <v>71</v>
      </c>
      <c r="E79" s="22">
        <v>15.4</v>
      </c>
      <c r="F79" s="22">
        <v>10.5</v>
      </c>
      <c r="G79" s="24">
        <v>10</v>
      </c>
      <c r="H79" s="22">
        <v>1</v>
      </c>
      <c r="I79" s="22">
        <v>0.6</v>
      </c>
      <c r="J79" s="22">
        <v>108.3</v>
      </c>
      <c r="K79" s="22">
        <v>8.3000000000000007</v>
      </c>
      <c r="L79" s="22">
        <v>0.3</v>
      </c>
      <c r="M79" s="22">
        <v>3.1</v>
      </c>
      <c r="N79" s="22">
        <v>1.4</v>
      </c>
      <c r="O79" s="22">
        <v>68.400000000000006</v>
      </c>
      <c r="P79" s="22">
        <v>11.9</v>
      </c>
      <c r="Q79" s="22">
        <v>19.600000000000001</v>
      </c>
      <c r="R79" s="23">
        <v>4.4000000000000004</v>
      </c>
    </row>
    <row r="80" spans="4:18" x14ac:dyDescent="0.3">
      <c r="D80" s="8">
        <f>SUM(D79,1)</f>
        <v>72</v>
      </c>
      <c r="E80" s="22">
        <v>42.3</v>
      </c>
      <c r="F80" s="22">
        <v>7.4</v>
      </c>
      <c r="G80" s="24">
        <v>3.3</v>
      </c>
      <c r="H80" s="22">
        <v>0</v>
      </c>
      <c r="I80" s="22">
        <v>4.8</v>
      </c>
      <c r="J80" s="22">
        <v>6</v>
      </c>
      <c r="K80" s="22">
        <v>35.4</v>
      </c>
      <c r="L80" s="22">
        <v>1.5</v>
      </c>
      <c r="M80" s="22">
        <v>1.4</v>
      </c>
      <c r="N80" s="22">
        <v>10.5</v>
      </c>
      <c r="O80" s="22">
        <v>23.4</v>
      </c>
      <c r="P80" s="22">
        <v>34.5</v>
      </c>
      <c r="Q80" s="22">
        <v>7.9</v>
      </c>
      <c r="R80" s="23">
        <v>246.8</v>
      </c>
    </row>
    <row r="81" spans="4:18" x14ac:dyDescent="0.3">
      <c r="D81" s="8">
        <f>SUM(D80,1)</f>
        <v>73</v>
      </c>
      <c r="E81" s="22">
        <v>15.1</v>
      </c>
      <c r="F81" s="22">
        <v>8.5</v>
      </c>
      <c r="G81" s="24">
        <v>3.9</v>
      </c>
      <c r="H81" s="22">
        <v>10.1</v>
      </c>
      <c r="I81" s="22">
        <v>14.5</v>
      </c>
      <c r="J81" s="22">
        <v>10</v>
      </c>
      <c r="K81" s="22">
        <v>7.2</v>
      </c>
      <c r="L81" s="22">
        <v>2.8</v>
      </c>
      <c r="M81" s="22">
        <v>13.4</v>
      </c>
      <c r="N81" s="22">
        <v>6</v>
      </c>
      <c r="O81" s="22">
        <v>33.200000000000003</v>
      </c>
      <c r="P81" s="22">
        <v>43.2</v>
      </c>
      <c r="Q81" s="22">
        <v>22.7</v>
      </c>
      <c r="R81" s="23">
        <v>9.9</v>
      </c>
    </row>
    <row r="82" spans="4:18" x14ac:dyDescent="0.3">
      <c r="D82" s="8">
        <f>SUM(D81,1)</f>
        <v>74</v>
      </c>
      <c r="E82" s="22">
        <v>5.9</v>
      </c>
      <c r="F82" s="22">
        <v>12.5</v>
      </c>
      <c r="G82" s="24">
        <v>12.9</v>
      </c>
      <c r="H82" s="22">
        <v>2.8</v>
      </c>
      <c r="I82" s="22">
        <v>6.1</v>
      </c>
      <c r="J82" s="22">
        <v>30.7</v>
      </c>
      <c r="K82" s="22">
        <v>17.7</v>
      </c>
      <c r="L82" s="22">
        <v>0.6</v>
      </c>
      <c r="M82" s="22">
        <v>0.7</v>
      </c>
      <c r="N82" s="22">
        <v>19.7</v>
      </c>
      <c r="O82" s="22">
        <v>5.3</v>
      </c>
      <c r="P82" s="22">
        <v>0.5</v>
      </c>
      <c r="Q82" s="22">
        <v>5.7</v>
      </c>
      <c r="R82" s="23">
        <v>88.6</v>
      </c>
    </row>
    <row r="83" spans="4:18" x14ac:dyDescent="0.3">
      <c r="D83" s="8">
        <f>SUM(D82,1)</f>
        <v>75</v>
      </c>
      <c r="E83" s="22">
        <v>1.8</v>
      </c>
      <c r="F83" s="22">
        <v>8.1</v>
      </c>
      <c r="G83" s="24">
        <v>2.5</v>
      </c>
      <c r="H83" s="22">
        <v>15.1</v>
      </c>
      <c r="I83" s="22">
        <v>4.5999999999999996</v>
      </c>
      <c r="J83" s="22">
        <v>100.4</v>
      </c>
      <c r="K83" s="22">
        <v>1</v>
      </c>
      <c r="L83" s="22">
        <v>0.9</v>
      </c>
      <c r="M83" s="22">
        <v>8.5</v>
      </c>
      <c r="N83" s="22">
        <v>30.9</v>
      </c>
      <c r="O83" s="22">
        <v>16.8</v>
      </c>
      <c r="P83" s="22">
        <v>30.2</v>
      </c>
      <c r="Q83" s="22">
        <v>65.099999999999994</v>
      </c>
      <c r="R83" s="23">
        <v>8.6999999999999993</v>
      </c>
    </row>
    <row r="84" spans="4:18" x14ac:dyDescent="0.3">
      <c r="D84" s="8">
        <f>SUM(D83,1)</f>
        <v>76</v>
      </c>
      <c r="E84" s="22">
        <v>1.2</v>
      </c>
      <c r="F84" s="22">
        <v>11.2</v>
      </c>
      <c r="G84" s="24">
        <v>2.2999999999999998</v>
      </c>
      <c r="H84" s="22">
        <v>0.8</v>
      </c>
      <c r="I84" s="22">
        <v>23.8</v>
      </c>
      <c r="J84" s="22">
        <v>29.3</v>
      </c>
      <c r="K84" s="22">
        <v>7.3</v>
      </c>
      <c r="L84" s="22">
        <v>0.7</v>
      </c>
      <c r="M84" s="22">
        <v>0.2</v>
      </c>
      <c r="N84" s="22">
        <v>2.4</v>
      </c>
      <c r="O84" s="22">
        <v>25.4</v>
      </c>
      <c r="P84" s="22">
        <v>25.9</v>
      </c>
      <c r="Q84" s="22">
        <v>79.599999999999994</v>
      </c>
      <c r="R84" s="23">
        <v>85.9</v>
      </c>
    </row>
    <row r="85" spans="4:18" x14ac:dyDescent="0.3">
      <c r="D85" s="8">
        <f>SUM(D84,1)</f>
        <v>77</v>
      </c>
      <c r="E85" s="22">
        <v>24.8</v>
      </c>
      <c r="F85" s="22">
        <v>8.5</v>
      </c>
      <c r="G85" s="24">
        <v>8.1999999999999993</v>
      </c>
      <c r="H85" s="22">
        <v>7.2</v>
      </c>
      <c r="I85" s="22">
        <v>10.9</v>
      </c>
      <c r="J85" s="22">
        <v>16.8</v>
      </c>
      <c r="K85" s="22">
        <v>2.1</v>
      </c>
      <c r="L85" s="22">
        <v>0.5</v>
      </c>
      <c r="M85" s="22">
        <v>4.9000000000000004</v>
      </c>
      <c r="N85" s="22">
        <v>25.5</v>
      </c>
      <c r="O85" s="22">
        <v>37.299999999999997</v>
      </c>
      <c r="P85" s="22">
        <v>19.899999999999999</v>
      </c>
      <c r="Q85" s="22">
        <v>5</v>
      </c>
      <c r="R85" s="23">
        <v>24.1</v>
      </c>
    </row>
    <row r="86" spans="4:18" x14ac:dyDescent="0.3">
      <c r="D86" s="8">
        <f>SUM(D85,1)</f>
        <v>78</v>
      </c>
      <c r="E86" s="22">
        <v>11</v>
      </c>
      <c r="F86" s="22">
        <v>7.4</v>
      </c>
      <c r="G86" s="24">
        <v>4.4000000000000004</v>
      </c>
      <c r="H86" s="22">
        <v>0.4</v>
      </c>
      <c r="I86" s="22">
        <v>3.3</v>
      </c>
      <c r="J86" s="22">
        <v>34.5</v>
      </c>
      <c r="K86" s="22">
        <v>2.1</v>
      </c>
      <c r="L86" s="22">
        <v>1.1000000000000001</v>
      </c>
      <c r="M86" s="22">
        <v>33.200000000000003</v>
      </c>
      <c r="N86" s="22">
        <v>30.3</v>
      </c>
      <c r="O86" s="22">
        <v>15.7</v>
      </c>
      <c r="P86" s="22">
        <v>9.3000000000000007</v>
      </c>
      <c r="Q86" s="22">
        <v>9.8000000000000007</v>
      </c>
      <c r="R86" s="23">
        <v>16.2</v>
      </c>
    </row>
    <row r="87" spans="4:18" x14ac:dyDescent="0.3">
      <c r="D87" s="8">
        <f>SUM(D86,1)</f>
        <v>79</v>
      </c>
      <c r="E87" s="22">
        <v>37.299999999999997</v>
      </c>
      <c r="F87" s="22">
        <v>4.5999999999999996</v>
      </c>
      <c r="G87" s="24">
        <v>4.2</v>
      </c>
      <c r="H87" s="22">
        <v>1.5</v>
      </c>
      <c r="I87" s="22">
        <v>7.4</v>
      </c>
      <c r="J87" s="22">
        <v>22.9</v>
      </c>
      <c r="K87" s="22">
        <v>5.4</v>
      </c>
      <c r="L87" s="22">
        <v>4.5999999999999996</v>
      </c>
      <c r="M87" s="22">
        <v>30</v>
      </c>
      <c r="N87" s="22">
        <v>39.5</v>
      </c>
      <c r="O87" s="22">
        <v>5.7</v>
      </c>
      <c r="P87" s="22">
        <v>26.9</v>
      </c>
      <c r="Q87" s="22">
        <v>33</v>
      </c>
      <c r="R87" s="23">
        <v>2.2000000000000002</v>
      </c>
    </row>
    <row r="88" spans="4:18" x14ac:dyDescent="0.3">
      <c r="D88" s="12">
        <f>SUM(D87,1)</f>
        <v>80</v>
      </c>
      <c r="E88" s="25">
        <v>1.2</v>
      </c>
      <c r="F88" s="25">
        <v>4</v>
      </c>
      <c r="G88" s="26">
        <v>6.4</v>
      </c>
      <c r="H88" s="25">
        <v>10.1</v>
      </c>
      <c r="I88" s="25">
        <v>4.8</v>
      </c>
      <c r="J88" s="25">
        <v>21</v>
      </c>
      <c r="K88" s="25">
        <v>0.6</v>
      </c>
      <c r="L88" s="25">
        <v>11</v>
      </c>
      <c r="M88" s="25">
        <v>45.6</v>
      </c>
      <c r="N88" s="25">
        <v>13</v>
      </c>
      <c r="O88" s="25">
        <v>21</v>
      </c>
      <c r="P88" s="25">
        <v>8.6999999999999993</v>
      </c>
      <c r="Q88" s="25">
        <v>30.3</v>
      </c>
      <c r="R88" s="27">
        <v>5.2</v>
      </c>
    </row>
    <row r="91" spans="4:18" x14ac:dyDescent="0.3">
      <c r="D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 Arrival and Departure</vt:lpstr>
      <vt:lpstr>Passenger IAT distribution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Lavya Upadhyay</dc:creator>
  <cp:lastModifiedBy>Lavya Upadhyay</cp:lastModifiedBy>
  <dcterms:created xsi:type="dcterms:W3CDTF">2015-06-05T18:17:20Z</dcterms:created>
  <dcterms:modified xsi:type="dcterms:W3CDTF">2021-12-09T03:13:02Z</dcterms:modified>
</cp:coreProperties>
</file>