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SAK\UMich\F22\Projects\UofM_Bus_route_simulation\"/>
    </mc:Choice>
  </mc:AlternateContent>
  <xr:revisionPtr revIDLastSave="0" documentId="13_ncr:1_{F0A971E6-6369-4761-B8E6-3928A473E65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Results" sheetId="1" r:id="rId1"/>
    <sheet name="Sensitivity Analysis" sheetId="2" r:id="rId2"/>
    <sheet name="Bus Stop 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poSCRHWOxyh2ogIrUvA5/fI/5+w=="/>
    </ext>
  </extLst>
</workbook>
</file>

<file path=xl/calcChain.xml><?xml version="1.0" encoding="utf-8"?>
<calcChain xmlns="http://schemas.openxmlformats.org/spreadsheetml/2006/main">
  <c r="J19" i="1" l="1"/>
  <c r="I19" i="1"/>
  <c r="H19" i="1"/>
  <c r="G19" i="1"/>
  <c r="F19" i="1"/>
  <c r="E19" i="1"/>
  <c r="D19" i="1"/>
  <c r="C19" i="1"/>
  <c r="J57" i="1"/>
  <c r="I57" i="1"/>
  <c r="H57" i="1"/>
  <c r="G57" i="1"/>
  <c r="F57" i="1"/>
  <c r="E57" i="1"/>
  <c r="D57" i="1"/>
  <c r="C57" i="1"/>
  <c r="B57" i="1"/>
  <c r="J47" i="1"/>
  <c r="I47" i="1"/>
  <c r="H47" i="1"/>
  <c r="G47" i="1"/>
  <c r="F47" i="1"/>
  <c r="E47" i="1"/>
  <c r="D47" i="1"/>
  <c r="C47" i="1"/>
  <c r="B47" i="1"/>
  <c r="J37" i="1"/>
  <c r="I37" i="1"/>
  <c r="H37" i="1"/>
  <c r="G37" i="1"/>
  <c r="F37" i="1"/>
  <c r="E37" i="1"/>
  <c r="D37" i="1"/>
  <c r="C37" i="1"/>
  <c r="B37" i="1"/>
  <c r="J27" i="1"/>
  <c r="I27" i="1"/>
  <c r="H27" i="1"/>
  <c r="G27" i="1"/>
  <c r="F27" i="1"/>
  <c r="E27" i="1"/>
  <c r="D27" i="1"/>
  <c r="C27" i="1"/>
  <c r="B27" i="1"/>
  <c r="J17" i="1"/>
  <c r="I17" i="1"/>
  <c r="H17" i="1"/>
  <c r="G17" i="1"/>
  <c r="F17" i="1"/>
  <c r="E17" i="1"/>
  <c r="D17" i="1"/>
  <c r="C17" i="1"/>
  <c r="B1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<sst xmlns="http://schemas.openxmlformats.org/spreadsheetml/2006/main" count="127" uniqueCount="58">
  <si>
    <t>Scenario 1</t>
  </si>
  <si>
    <t>10% incoming positive</t>
  </si>
  <si>
    <t>Number of Replication</t>
  </si>
  <si>
    <t>mask rate</t>
  </si>
  <si>
    <t>infected</t>
  </si>
  <si>
    <t>Bus Capacity</t>
  </si>
  <si>
    <t>Masking Percentage</t>
  </si>
  <si>
    <t>Incoming Positive Cases</t>
  </si>
  <si>
    <t>Outgoing Positive Cases</t>
  </si>
  <si>
    <t>Infected</t>
  </si>
  <si>
    <t>Scenario 2</t>
  </si>
  <si>
    <t>Scenario 3</t>
  </si>
  <si>
    <t>Scenario 4</t>
  </si>
  <si>
    <t>20% incoming positive</t>
  </si>
  <si>
    <t>Scenario 5</t>
  </si>
  <si>
    <t>Scenario 6</t>
  </si>
  <si>
    <t>10% incoming pos</t>
  </si>
  <si>
    <t>0% mask infected</t>
  </si>
  <si>
    <t>50% mask infected</t>
  </si>
  <si>
    <t>100% mask infected</t>
  </si>
  <si>
    <t>20% incoming pos</t>
  </si>
  <si>
    <t>IAT Multiplier</t>
  </si>
  <si>
    <t>Incoming Positive</t>
  </si>
  <si>
    <t>Outgoing Positive</t>
  </si>
  <si>
    <t>Variable Summary (Avg. Reps)</t>
  </si>
  <si>
    <t>Scenario</t>
  </si>
  <si>
    <t>Replication</t>
  </si>
  <si>
    <t>Name</t>
  </si>
  <si>
    <t>Total Changes</t>
  </si>
  <si>
    <t>Average Time Per Change (Min)</t>
  </si>
  <si>
    <t>Minimum Value</t>
  </si>
  <si>
    <t>Maximum Value</t>
  </si>
  <si>
    <t>Current Value</t>
  </si>
  <si>
    <t>Average Value</t>
  </si>
  <si>
    <t>Baseline</t>
  </si>
  <si>
    <t>Avg</t>
  </si>
  <si>
    <t>Num P 1</t>
  </si>
  <si>
    <t>Num P 2</t>
  </si>
  <si>
    <t>Num P 3</t>
  </si>
  <si>
    <t>Num P 4</t>
  </si>
  <si>
    <t>Num P 5</t>
  </si>
  <si>
    <t>Num P 6</t>
  </si>
  <si>
    <t>Num P 7</t>
  </si>
  <si>
    <t>Num P 8</t>
  </si>
  <si>
    <t>Num P 9</t>
  </si>
  <si>
    <t>Num P 10</t>
  </si>
  <si>
    <t>Num P 11</t>
  </si>
  <si>
    <t>Num P 12</t>
  </si>
  <si>
    <t>Num P 13</t>
  </si>
  <si>
    <t>Bus Stops</t>
  </si>
  <si>
    <t>NC 32</t>
  </si>
  <si>
    <t>Bursley</t>
  </si>
  <si>
    <t>Baits II</t>
  </si>
  <si>
    <t>Pierpont Commons</t>
  </si>
  <si>
    <t>Mitchell Field</t>
  </si>
  <si>
    <t>Glen/Catherine</t>
  </si>
  <si>
    <t xml:space="preserve">Rackham </t>
  </si>
  <si>
    <t>CCTC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</si>
</sst>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0" borderId="2" xfId="0" applyNumberFormat="1" applyFont="1" applyBorder="1" applyAlignment="1">
      <alignment horizontal="center"/>
    </xf>
    <xf numFmtId="9" fontId="1" fillId="0" borderId="3" xfId="0" applyNumberFormat="1" applyFont="1" applyBorder="1" applyAlignment="1">
      <alignment horizontal="center"/>
    </xf>
    <xf numFmtId="9" fontId="1" fillId="0" borderId="4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9" fontId="1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Infected vs. Bus Capacity (10% incoming positive)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0%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Results!$B$3:$J$3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cat>
          <c:val>
            <c:numRef>
              <c:f>Results!$B$7:$J$7</c:f>
              <c:numCache>
                <c:formatCode>0</c:formatCode>
                <c:ptCount val="9"/>
                <c:pt idx="0">
                  <c:v>58.199999999999996</c:v>
                </c:pt>
                <c:pt idx="1">
                  <c:v>75.8</c:v>
                </c:pt>
                <c:pt idx="2">
                  <c:v>115.4</c:v>
                </c:pt>
                <c:pt idx="3">
                  <c:v>130.39999999999998</c:v>
                </c:pt>
                <c:pt idx="4">
                  <c:v>125.8</c:v>
                </c:pt>
                <c:pt idx="5">
                  <c:v>182.89999999999998</c:v>
                </c:pt>
                <c:pt idx="6">
                  <c:v>174.5</c:v>
                </c:pt>
                <c:pt idx="7">
                  <c:v>225.20000000000002</c:v>
                </c:pt>
                <c:pt idx="8">
                  <c:v>222.7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73-44A9-BEE1-0135CF645BDF}"/>
            </c:ext>
          </c:extLst>
        </c:ser>
        <c:ser>
          <c:idx val="1"/>
          <c:order val="1"/>
          <c:tx>
            <c:v>50%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Results!$B$3:$J$3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cat>
          <c:val>
            <c:numRef>
              <c:f>Results!$B$17:$J$17</c:f>
              <c:numCache>
                <c:formatCode>0</c:formatCode>
                <c:ptCount val="9"/>
                <c:pt idx="0">
                  <c:v>37.700000000000003</c:v>
                </c:pt>
                <c:pt idx="1">
                  <c:v>56.999999999999993</c:v>
                </c:pt>
                <c:pt idx="2">
                  <c:v>97.499999999999986</c:v>
                </c:pt>
                <c:pt idx="3">
                  <c:v>97.399999999999991</c:v>
                </c:pt>
                <c:pt idx="4">
                  <c:v>105.49999999999999</c:v>
                </c:pt>
                <c:pt idx="5">
                  <c:v>144.10000000000002</c:v>
                </c:pt>
                <c:pt idx="6">
                  <c:v>137.80000000000001</c:v>
                </c:pt>
                <c:pt idx="7">
                  <c:v>178.79999999999998</c:v>
                </c:pt>
                <c:pt idx="8">
                  <c:v>182.7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73-44A9-BEE1-0135CF645BDF}"/>
            </c:ext>
          </c:extLst>
        </c:ser>
        <c:ser>
          <c:idx val="2"/>
          <c:order val="2"/>
          <c:tx>
            <c:v>100%</c:v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Results!$B$3:$J$3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cat>
          <c:val>
            <c:numRef>
              <c:f>Results!$B$27:$J$27</c:f>
              <c:numCache>
                <c:formatCode>0</c:formatCode>
                <c:ptCount val="9"/>
                <c:pt idx="0">
                  <c:v>25.2</c:v>
                </c:pt>
                <c:pt idx="1">
                  <c:v>43.499999999999993</c:v>
                </c:pt>
                <c:pt idx="2">
                  <c:v>60.199999999999996</c:v>
                </c:pt>
                <c:pt idx="3">
                  <c:v>74.099999999999994</c:v>
                </c:pt>
                <c:pt idx="4">
                  <c:v>74.400000000000006</c:v>
                </c:pt>
                <c:pt idx="5">
                  <c:v>71.7</c:v>
                </c:pt>
                <c:pt idx="6">
                  <c:v>99.1</c:v>
                </c:pt>
                <c:pt idx="7">
                  <c:v>134</c:v>
                </c:pt>
                <c:pt idx="8">
                  <c:v>133.69999999999999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73-44A9-BEE1-0135CF645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1789699"/>
        <c:axId val="1696163764"/>
      </c:lineChart>
      <c:catAx>
        <c:axId val="9917896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Bus Capacity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96163764"/>
        <c:crosses val="autoZero"/>
        <c:auto val="1"/>
        <c:lblAlgn val="ctr"/>
        <c:lblOffset val="100"/>
        <c:noMultiLvlLbl val="1"/>
      </c:catAx>
      <c:valAx>
        <c:axId val="16961637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Infected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9178969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5179335717636023"/>
          <c:y val="0.13761904761904761"/>
        </c:manualLayout>
      </c:layout>
      <c:overlay val="0"/>
      <c:txPr>
        <a:bodyPr/>
        <a:lstStyle/>
        <a:p>
          <a:pPr lvl="0">
            <a:defRPr b="0">
              <a:solidFill>
                <a:schemeClr val="dk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Infected vs Bus Capacity (20% incoming positive)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0%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Results!$B$33:$J$33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cat>
          <c:val>
            <c:numRef>
              <c:f>Results!$B$37:$J$37</c:f>
              <c:numCache>
                <c:formatCode>0</c:formatCode>
                <c:ptCount val="9"/>
                <c:pt idx="0">
                  <c:v>63.7</c:v>
                </c:pt>
                <c:pt idx="1">
                  <c:v>82.199999999999989</c:v>
                </c:pt>
                <c:pt idx="2">
                  <c:v>117.9</c:v>
                </c:pt>
                <c:pt idx="3">
                  <c:v>124.6</c:v>
                </c:pt>
                <c:pt idx="4">
                  <c:v>143.30000000000001</c:v>
                </c:pt>
                <c:pt idx="5">
                  <c:v>178.50000000000003</c:v>
                </c:pt>
                <c:pt idx="6">
                  <c:v>173.10000000000002</c:v>
                </c:pt>
                <c:pt idx="7">
                  <c:v>209.60000000000002</c:v>
                </c:pt>
                <c:pt idx="8">
                  <c:v>225.20000000000002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BF-474F-9AF4-AAA68D5E1D07}"/>
            </c:ext>
          </c:extLst>
        </c:ser>
        <c:ser>
          <c:idx val="1"/>
          <c:order val="1"/>
          <c:tx>
            <c:v>50%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Results!$B$33:$J$33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cat>
          <c:val>
            <c:numRef>
              <c:f>Results!$B$47:$J$47</c:f>
              <c:numCache>
                <c:formatCode>0</c:formatCode>
                <c:ptCount val="9"/>
                <c:pt idx="0">
                  <c:v>49.2</c:v>
                </c:pt>
                <c:pt idx="1">
                  <c:v>62.499999999999993</c:v>
                </c:pt>
                <c:pt idx="2">
                  <c:v>92.1</c:v>
                </c:pt>
                <c:pt idx="3">
                  <c:v>100.30000000000001</c:v>
                </c:pt>
                <c:pt idx="4">
                  <c:v>114.7</c:v>
                </c:pt>
                <c:pt idx="5">
                  <c:v>142.20000000000002</c:v>
                </c:pt>
                <c:pt idx="6">
                  <c:v>133.39999999999998</c:v>
                </c:pt>
                <c:pt idx="7">
                  <c:v>165.90000000000003</c:v>
                </c:pt>
                <c:pt idx="8">
                  <c:v>176.70000000000002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BF-474F-9AF4-AAA68D5E1D07}"/>
            </c:ext>
          </c:extLst>
        </c:ser>
        <c:ser>
          <c:idx val="2"/>
          <c:order val="2"/>
          <c:tx>
            <c:v>100%</c:v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Results!$B$33:$J$33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cat>
          <c:val>
            <c:numRef>
              <c:f>Results!$B$57:$J$57</c:f>
              <c:numCache>
                <c:formatCode>0</c:formatCode>
                <c:ptCount val="9"/>
                <c:pt idx="0">
                  <c:v>45.699999999999996</c:v>
                </c:pt>
                <c:pt idx="1">
                  <c:v>47.3</c:v>
                </c:pt>
                <c:pt idx="2">
                  <c:v>65.200000000000017</c:v>
                </c:pt>
                <c:pt idx="3">
                  <c:v>72.899999999999991</c:v>
                </c:pt>
                <c:pt idx="4">
                  <c:v>80.600000000000009</c:v>
                </c:pt>
                <c:pt idx="5">
                  <c:v>108.80000000000001</c:v>
                </c:pt>
                <c:pt idx="6">
                  <c:v>96.8</c:v>
                </c:pt>
                <c:pt idx="7">
                  <c:v>125.2</c:v>
                </c:pt>
                <c:pt idx="8">
                  <c:v>130.6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BF-474F-9AF4-AAA68D5E1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526802"/>
        <c:axId val="1862958931"/>
      </c:lineChart>
      <c:catAx>
        <c:axId val="4615268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Bus Capacity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62958931"/>
        <c:crosses val="autoZero"/>
        <c:auto val="1"/>
        <c:lblAlgn val="ctr"/>
        <c:lblOffset val="100"/>
        <c:noMultiLvlLbl val="1"/>
      </c:catAx>
      <c:valAx>
        <c:axId val="18629589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Infected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152680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10%  vs 20% incoming positive (bus cap 30)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Results!$M$1</c:f>
              <c:strCache>
                <c:ptCount val="1"/>
                <c:pt idx="0">
                  <c:v>10%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Results!$L$2:$L$5</c:f>
              <c:strCache>
                <c:ptCount val="4"/>
                <c:pt idx="0">
                  <c:v>mask rate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</c:strCache>
            </c:strRef>
          </c:cat>
          <c:val>
            <c:numRef>
              <c:f>Results!$M$2:$M$5</c:f>
              <c:numCache>
                <c:formatCode>General</c:formatCode>
                <c:ptCount val="4"/>
                <c:pt idx="0">
                  <c:v>0</c:v>
                </c:pt>
                <c:pt idx="1">
                  <c:v>125.8</c:v>
                </c:pt>
                <c:pt idx="2">
                  <c:v>105.5</c:v>
                </c:pt>
                <c:pt idx="3">
                  <c:v>74.400000000000006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622-4861-AAC9-AD7F8E8AD562}"/>
            </c:ext>
          </c:extLst>
        </c:ser>
        <c:ser>
          <c:idx val="1"/>
          <c:order val="1"/>
          <c:tx>
            <c:strRef>
              <c:f>Results!$N$1</c:f>
              <c:strCache>
                <c:ptCount val="1"/>
                <c:pt idx="0">
                  <c:v>20%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Results!$L$2:$L$5</c:f>
              <c:strCache>
                <c:ptCount val="4"/>
                <c:pt idx="0">
                  <c:v>mask rate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</c:strCache>
            </c:strRef>
          </c:cat>
          <c:val>
            <c:numRef>
              <c:f>Results!$N$2:$N$5</c:f>
              <c:numCache>
                <c:formatCode>General</c:formatCode>
                <c:ptCount val="4"/>
                <c:pt idx="0">
                  <c:v>0</c:v>
                </c:pt>
                <c:pt idx="1">
                  <c:v>143.30000000000001</c:v>
                </c:pt>
                <c:pt idx="2">
                  <c:v>114.7</c:v>
                </c:pt>
                <c:pt idx="3">
                  <c:v>80.599999999999994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622-4861-AAC9-AD7F8E8AD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7076392"/>
        <c:axId val="466451301"/>
      </c:barChart>
      <c:catAx>
        <c:axId val="1337076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Mask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6451301"/>
        <c:crosses val="autoZero"/>
        <c:auto val="1"/>
        <c:lblAlgn val="ctr"/>
        <c:lblOffset val="100"/>
        <c:noMultiLvlLbl val="1"/>
      </c:catAx>
      <c:valAx>
        <c:axId val="4664513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 of Infected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70763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114300</xdr:colOff>
      <xdr:row>7</xdr:row>
      <xdr:rowOff>47625</xdr:rowOff>
    </xdr:from>
    <xdr:ext cx="5076825" cy="3333750"/>
    <xdr:graphicFrame macro="">
      <xdr:nvGraphicFramePr>
        <xdr:cNvPr id="1044265804" name="Chart 1" title="Chart">
          <a:extLst>
            <a:ext uri="{FF2B5EF4-FFF2-40B4-BE49-F238E27FC236}">
              <a16:creationId xmlns:a16="http://schemas.microsoft.com/office/drawing/2014/main" id="{00000000-0008-0000-0000-00004C3B3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66675</xdr:colOff>
      <xdr:row>46</xdr:row>
      <xdr:rowOff>74295</xdr:rowOff>
    </xdr:from>
    <xdr:ext cx="4343400" cy="2667000"/>
    <xdr:graphicFrame macro="">
      <xdr:nvGraphicFramePr>
        <xdr:cNvPr id="2052643622" name="Chart 2" title="Chart">
          <a:extLst>
            <a:ext uri="{FF2B5EF4-FFF2-40B4-BE49-F238E27FC236}">
              <a16:creationId xmlns:a16="http://schemas.microsoft.com/office/drawing/2014/main" id="{00000000-0008-0000-0000-000026DB5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10</xdr:col>
      <xdr:colOff>110490</xdr:colOff>
      <xdr:row>26</xdr:row>
      <xdr:rowOff>53340</xdr:rowOff>
    </xdr:from>
    <xdr:ext cx="5715000" cy="3533775"/>
    <xdr:graphicFrame macro="">
      <xdr:nvGraphicFramePr>
        <xdr:cNvPr id="1162053564" name="Chart 3" title="Chart">
          <a:extLst>
            <a:ext uri="{FF2B5EF4-FFF2-40B4-BE49-F238E27FC236}">
              <a16:creationId xmlns:a16="http://schemas.microsoft.com/office/drawing/2014/main" id="{00000000-0008-0000-0000-0000BC874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40" workbookViewId="0">
      <selection activeCell="D57" sqref="D57"/>
    </sheetView>
  </sheetViews>
  <sheetFormatPr defaultColWidth="12.59765625" defaultRowHeight="15" customHeight="1" x14ac:dyDescent="0.25"/>
  <cols>
    <col min="1" max="1" width="18" customWidth="1"/>
    <col min="2" max="2" width="18.09765625" customWidth="1"/>
    <col min="3" max="10" width="7.69921875" customWidth="1"/>
    <col min="11" max="11" width="7.59765625" customWidth="1"/>
    <col min="12" max="12" width="10.19921875" customWidth="1"/>
    <col min="13" max="26" width="7.59765625" customWidth="1"/>
  </cols>
  <sheetData>
    <row r="1" spans="1:26" ht="14.25" customHeight="1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2"/>
      <c r="M1" s="2">
        <v>0.1</v>
      </c>
      <c r="N1" s="2">
        <v>0.2</v>
      </c>
      <c r="O1" s="3"/>
      <c r="P1" s="4"/>
      <c r="Q1" s="5"/>
      <c r="R1" s="3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" t="s">
        <v>2</v>
      </c>
      <c r="B2" s="1">
        <v>10</v>
      </c>
      <c r="C2" s="1">
        <v>10</v>
      </c>
      <c r="D2" s="1">
        <v>10</v>
      </c>
      <c r="E2" s="1">
        <v>10</v>
      </c>
      <c r="F2" s="1">
        <v>10</v>
      </c>
      <c r="G2" s="1">
        <v>10</v>
      </c>
      <c r="H2" s="1">
        <v>10</v>
      </c>
      <c r="I2" s="1">
        <v>10</v>
      </c>
      <c r="J2" s="1">
        <v>10</v>
      </c>
      <c r="K2" s="1"/>
      <c r="L2" s="6" t="s">
        <v>3</v>
      </c>
      <c r="M2" s="6" t="s">
        <v>4</v>
      </c>
      <c r="N2" s="6" t="s">
        <v>4</v>
      </c>
      <c r="O2" s="7"/>
      <c r="P2" s="7"/>
      <c r="Q2" s="7"/>
      <c r="R2" s="7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1" t="s">
        <v>5</v>
      </c>
      <c r="B3" s="1">
        <v>10</v>
      </c>
      <c r="C3" s="1">
        <v>15</v>
      </c>
      <c r="D3" s="1">
        <v>20</v>
      </c>
      <c r="E3" s="1">
        <v>25</v>
      </c>
      <c r="F3" s="1">
        <v>30</v>
      </c>
      <c r="G3" s="1">
        <v>35</v>
      </c>
      <c r="H3" s="1">
        <v>40</v>
      </c>
      <c r="I3" s="1">
        <v>45</v>
      </c>
      <c r="J3" s="1">
        <v>50</v>
      </c>
      <c r="K3" s="1"/>
      <c r="L3" s="7">
        <v>0</v>
      </c>
      <c r="M3" s="7">
        <v>125.8</v>
      </c>
      <c r="N3" s="6">
        <v>143.30000000000001</v>
      </c>
      <c r="O3" s="7"/>
      <c r="P3" s="7"/>
      <c r="Q3" s="7"/>
      <c r="R3" s="7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" t="s">
        <v>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/>
      <c r="L4" s="6">
        <v>50</v>
      </c>
      <c r="M4" s="6">
        <v>105.5</v>
      </c>
      <c r="N4" s="6">
        <v>114.7</v>
      </c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1" t="s">
        <v>7</v>
      </c>
      <c r="B5" s="13">
        <v>26.9</v>
      </c>
      <c r="C5" s="13">
        <v>28.5</v>
      </c>
      <c r="D5" s="13">
        <v>35.4</v>
      </c>
      <c r="E5" s="13">
        <v>39.299999999999997</v>
      </c>
      <c r="F5" s="13">
        <v>42.3</v>
      </c>
      <c r="G5" s="13">
        <v>49.3</v>
      </c>
      <c r="H5" s="13">
        <v>51.5</v>
      </c>
      <c r="I5" s="13">
        <v>59.9</v>
      </c>
      <c r="J5" s="13">
        <v>62</v>
      </c>
      <c r="K5" s="1"/>
      <c r="L5" s="7">
        <v>100</v>
      </c>
      <c r="M5" s="7">
        <v>74.400000000000006</v>
      </c>
      <c r="N5" s="7">
        <v>80.599999999999994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1" t="s">
        <v>8</v>
      </c>
      <c r="B6" s="13">
        <v>85.1</v>
      </c>
      <c r="C6" s="13">
        <v>104.3</v>
      </c>
      <c r="D6" s="13">
        <v>150.80000000000001</v>
      </c>
      <c r="E6" s="13">
        <v>169.7</v>
      </c>
      <c r="F6" s="13">
        <v>168.1</v>
      </c>
      <c r="G6" s="13">
        <v>232.2</v>
      </c>
      <c r="H6" s="13">
        <v>226</v>
      </c>
      <c r="I6" s="13">
        <v>285.10000000000002</v>
      </c>
      <c r="J6" s="13">
        <v>284.7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1" t="s">
        <v>9</v>
      </c>
      <c r="B7" s="13">
        <f t="shared" ref="B7:J7" si="0">B6-B5</f>
        <v>58.199999999999996</v>
      </c>
      <c r="C7" s="13">
        <f t="shared" si="0"/>
        <v>75.8</v>
      </c>
      <c r="D7" s="13">
        <f t="shared" si="0"/>
        <v>115.4</v>
      </c>
      <c r="E7" s="13">
        <f t="shared" si="0"/>
        <v>130.39999999999998</v>
      </c>
      <c r="F7" s="13">
        <f t="shared" si="0"/>
        <v>125.8</v>
      </c>
      <c r="G7" s="13">
        <f t="shared" si="0"/>
        <v>182.89999999999998</v>
      </c>
      <c r="H7" s="13">
        <f t="shared" si="0"/>
        <v>174.5</v>
      </c>
      <c r="I7" s="13">
        <f t="shared" si="0"/>
        <v>225.20000000000002</v>
      </c>
      <c r="J7" s="13">
        <f t="shared" si="0"/>
        <v>222.7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8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1" t="s">
        <v>10</v>
      </c>
      <c r="B11" s="1" t="s">
        <v>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1" t="s">
        <v>2</v>
      </c>
      <c r="B12" s="1">
        <v>10</v>
      </c>
      <c r="C12" s="1">
        <v>10</v>
      </c>
      <c r="D12" s="1">
        <v>10</v>
      </c>
      <c r="E12" s="1">
        <v>10</v>
      </c>
      <c r="F12" s="1">
        <v>10</v>
      </c>
      <c r="G12" s="1">
        <v>10</v>
      </c>
      <c r="H12" s="1">
        <v>10</v>
      </c>
      <c r="I12" s="1">
        <v>10</v>
      </c>
      <c r="J12" s="1">
        <v>10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1" t="s">
        <v>5</v>
      </c>
      <c r="B13" s="1">
        <v>10</v>
      </c>
      <c r="C13" s="1">
        <v>15</v>
      </c>
      <c r="D13" s="1">
        <v>20</v>
      </c>
      <c r="E13" s="1">
        <v>25</v>
      </c>
      <c r="F13" s="1">
        <v>30</v>
      </c>
      <c r="G13" s="1">
        <v>35</v>
      </c>
      <c r="H13" s="1">
        <v>40</v>
      </c>
      <c r="I13" s="1">
        <v>45</v>
      </c>
      <c r="J13" s="1">
        <v>50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 s="1" t="s">
        <v>6</v>
      </c>
      <c r="B14" s="1">
        <v>50</v>
      </c>
      <c r="C14" s="1">
        <v>50</v>
      </c>
      <c r="D14" s="1">
        <v>50</v>
      </c>
      <c r="E14" s="1">
        <v>50</v>
      </c>
      <c r="F14" s="1">
        <v>50</v>
      </c>
      <c r="G14" s="1">
        <v>50</v>
      </c>
      <c r="H14" s="1">
        <v>50</v>
      </c>
      <c r="I14" s="1">
        <v>50</v>
      </c>
      <c r="J14" s="1">
        <v>50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1" t="s">
        <v>7</v>
      </c>
      <c r="B15" s="13">
        <v>20.5</v>
      </c>
      <c r="C15" s="13">
        <v>26.1</v>
      </c>
      <c r="D15" s="13">
        <v>37.200000000000003</v>
      </c>
      <c r="E15" s="13">
        <v>37.700000000000003</v>
      </c>
      <c r="F15" s="13">
        <v>44.7</v>
      </c>
      <c r="G15" s="13">
        <v>49.3</v>
      </c>
      <c r="H15" s="13">
        <v>51.5</v>
      </c>
      <c r="I15" s="13">
        <v>59.4</v>
      </c>
      <c r="J15" s="13">
        <v>63.5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">
      <c r="A16" s="1" t="s">
        <v>8</v>
      </c>
      <c r="B16" s="13">
        <v>58.2</v>
      </c>
      <c r="C16" s="13">
        <v>83.1</v>
      </c>
      <c r="D16" s="13">
        <v>134.69999999999999</v>
      </c>
      <c r="E16" s="13">
        <v>135.1</v>
      </c>
      <c r="F16" s="13">
        <v>150.19999999999999</v>
      </c>
      <c r="G16" s="13">
        <v>193.4</v>
      </c>
      <c r="H16" s="13">
        <v>189.3</v>
      </c>
      <c r="I16" s="13">
        <v>238.2</v>
      </c>
      <c r="J16" s="13">
        <v>246.2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">
      <c r="A17" s="1" t="s">
        <v>9</v>
      </c>
      <c r="B17" s="13">
        <f t="shared" ref="B17:J17" si="1">B16-B15</f>
        <v>37.700000000000003</v>
      </c>
      <c r="C17" s="13">
        <f t="shared" si="1"/>
        <v>56.999999999999993</v>
      </c>
      <c r="D17" s="13">
        <f t="shared" si="1"/>
        <v>97.499999999999986</v>
      </c>
      <c r="E17" s="13">
        <f t="shared" si="1"/>
        <v>97.399999999999991</v>
      </c>
      <c r="F17" s="13">
        <f t="shared" si="1"/>
        <v>105.49999999999999</v>
      </c>
      <c r="G17" s="13">
        <f t="shared" si="1"/>
        <v>144.10000000000002</v>
      </c>
      <c r="H17" s="13">
        <f t="shared" si="1"/>
        <v>137.80000000000001</v>
      </c>
      <c r="I17" s="13">
        <f t="shared" si="1"/>
        <v>178.79999999999998</v>
      </c>
      <c r="J17" s="13">
        <f t="shared" si="1"/>
        <v>182.7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1"/>
      <c r="B19" s="1"/>
      <c r="C19" s="1">
        <f t="shared" ref="C19:J19" si="2">1-C27/C7</f>
        <v>0.42612137203166234</v>
      </c>
      <c r="D19" s="1">
        <f t="shared" si="2"/>
        <v>0.47833622183708846</v>
      </c>
      <c r="E19" s="1">
        <f t="shared" si="2"/>
        <v>0.43174846625766861</v>
      </c>
      <c r="F19" s="1">
        <f t="shared" si="2"/>
        <v>0.40858505564387915</v>
      </c>
      <c r="G19" s="1">
        <f t="shared" si="2"/>
        <v>0.60798250410060128</v>
      </c>
      <c r="H19" s="1">
        <f t="shared" si="2"/>
        <v>0.43209169054441265</v>
      </c>
      <c r="I19" s="1">
        <f t="shared" si="2"/>
        <v>0.4049733570159858</v>
      </c>
      <c r="J19" s="1">
        <f t="shared" si="2"/>
        <v>0.39964077233947015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" t="s">
        <v>11</v>
      </c>
      <c r="B21" s="1" t="s">
        <v>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1" t="s">
        <v>2</v>
      </c>
      <c r="B22" s="1">
        <v>10</v>
      </c>
      <c r="C22" s="1">
        <v>10</v>
      </c>
      <c r="D22" s="1">
        <v>10</v>
      </c>
      <c r="E22" s="1">
        <v>10</v>
      </c>
      <c r="F22" s="1">
        <v>10</v>
      </c>
      <c r="G22" s="1">
        <v>10</v>
      </c>
      <c r="H22" s="1">
        <v>10</v>
      </c>
      <c r="I22" s="1">
        <v>10</v>
      </c>
      <c r="J22" s="1">
        <v>10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" t="s">
        <v>5</v>
      </c>
      <c r="B23" s="1">
        <v>10</v>
      </c>
      <c r="C23" s="1">
        <v>15</v>
      </c>
      <c r="D23" s="1">
        <v>20</v>
      </c>
      <c r="E23" s="1">
        <v>25</v>
      </c>
      <c r="F23" s="1">
        <v>30</v>
      </c>
      <c r="G23" s="1">
        <v>35</v>
      </c>
      <c r="H23" s="1">
        <v>40</v>
      </c>
      <c r="I23" s="1">
        <v>45</v>
      </c>
      <c r="J23" s="1">
        <v>50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" t="s">
        <v>6</v>
      </c>
      <c r="B24" s="1">
        <v>100</v>
      </c>
      <c r="C24" s="1">
        <v>100</v>
      </c>
      <c r="D24" s="1">
        <v>100</v>
      </c>
      <c r="E24" s="1">
        <v>100</v>
      </c>
      <c r="F24" s="1">
        <v>100</v>
      </c>
      <c r="G24" s="1">
        <v>100</v>
      </c>
      <c r="H24" s="1">
        <v>100</v>
      </c>
      <c r="I24" s="1">
        <v>100</v>
      </c>
      <c r="J24" s="1">
        <v>100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" t="s">
        <v>7</v>
      </c>
      <c r="B25" s="13">
        <v>18.7</v>
      </c>
      <c r="C25" s="13">
        <v>25.6</v>
      </c>
      <c r="D25" s="13">
        <v>32.6</v>
      </c>
      <c r="E25" s="13">
        <v>39.6</v>
      </c>
      <c r="F25" s="13">
        <v>44.6</v>
      </c>
      <c r="G25" s="13">
        <v>41.5</v>
      </c>
      <c r="H25" s="13">
        <v>51.5</v>
      </c>
      <c r="I25" s="13">
        <v>59.4</v>
      </c>
      <c r="J25" s="13">
        <v>61.4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" t="s">
        <v>8</v>
      </c>
      <c r="B26" s="13">
        <v>43.9</v>
      </c>
      <c r="C26" s="13">
        <v>69.099999999999994</v>
      </c>
      <c r="D26" s="13">
        <v>92.8</v>
      </c>
      <c r="E26" s="13">
        <v>113.7</v>
      </c>
      <c r="F26" s="13">
        <v>119</v>
      </c>
      <c r="G26" s="13">
        <v>113.2</v>
      </c>
      <c r="H26" s="13">
        <v>150.6</v>
      </c>
      <c r="I26" s="13">
        <v>193.4</v>
      </c>
      <c r="J26" s="13">
        <v>195.1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" t="s">
        <v>9</v>
      </c>
      <c r="B27" s="13">
        <f t="shared" ref="B27:J27" si="3">B26-B25</f>
        <v>25.2</v>
      </c>
      <c r="C27" s="13">
        <f t="shared" si="3"/>
        <v>43.499999999999993</v>
      </c>
      <c r="D27" s="13">
        <f t="shared" si="3"/>
        <v>60.199999999999996</v>
      </c>
      <c r="E27" s="13">
        <f t="shared" si="3"/>
        <v>74.099999999999994</v>
      </c>
      <c r="F27" s="13">
        <f t="shared" si="3"/>
        <v>74.400000000000006</v>
      </c>
      <c r="G27" s="13">
        <f t="shared" si="3"/>
        <v>71.7</v>
      </c>
      <c r="H27" s="13">
        <f t="shared" si="3"/>
        <v>99.1</v>
      </c>
      <c r="I27" s="13">
        <f t="shared" si="3"/>
        <v>134</v>
      </c>
      <c r="J27" s="13">
        <f t="shared" si="3"/>
        <v>133.69999999999999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" t="s">
        <v>12</v>
      </c>
      <c r="B31" s="1" t="s">
        <v>13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1" t="s">
        <v>2</v>
      </c>
      <c r="B32" s="1">
        <v>10</v>
      </c>
      <c r="C32" s="1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" t="s">
        <v>5</v>
      </c>
      <c r="B33" s="1">
        <v>10</v>
      </c>
      <c r="C33" s="1">
        <v>15</v>
      </c>
      <c r="D33" s="1">
        <v>20</v>
      </c>
      <c r="E33" s="1">
        <v>25</v>
      </c>
      <c r="F33" s="1">
        <v>30</v>
      </c>
      <c r="G33" s="1">
        <v>35</v>
      </c>
      <c r="H33" s="1">
        <v>40</v>
      </c>
      <c r="I33" s="1">
        <v>45</v>
      </c>
      <c r="J33" s="1">
        <v>50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 t="s">
        <v>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 t="s">
        <v>7</v>
      </c>
      <c r="B35" s="13">
        <v>48</v>
      </c>
      <c r="C35" s="13">
        <v>56.5</v>
      </c>
      <c r="D35" s="13">
        <v>72.099999999999994</v>
      </c>
      <c r="E35" s="13">
        <v>76.099999999999994</v>
      </c>
      <c r="F35" s="13">
        <v>94.2</v>
      </c>
      <c r="G35" s="13">
        <v>107.1</v>
      </c>
      <c r="H35" s="13">
        <v>100.5</v>
      </c>
      <c r="I35" s="13">
        <v>118.7</v>
      </c>
      <c r="J35" s="13">
        <v>132.6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 t="s">
        <v>8</v>
      </c>
      <c r="B36" s="13">
        <v>111.7</v>
      </c>
      <c r="C36" s="13">
        <v>138.69999999999999</v>
      </c>
      <c r="D36" s="13">
        <v>190</v>
      </c>
      <c r="E36" s="13">
        <v>200.7</v>
      </c>
      <c r="F36" s="13">
        <v>237.5</v>
      </c>
      <c r="G36" s="13">
        <v>285.60000000000002</v>
      </c>
      <c r="H36" s="13">
        <v>273.60000000000002</v>
      </c>
      <c r="I36" s="13">
        <v>328.3</v>
      </c>
      <c r="J36" s="13">
        <v>357.8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 t="s">
        <v>9</v>
      </c>
      <c r="B37" s="13">
        <f t="shared" ref="B37:J37" si="4">B36-B35</f>
        <v>63.7</v>
      </c>
      <c r="C37" s="13">
        <f t="shared" si="4"/>
        <v>82.199999999999989</v>
      </c>
      <c r="D37" s="13">
        <f t="shared" si="4"/>
        <v>117.9</v>
      </c>
      <c r="E37" s="13">
        <f t="shared" si="4"/>
        <v>124.6</v>
      </c>
      <c r="F37" s="13">
        <f t="shared" si="4"/>
        <v>143.30000000000001</v>
      </c>
      <c r="G37" s="13">
        <f t="shared" si="4"/>
        <v>178.50000000000003</v>
      </c>
      <c r="H37" s="13">
        <f t="shared" si="4"/>
        <v>173.10000000000002</v>
      </c>
      <c r="I37" s="13">
        <f t="shared" si="4"/>
        <v>209.60000000000002</v>
      </c>
      <c r="J37" s="13">
        <f t="shared" si="4"/>
        <v>225.20000000000002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 t="s">
        <v>14</v>
      </c>
      <c r="B41" s="1" t="s">
        <v>13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 t="s">
        <v>2</v>
      </c>
      <c r="B42" s="1">
        <v>10</v>
      </c>
      <c r="C42" s="1">
        <v>10</v>
      </c>
      <c r="D42" s="1">
        <v>10</v>
      </c>
      <c r="E42" s="1">
        <v>10</v>
      </c>
      <c r="F42" s="1">
        <v>10</v>
      </c>
      <c r="G42" s="1">
        <v>10</v>
      </c>
      <c r="H42" s="1">
        <v>10</v>
      </c>
      <c r="I42" s="1">
        <v>10</v>
      </c>
      <c r="J42" s="1">
        <v>10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 t="s">
        <v>5</v>
      </c>
      <c r="B43" s="1">
        <v>10</v>
      </c>
      <c r="C43" s="1">
        <v>15</v>
      </c>
      <c r="D43" s="1">
        <v>20</v>
      </c>
      <c r="E43" s="1">
        <v>25</v>
      </c>
      <c r="F43" s="1">
        <v>30</v>
      </c>
      <c r="G43" s="1">
        <v>35</v>
      </c>
      <c r="H43" s="1">
        <v>40</v>
      </c>
      <c r="I43" s="1">
        <v>45</v>
      </c>
      <c r="J43" s="1">
        <v>50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 t="s">
        <v>6</v>
      </c>
      <c r="B44" s="1">
        <v>50</v>
      </c>
      <c r="C44" s="1">
        <v>50</v>
      </c>
      <c r="D44" s="1">
        <v>50</v>
      </c>
      <c r="E44" s="1">
        <v>50</v>
      </c>
      <c r="F44" s="1">
        <v>50</v>
      </c>
      <c r="G44" s="1">
        <v>50</v>
      </c>
      <c r="H44" s="1">
        <v>50</v>
      </c>
      <c r="I44" s="1">
        <v>50</v>
      </c>
      <c r="J44" s="1">
        <v>50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 t="s">
        <v>7</v>
      </c>
      <c r="B45" s="13">
        <v>47.5</v>
      </c>
      <c r="C45" s="13">
        <v>53.6</v>
      </c>
      <c r="D45" s="13">
        <v>72.099999999999994</v>
      </c>
      <c r="E45" s="13">
        <v>76.099999999999994</v>
      </c>
      <c r="F45" s="13">
        <v>94.2</v>
      </c>
      <c r="G45" s="13">
        <v>107.1</v>
      </c>
      <c r="H45" s="13">
        <v>107.2</v>
      </c>
      <c r="I45" s="13">
        <v>118.7</v>
      </c>
      <c r="J45" s="13">
        <v>132.6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 t="s">
        <v>8</v>
      </c>
      <c r="B46" s="13">
        <v>96.7</v>
      </c>
      <c r="C46" s="13">
        <v>116.1</v>
      </c>
      <c r="D46" s="13">
        <v>164.2</v>
      </c>
      <c r="E46" s="13">
        <v>176.4</v>
      </c>
      <c r="F46" s="13">
        <v>208.9</v>
      </c>
      <c r="G46" s="13">
        <v>249.3</v>
      </c>
      <c r="H46" s="13">
        <v>240.6</v>
      </c>
      <c r="I46" s="13">
        <v>284.60000000000002</v>
      </c>
      <c r="J46" s="13">
        <v>309.3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 t="s">
        <v>9</v>
      </c>
      <c r="B47" s="13">
        <f t="shared" ref="B47:J47" si="5">B46-B45</f>
        <v>49.2</v>
      </c>
      <c r="C47" s="13">
        <f t="shared" si="5"/>
        <v>62.499999999999993</v>
      </c>
      <c r="D47" s="13">
        <f t="shared" si="5"/>
        <v>92.1</v>
      </c>
      <c r="E47" s="13">
        <f t="shared" si="5"/>
        <v>100.30000000000001</v>
      </c>
      <c r="F47" s="13">
        <f t="shared" si="5"/>
        <v>114.7</v>
      </c>
      <c r="G47" s="13">
        <f t="shared" si="5"/>
        <v>142.20000000000002</v>
      </c>
      <c r="H47" s="13">
        <f t="shared" si="5"/>
        <v>133.39999999999998</v>
      </c>
      <c r="I47" s="13">
        <f t="shared" si="5"/>
        <v>165.90000000000003</v>
      </c>
      <c r="J47" s="13">
        <f t="shared" si="5"/>
        <v>176.70000000000002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 t="s">
        <v>15</v>
      </c>
      <c r="B51" s="1" t="s">
        <v>13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 t="s">
        <v>2</v>
      </c>
      <c r="B52" s="1">
        <v>10</v>
      </c>
      <c r="C52" s="1">
        <v>10</v>
      </c>
      <c r="D52" s="1">
        <v>10</v>
      </c>
      <c r="E52" s="1">
        <v>10</v>
      </c>
      <c r="F52" s="1">
        <v>10</v>
      </c>
      <c r="G52" s="1">
        <v>10</v>
      </c>
      <c r="H52" s="1">
        <v>10</v>
      </c>
      <c r="I52" s="1">
        <v>10</v>
      </c>
      <c r="J52" s="1">
        <v>10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 t="s">
        <v>5</v>
      </c>
      <c r="B53" s="1">
        <v>10</v>
      </c>
      <c r="C53" s="1">
        <v>15</v>
      </c>
      <c r="D53" s="1">
        <v>20</v>
      </c>
      <c r="E53" s="1">
        <v>25</v>
      </c>
      <c r="F53" s="1">
        <v>30</v>
      </c>
      <c r="G53" s="1">
        <v>35</v>
      </c>
      <c r="H53" s="1">
        <v>40</v>
      </c>
      <c r="I53" s="1">
        <v>45</v>
      </c>
      <c r="J53" s="1">
        <v>50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 t="s">
        <v>6</v>
      </c>
      <c r="B54" s="1">
        <v>100</v>
      </c>
      <c r="C54" s="1">
        <v>100</v>
      </c>
      <c r="D54" s="1">
        <v>100</v>
      </c>
      <c r="E54" s="1">
        <v>100</v>
      </c>
      <c r="F54" s="1">
        <v>100</v>
      </c>
      <c r="G54" s="1">
        <v>100</v>
      </c>
      <c r="H54" s="1">
        <v>100</v>
      </c>
      <c r="I54" s="1">
        <v>100</v>
      </c>
      <c r="J54" s="1">
        <v>100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 t="s">
        <v>7</v>
      </c>
      <c r="B55" s="13">
        <v>51.1</v>
      </c>
      <c r="C55" s="13">
        <v>54</v>
      </c>
      <c r="D55" s="13">
        <v>70.599999999999994</v>
      </c>
      <c r="E55" s="13">
        <v>70.8</v>
      </c>
      <c r="F55" s="13">
        <v>89.7</v>
      </c>
      <c r="G55" s="13">
        <v>107.1</v>
      </c>
      <c r="H55" s="13">
        <v>107.2</v>
      </c>
      <c r="I55" s="13">
        <v>118.7</v>
      </c>
      <c r="J55" s="13">
        <v>132.6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 t="s">
        <v>8</v>
      </c>
      <c r="B56" s="13">
        <v>96.8</v>
      </c>
      <c r="C56" s="13">
        <v>101.3</v>
      </c>
      <c r="D56" s="13">
        <v>135.80000000000001</v>
      </c>
      <c r="E56" s="13">
        <v>143.69999999999999</v>
      </c>
      <c r="F56" s="13">
        <v>170.3</v>
      </c>
      <c r="G56" s="13">
        <v>215.9</v>
      </c>
      <c r="H56" s="13">
        <v>204</v>
      </c>
      <c r="I56" s="13">
        <v>243.9</v>
      </c>
      <c r="J56" s="13">
        <v>263.2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 t="s">
        <v>9</v>
      </c>
      <c r="B57" s="13">
        <f t="shared" ref="B57:J57" si="6">B56-B55</f>
        <v>45.699999999999996</v>
      </c>
      <c r="C57" s="13">
        <f t="shared" si="6"/>
        <v>47.3</v>
      </c>
      <c r="D57" s="13">
        <f t="shared" si="6"/>
        <v>65.200000000000017</v>
      </c>
      <c r="E57" s="13">
        <f t="shared" si="6"/>
        <v>72.899999999999991</v>
      </c>
      <c r="F57" s="13">
        <f t="shared" si="6"/>
        <v>80.600000000000009</v>
      </c>
      <c r="G57" s="13">
        <f t="shared" si="6"/>
        <v>108.80000000000001</v>
      </c>
      <c r="H57" s="13">
        <f t="shared" si="6"/>
        <v>96.8</v>
      </c>
      <c r="I57" s="13">
        <f t="shared" si="6"/>
        <v>125.2</v>
      </c>
      <c r="J57" s="13">
        <f t="shared" si="6"/>
        <v>130.6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6" t="s">
        <v>16</v>
      </c>
      <c r="B60" s="17"/>
      <c r="C60" s="17"/>
      <c r="D60" s="17"/>
      <c r="E60" s="17"/>
      <c r="F60" s="17"/>
      <c r="G60" s="17"/>
      <c r="H60" s="17"/>
      <c r="I60" s="17"/>
      <c r="J60" s="17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 t="s">
        <v>5</v>
      </c>
      <c r="B61" s="1">
        <v>10</v>
      </c>
      <c r="C61" s="1">
        <v>15</v>
      </c>
      <c r="D61" s="1">
        <v>20</v>
      </c>
      <c r="E61" s="1">
        <v>25</v>
      </c>
      <c r="F61" s="1">
        <v>30</v>
      </c>
      <c r="G61" s="1">
        <v>35</v>
      </c>
      <c r="H61" s="1">
        <v>40</v>
      </c>
      <c r="I61" s="1">
        <v>45</v>
      </c>
      <c r="J61" s="1">
        <v>50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 t="s">
        <v>17</v>
      </c>
      <c r="B62" s="1">
        <v>58.199999999999996</v>
      </c>
      <c r="C62" s="1">
        <v>75.8</v>
      </c>
      <c r="D62" s="1">
        <v>115.4</v>
      </c>
      <c r="E62" s="1">
        <v>130.39999999999998</v>
      </c>
      <c r="F62" s="1">
        <v>125.8</v>
      </c>
      <c r="G62" s="1">
        <v>182.89999999999998</v>
      </c>
      <c r="H62" s="1">
        <v>174.5</v>
      </c>
      <c r="I62" s="1">
        <v>225.20000000000002</v>
      </c>
      <c r="J62" s="1">
        <v>222.7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 t="s">
        <v>18</v>
      </c>
      <c r="B63" s="1">
        <v>37.700000000000003</v>
      </c>
      <c r="C63" s="1">
        <v>56.999999999999993</v>
      </c>
      <c r="D63" s="1">
        <v>97.499999999999986</v>
      </c>
      <c r="E63" s="1">
        <v>97.399999999999991</v>
      </c>
      <c r="F63" s="1">
        <v>105.49999999999999</v>
      </c>
      <c r="G63" s="1">
        <v>144.10000000000002</v>
      </c>
      <c r="H63" s="1">
        <v>137.80000000000001</v>
      </c>
      <c r="I63" s="1">
        <v>178.79999999999998</v>
      </c>
      <c r="J63" s="1">
        <v>182.7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 t="s">
        <v>19</v>
      </c>
      <c r="B64" s="1">
        <v>25.2</v>
      </c>
      <c r="C64" s="1">
        <v>43.499999999999993</v>
      </c>
      <c r="D64" s="1">
        <v>60.199999999999996</v>
      </c>
      <c r="E64" s="1">
        <v>74.099999999999994</v>
      </c>
      <c r="F64" s="1">
        <v>74.400000000000006</v>
      </c>
      <c r="G64" s="1">
        <v>71.7</v>
      </c>
      <c r="H64" s="1">
        <v>99.1</v>
      </c>
      <c r="I64" s="1">
        <v>134</v>
      </c>
      <c r="J64" s="1">
        <v>133.69999999999999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6" t="s">
        <v>20</v>
      </c>
      <c r="B65" s="17"/>
      <c r="C65" s="17"/>
      <c r="D65" s="17"/>
      <c r="E65" s="17"/>
      <c r="F65" s="17"/>
      <c r="G65" s="17"/>
      <c r="H65" s="17"/>
      <c r="I65" s="17"/>
      <c r="J65" s="17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 t="s">
        <v>17</v>
      </c>
      <c r="B66" s="1">
        <v>63.7</v>
      </c>
      <c r="C66" s="1">
        <v>82.199999999999989</v>
      </c>
      <c r="D66" s="1">
        <v>117.9</v>
      </c>
      <c r="E66" s="1">
        <v>124.6</v>
      </c>
      <c r="F66" s="1">
        <v>143.30000000000001</v>
      </c>
      <c r="G66" s="1">
        <v>178.50000000000003</v>
      </c>
      <c r="H66" s="1">
        <v>173.10000000000002</v>
      </c>
      <c r="I66" s="1">
        <v>209.60000000000002</v>
      </c>
      <c r="J66" s="1">
        <v>225.20000000000002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 t="s">
        <v>18</v>
      </c>
      <c r="B67" s="1">
        <v>49.2</v>
      </c>
      <c r="C67" s="1">
        <v>62.499999999999993</v>
      </c>
      <c r="D67" s="1">
        <v>92.1</v>
      </c>
      <c r="E67" s="1">
        <v>100.30000000000001</v>
      </c>
      <c r="F67" s="1">
        <v>114.7</v>
      </c>
      <c r="G67" s="1">
        <v>142.20000000000002</v>
      </c>
      <c r="H67" s="1">
        <v>133.39999999999998</v>
      </c>
      <c r="I67" s="1">
        <v>165.90000000000003</v>
      </c>
      <c r="J67" s="1">
        <v>176.70000000000002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 t="s">
        <v>19</v>
      </c>
      <c r="B68" s="1">
        <v>45.699999999999996</v>
      </c>
      <c r="C68" s="1">
        <v>47.3</v>
      </c>
      <c r="D68" s="1">
        <v>65.200000000000017</v>
      </c>
      <c r="E68" s="1">
        <v>72.899999999999991</v>
      </c>
      <c r="F68" s="1">
        <v>80.600000000000009</v>
      </c>
      <c r="G68" s="1">
        <v>108.80000000000001</v>
      </c>
      <c r="H68" s="1">
        <v>96.8</v>
      </c>
      <c r="I68" s="1">
        <v>125.2</v>
      </c>
      <c r="J68" s="1">
        <v>130.6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A65:J65"/>
    <mergeCell ref="A60:J60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4"/>
  <sheetViews>
    <sheetView workbookViewId="0">
      <selection sqref="A1:E4"/>
    </sheetView>
  </sheetViews>
  <sheetFormatPr defaultColWidth="12.59765625" defaultRowHeight="15" customHeight="1" x14ac:dyDescent="0.25"/>
  <cols>
    <col min="1" max="1" width="13.796875" bestFit="1" customWidth="1"/>
    <col min="2" max="6" width="5.3984375" bestFit="1" customWidth="1"/>
  </cols>
  <sheetData>
    <row r="1" spans="1:6" x14ac:dyDescent="0.3">
      <c r="A1" s="14" t="s">
        <v>21</v>
      </c>
      <c r="B1" s="15">
        <v>0.5</v>
      </c>
      <c r="C1" s="15">
        <v>0.8</v>
      </c>
      <c r="D1" s="15">
        <v>1</v>
      </c>
      <c r="E1" s="15">
        <v>1.2</v>
      </c>
      <c r="F1" s="10">
        <v>1.5</v>
      </c>
    </row>
    <row r="2" spans="1:6" x14ac:dyDescent="0.3">
      <c r="A2" s="9" t="s">
        <v>22</v>
      </c>
      <c r="B2" s="10">
        <v>55.1</v>
      </c>
      <c r="C2" s="10">
        <v>50.2</v>
      </c>
      <c r="D2" s="10">
        <v>42.3</v>
      </c>
      <c r="E2" s="10">
        <v>42.2</v>
      </c>
      <c r="F2" s="10">
        <v>44.3</v>
      </c>
    </row>
    <row r="3" spans="1:6" x14ac:dyDescent="0.3">
      <c r="A3" s="9" t="s">
        <v>23</v>
      </c>
      <c r="B3" s="10">
        <v>269.7</v>
      </c>
      <c r="C3" s="10">
        <v>226</v>
      </c>
      <c r="D3" s="10">
        <v>168.1</v>
      </c>
      <c r="E3" s="10">
        <v>185.7</v>
      </c>
      <c r="F3" s="10">
        <v>185.9</v>
      </c>
    </row>
    <row r="4" spans="1:6" x14ac:dyDescent="0.3">
      <c r="A4" s="9" t="s">
        <v>9</v>
      </c>
      <c r="B4" s="10">
        <v>214.6</v>
      </c>
      <c r="C4" s="10">
        <v>175.8</v>
      </c>
      <c r="D4" s="10">
        <v>125.8</v>
      </c>
      <c r="E4" s="10">
        <v>143.5</v>
      </c>
      <c r="F4" s="10">
        <v>141.6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7"/>
  <sheetViews>
    <sheetView workbookViewId="0">
      <selection activeCell="J11" sqref="J11"/>
    </sheetView>
  </sheetViews>
  <sheetFormatPr defaultColWidth="12.59765625" defaultRowHeight="15" customHeight="1" x14ac:dyDescent="0.25"/>
  <sheetData>
    <row r="1" spans="1:10" x14ac:dyDescent="0.3">
      <c r="A1" s="18" t="s">
        <v>24</v>
      </c>
      <c r="B1" s="17"/>
      <c r="C1" s="17"/>
      <c r="E1" s="11"/>
      <c r="F1" s="11"/>
      <c r="G1" s="11"/>
      <c r="H1" s="11"/>
      <c r="I1" s="11"/>
      <c r="J1" s="11"/>
    </row>
    <row r="2" spans="1:10" x14ac:dyDescent="0.3">
      <c r="A2" s="11"/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3">
      <c r="A3" s="11" t="s">
        <v>25</v>
      </c>
      <c r="B3" s="11" t="s">
        <v>26</v>
      </c>
      <c r="C3" s="11" t="s">
        <v>27</v>
      </c>
      <c r="D3" s="11" t="s">
        <v>49</v>
      </c>
      <c r="E3" s="11" t="s">
        <v>28</v>
      </c>
      <c r="F3" s="11" t="s">
        <v>29</v>
      </c>
      <c r="G3" s="11" t="s">
        <v>30</v>
      </c>
      <c r="H3" s="11" t="s">
        <v>31</v>
      </c>
      <c r="I3" s="11" t="s">
        <v>32</v>
      </c>
      <c r="J3" s="11" t="s">
        <v>33</v>
      </c>
    </row>
    <row r="4" spans="1:10" x14ac:dyDescent="0.3">
      <c r="A4" s="11" t="s">
        <v>34</v>
      </c>
      <c r="B4" s="11" t="s">
        <v>35</v>
      </c>
      <c r="C4" s="11" t="s">
        <v>36</v>
      </c>
      <c r="D4" s="11" t="s">
        <v>50</v>
      </c>
      <c r="E4" s="12">
        <v>94.5</v>
      </c>
      <c r="F4" s="12">
        <v>5.0999999999999996</v>
      </c>
      <c r="G4" s="12">
        <v>0</v>
      </c>
      <c r="H4" s="12">
        <v>73.5</v>
      </c>
      <c r="I4" s="12">
        <v>73.5</v>
      </c>
      <c r="J4" s="12">
        <v>31.81</v>
      </c>
    </row>
    <row r="5" spans="1:10" x14ac:dyDescent="0.3">
      <c r="A5" s="11" t="s">
        <v>34</v>
      </c>
      <c r="B5" s="11" t="s">
        <v>35</v>
      </c>
      <c r="C5" s="11" t="s">
        <v>37</v>
      </c>
      <c r="D5" s="11" t="s">
        <v>52</v>
      </c>
      <c r="E5" s="12">
        <v>56.1</v>
      </c>
      <c r="F5" s="12">
        <v>8.48</v>
      </c>
      <c r="G5" s="12">
        <v>0</v>
      </c>
      <c r="H5" s="12">
        <v>41.8</v>
      </c>
      <c r="I5" s="12">
        <v>41.8</v>
      </c>
      <c r="J5" s="12">
        <v>18.68</v>
      </c>
    </row>
    <row r="6" spans="1:10" x14ac:dyDescent="0.3">
      <c r="A6" s="11" t="s">
        <v>34</v>
      </c>
      <c r="B6" s="11" t="s">
        <v>35</v>
      </c>
      <c r="C6" s="11" t="s">
        <v>38</v>
      </c>
      <c r="D6" s="11" t="s">
        <v>51</v>
      </c>
      <c r="E6" s="12">
        <v>44.3</v>
      </c>
      <c r="F6" s="12">
        <v>10.55</v>
      </c>
      <c r="G6" s="12">
        <v>0</v>
      </c>
      <c r="H6" s="12">
        <v>32.5</v>
      </c>
      <c r="I6" s="12">
        <v>32.5</v>
      </c>
      <c r="J6" s="12">
        <v>14.67</v>
      </c>
    </row>
    <row r="7" spans="1:10" x14ac:dyDescent="0.3">
      <c r="A7" s="11" t="s">
        <v>34</v>
      </c>
      <c r="B7" s="11" t="s">
        <v>35</v>
      </c>
      <c r="C7" s="11" t="s">
        <v>39</v>
      </c>
      <c r="D7" s="11" t="s">
        <v>53</v>
      </c>
      <c r="E7" s="12">
        <v>137.9</v>
      </c>
      <c r="F7" s="12">
        <v>3.5</v>
      </c>
      <c r="G7" s="12">
        <v>0</v>
      </c>
      <c r="H7" s="12">
        <v>113.9</v>
      </c>
      <c r="I7" s="12">
        <v>113.9</v>
      </c>
      <c r="J7" s="12">
        <v>50.73</v>
      </c>
    </row>
    <row r="8" spans="1:10" x14ac:dyDescent="0.3">
      <c r="A8" s="11" t="s">
        <v>34</v>
      </c>
      <c r="B8" s="11" t="s">
        <v>35</v>
      </c>
      <c r="C8" s="11" t="s">
        <v>40</v>
      </c>
      <c r="D8" s="11" t="s">
        <v>54</v>
      </c>
      <c r="E8" s="12">
        <v>45.7</v>
      </c>
      <c r="F8" s="12">
        <v>10.68</v>
      </c>
      <c r="G8" s="12">
        <v>0</v>
      </c>
      <c r="H8" s="12">
        <v>29.5</v>
      </c>
      <c r="I8" s="12">
        <v>29.5</v>
      </c>
      <c r="J8" s="12">
        <v>13.15</v>
      </c>
    </row>
    <row r="9" spans="1:10" x14ac:dyDescent="0.3">
      <c r="A9" s="11" t="s">
        <v>34</v>
      </c>
      <c r="B9" s="11" t="s">
        <v>35</v>
      </c>
      <c r="C9" s="11" t="s">
        <v>41</v>
      </c>
      <c r="D9" s="11" t="s">
        <v>55</v>
      </c>
      <c r="E9" s="12">
        <v>25.3</v>
      </c>
      <c r="F9" s="12">
        <v>18.399999999999999</v>
      </c>
      <c r="G9" s="12">
        <v>0</v>
      </c>
      <c r="H9" s="12">
        <v>12.8</v>
      </c>
      <c r="I9" s="12">
        <v>10</v>
      </c>
      <c r="J9" s="12">
        <v>5.09</v>
      </c>
    </row>
    <row r="10" spans="1:10" x14ac:dyDescent="0.3">
      <c r="A10" s="11" t="s">
        <v>34</v>
      </c>
      <c r="B10" s="11" t="s">
        <v>35</v>
      </c>
      <c r="C10" s="11" t="s">
        <v>42</v>
      </c>
      <c r="D10" s="11" t="s">
        <v>56</v>
      </c>
      <c r="E10" s="12">
        <v>35.700000000000003</v>
      </c>
      <c r="F10" s="12">
        <v>13.25</v>
      </c>
      <c r="G10" s="12">
        <v>0</v>
      </c>
      <c r="H10" s="12">
        <v>11.8</v>
      </c>
      <c r="I10" s="12">
        <v>8.6</v>
      </c>
      <c r="J10" s="12">
        <v>4.3499999999999996</v>
      </c>
    </row>
    <row r="11" spans="1:10" x14ac:dyDescent="0.3">
      <c r="A11" s="11" t="s">
        <v>34</v>
      </c>
      <c r="B11" s="11" t="s">
        <v>35</v>
      </c>
      <c r="C11" s="11" t="s">
        <v>43</v>
      </c>
      <c r="D11" s="11" t="s">
        <v>57</v>
      </c>
      <c r="E11" s="12">
        <v>201.5</v>
      </c>
      <c r="F11" s="12">
        <v>2.38</v>
      </c>
      <c r="G11" s="12">
        <v>0</v>
      </c>
      <c r="H11" s="12">
        <v>131</v>
      </c>
      <c r="I11" s="12">
        <v>131</v>
      </c>
      <c r="J11" s="12">
        <v>50.11</v>
      </c>
    </row>
    <row r="12" spans="1:10" x14ac:dyDescent="0.3">
      <c r="A12" s="11" t="s">
        <v>34</v>
      </c>
      <c r="B12" s="11" t="s">
        <v>35</v>
      </c>
      <c r="C12" s="11" t="s">
        <v>44</v>
      </c>
      <c r="D12" s="11" t="s">
        <v>56</v>
      </c>
      <c r="E12" s="12">
        <v>34.799999999999997</v>
      </c>
      <c r="F12" s="12">
        <v>13.58</v>
      </c>
      <c r="G12" s="12">
        <v>0</v>
      </c>
      <c r="H12" s="12">
        <v>19.7</v>
      </c>
      <c r="I12" s="12">
        <v>18.600000000000001</v>
      </c>
      <c r="J12" s="12">
        <v>8.14</v>
      </c>
    </row>
    <row r="13" spans="1:10" x14ac:dyDescent="0.3">
      <c r="A13" s="11" t="s">
        <v>34</v>
      </c>
      <c r="B13" s="11" t="s">
        <v>35</v>
      </c>
      <c r="C13" s="11" t="s">
        <v>45</v>
      </c>
      <c r="D13" s="11" t="s">
        <v>55</v>
      </c>
      <c r="E13" s="12">
        <v>31.9</v>
      </c>
      <c r="F13" s="12">
        <v>15.24</v>
      </c>
      <c r="G13" s="12">
        <v>0</v>
      </c>
      <c r="H13" s="12">
        <v>17.899999999999999</v>
      </c>
      <c r="I13" s="12">
        <v>17.899999999999999</v>
      </c>
      <c r="J13" s="12">
        <v>7.78</v>
      </c>
    </row>
    <row r="14" spans="1:10" x14ac:dyDescent="0.3">
      <c r="A14" s="11" t="s">
        <v>34</v>
      </c>
      <c r="B14" s="11" t="s">
        <v>35</v>
      </c>
      <c r="C14" s="11" t="s">
        <v>46</v>
      </c>
      <c r="D14" s="11" t="s">
        <v>54</v>
      </c>
      <c r="E14" s="12">
        <v>27.3</v>
      </c>
      <c r="F14" s="12">
        <v>17.28</v>
      </c>
      <c r="G14" s="12">
        <v>0</v>
      </c>
      <c r="H14" s="12">
        <v>16</v>
      </c>
      <c r="I14" s="12">
        <v>16</v>
      </c>
      <c r="J14" s="12">
        <v>6.48</v>
      </c>
    </row>
    <row r="15" spans="1:10" x14ac:dyDescent="0.3">
      <c r="A15" s="11" t="s">
        <v>34</v>
      </c>
      <c r="B15" s="11" t="s">
        <v>35</v>
      </c>
      <c r="C15" s="11" t="s">
        <v>47</v>
      </c>
      <c r="D15" s="11" t="s">
        <v>53</v>
      </c>
      <c r="E15" s="12">
        <v>24.8</v>
      </c>
      <c r="F15" s="12">
        <v>19</v>
      </c>
      <c r="G15" s="12">
        <v>0</v>
      </c>
      <c r="H15" s="12">
        <v>12</v>
      </c>
      <c r="I15" s="12">
        <v>12</v>
      </c>
      <c r="J15" s="12">
        <v>4.59</v>
      </c>
    </row>
    <row r="16" spans="1:10" x14ac:dyDescent="0.3">
      <c r="A16" s="11" t="s">
        <v>34</v>
      </c>
      <c r="B16" s="11" t="s">
        <v>35</v>
      </c>
      <c r="C16" s="11" t="s">
        <v>48</v>
      </c>
      <c r="D16" s="11" t="s">
        <v>51</v>
      </c>
      <c r="E16" s="12">
        <v>21.4</v>
      </c>
      <c r="F16" s="12">
        <v>22.83</v>
      </c>
      <c r="G16" s="12">
        <v>0</v>
      </c>
      <c r="H16" s="12">
        <v>9.4</v>
      </c>
      <c r="I16" s="12">
        <v>9.1999999999999993</v>
      </c>
      <c r="J16" s="12">
        <v>3.43</v>
      </c>
    </row>
    <row r="17" spans="1:10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Sensitivity Analysis</vt:lpstr>
      <vt:lpstr>Bus Stop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 Ali Khan</dc:creator>
  <cp:lastModifiedBy>Saif Ali Khan</cp:lastModifiedBy>
  <dcterms:created xsi:type="dcterms:W3CDTF">2015-06-05T18:17:20Z</dcterms:created>
  <dcterms:modified xsi:type="dcterms:W3CDTF">2022-07-26T02:21:43Z</dcterms:modified>
</cp:coreProperties>
</file>