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6" sheetId="1" r:id="rId4"/>
    <sheet state="visible" name="2017" sheetId="2" r:id="rId5"/>
    <sheet state="visible" name="2018" sheetId="3" r:id="rId6"/>
    <sheet state="visible" name="2019" sheetId="4" r:id="rId7"/>
    <sheet state="visible" name="2020" sheetId="5" r:id="rId8"/>
    <sheet state="visible" name="2021" sheetId="6" r:id="rId9"/>
    <sheet state="visible" name="Sheet7" sheetId="7" r:id="rId10"/>
  </sheets>
  <definedNames/>
  <calcPr/>
</workbook>
</file>

<file path=xl/sharedStrings.xml><?xml version="1.0" encoding="utf-8"?>
<sst xmlns="http://schemas.openxmlformats.org/spreadsheetml/2006/main" count="108" uniqueCount="20">
  <si>
    <t>Window-V</t>
  </si>
  <si>
    <t>Team</t>
  </si>
  <si>
    <t xml:space="preserve">(I)Attack </t>
  </si>
  <si>
    <t xml:space="preserve">(I)Midfield </t>
  </si>
  <si>
    <t xml:space="preserve">(I)Defence </t>
  </si>
  <si>
    <t xml:space="preserve">(O)Goals Scored </t>
  </si>
  <si>
    <t xml:space="preserve">(O)Term </t>
  </si>
  <si>
    <t>GS/GA</t>
  </si>
  <si>
    <t>Liverpool</t>
  </si>
  <si>
    <t>Manchester City</t>
  </si>
  <si>
    <t>Manchester United</t>
  </si>
  <si>
    <t>Chelsea</t>
  </si>
  <si>
    <t>Win</t>
  </si>
  <si>
    <t>Draw</t>
  </si>
  <si>
    <t>Attack (I)</t>
  </si>
  <si>
    <t>Midfield (I)</t>
  </si>
  <si>
    <t>Defence (I)</t>
  </si>
  <si>
    <t>Goals Against (I)</t>
  </si>
  <si>
    <t>Goals Scored (O)</t>
  </si>
  <si>
    <t>Term (O)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</si>
</sst>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10.38"/>
    <col customWidth="1" min="3" max="3" width="11.88"/>
    <col customWidth="1" min="4" max="4" width="12.5"/>
    <col customWidth="1" min="5" max="5" width="19.13"/>
    <col customWidth="1" min="6" max="6" width="15.88"/>
    <col customWidth="1" min="10" max="10" width="14.5"/>
    <col customWidth="1" min="15" max="15" width="14.63"/>
    <col customWidth="1" min="20" max="20" width="14.5"/>
    <col customWidth="1" min="24" max="24" width="12.5"/>
    <col customWidth="1" min="25" max="25" width="19.13"/>
    <col customWidth="1" min="30" max="30" width="19.13"/>
  </cols>
  <sheetData>
    <row r="1">
      <c r="A1" s="1" t="s">
        <v>0</v>
      </c>
      <c r="B1" s="1">
        <v>2016.0</v>
      </c>
      <c r="C1" s="1"/>
      <c r="D1" s="1"/>
      <c r="E1" s="1"/>
      <c r="F1" s="1"/>
      <c r="G1" s="1">
        <v>2017.0</v>
      </c>
      <c r="J1" s="2"/>
      <c r="K1" s="2"/>
      <c r="L1" s="1">
        <v>2018.0</v>
      </c>
      <c r="M1" s="2"/>
      <c r="N1" s="2"/>
      <c r="O1" s="2"/>
      <c r="P1" s="2"/>
      <c r="Q1" s="1">
        <v>2019.0</v>
      </c>
      <c r="R1" s="2"/>
      <c r="S1" s="2"/>
      <c r="T1" s="2"/>
      <c r="U1" s="2"/>
      <c r="V1" s="1">
        <v>2020.0</v>
      </c>
      <c r="W1" s="2"/>
      <c r="X1" s="2"/>
      <c r="Y1" s="2"/>
      <c r="Z1" s="2"/>
      <c r="AA1" s="1">
        <v>2021.0</v>
      </c>
      <c r="AB1" s="2"/>
      <c r="AC1" s="2"/>
      <c r="AD1" s="2"/>
      <c r="AE1" s="2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2</v>
      </c>
      <c r="H2" s="1" t="s">
        <v>3</v>
      </c>
      <c r="I2" s="1" t="s">
        <v>4</v>
      </c>
      <c r="J2" s="1" t="s">
        <v>7</v>
      </c>
      <c r="K2" s="1" t="s">
        <v>6</v>
      </c>
      <c r="L2" s="1" t="s">
        <v>2</v>
      </c>
      <c r="M2" s="1" t="s">
        <v>3</v>
      </c>
      <c r="N2" s="1" t="s">
        <v>4</v>
      </c>
      <c r="O2" s="1" t="s">
        <v>7</v>
      </c>
      <c r="P2" s="1" t="s">
        <v>6</v>
      </c>
      <c r="Q2" s="1" t="s">
        <v>2</v>
      </c>
      <c r="R2" s="1" t="s">
        <v>3</v>
      </c>
      <c r="S2" s="1" t="s">
        <v>4</v>
      </c>
      <c r="T2" s="1" t="s">
        <v>7</v>
      </c>
      <c r="U2" s="1" t="s">
        <v>6</v>
      </c>
      <c r="V2" s="1" t="s">
        <v>2</v>
      </c>
      <c r="W2" s="1" t="s">
        <v>3</v>
      </c>
      <c r="X2" s="1" t="s">
        <v>4</v>
      </c>
      <c r="Y2" s="1" t="s">
        <v>7</v>
      </c>
      <c r="Z2" s="1" t="s">
        <v>6</v>
      </c>
      <c r="AA2" s="1" t="s">
        <v>2</v>
      </c>
      <c r="AB2" s="1" t="s">
        <v>3</v>
      </c>
      <c r="AC2" s="1" t="s">
        <v>4</v>
      </c>
      <c r="AD2" s="1" t="s">
        <v>7</v>
      </c>
      <c r="AE2" s="1" t="s">
        <v>6</v>
      </c>
    </row>
    <row r="3">
      <c r="A3" s="1" t="s">
        <v>8</v>
      </c>
      <c r="B3" s="1">
        <v>81.0</v>
      </c>
      <c r="C3" s="1">
        <v>79.0</v>
      </c>
      <c r="D3" s="1">
        <v>79.0</v>
      </c>
      <c r="E3" s="1">
        <f>78/42</f>
        <v>1.857142857</v>
      </c>
      <c r="F3" s="2">
        <f t="shared" ref="F3:F6" si="1">(B11*1+C11*0.5)</f>
        <v>27</v>
      </c>
      <c r="G3" s="3">
        <v>82.0</v>
      </c>
      <c r="H3" s="3">
        <v>81.0</v>
      </c>
      <c r="I3" s="3">
        <v>81.0</v>
      </c>
      <c r="J3" s="2">
        <v>2.210526315789474</v>
      </c>
      <c r="K3" s="2">
        <v>27.0</v>
      </c>
      <c r="L3" s="3">
        <v>85.0</v>
      </c>
      <c r="M3" s="3">
        <v>81.0</v>
      </c>
      <c r="N3" s="3">
        <v>80.0</v>
      </c>
      <c r="O3" s="2">
        <v>4.045454545454546</v>
      </c>
      <c r="P3" s="2">
        <v>33.5</v>
      </c>
      <c r="Q3" s="3">
        <v>86.0</v>
      </c>
      <c r="R3" s="3">
        <v>82.0</v>
      </c>
      <c r="S3" s="3">
        <v>82.0</v>
      </c>
      <c r="T3" s="2">
        <v>2.5757575757575757</v>
      </c>
      <c r="U3" s="2">
        <v>33.5</v>
      </c>
      <c r="V3" s="3">
        <v>87.0</v>
      </c>
      <c r="W3" s="3">
        <v>83.0</v>
      </c>
      <c r="X3" s="3">
        <v>85.0</v>
      </c>
      <c r="Y3" s="2">
        <v>1.619047619047619</v>
      </c>
      <c r="Z3" s="2">
        <v>24.5</v>
      </c>
      <c r="AA3" s="3">
        <v>86.0</v>
      </c>
      <c r="AB3" s="3">
        <v>83.0</v>
      </c>
      <c r="AC3" s="3">
        <v>80.0</v>
      </c>
      <c r="AD3" s="2">
        <v>3.590909090909091</v>
      </c>
      <c r="AE3" s="2">
        <v>25.5</v>
      </c>
    </row>
    <row r="4">
      <c r="A4" s="1" t="s">
        <v>9</v>
      </c>
      <c r="B4" s="1">
        <v>84.0</v>
      </c>
      <c r="C4" s="1">
        <v>82.0</v>
      </c>
      <c r="D4" s="1">
        <v>81.0</v>
      </c>
      <c r="E4" s="1">
        <f>80/39</f>
        <v>2.051282051</v>
      </c>
      <c r="F4" s="2">
        <f t="shared" si="1"/>
        <v>27.5</v>
      </c>
      <c r="G4" s="3">
        <v>83.0</v>
      </c>
      <c r="H4" s="3">
        <v>85.0</v>
      </c>
      <c r="I4" s="3">
        <v>81.0</v>
      </c>
      <c r="J4" s="2">
        <v>3.925925925925926</v>
      </c>
      <c r="K4" s="2">
        <v>34.0</v>
      </c>
      <c r="L4" s="3">
        <v>85.0</v>
      </c>
      <c r="M4" s="3">
        <v>87.0</v>
      </c>
      <c r="N4" s="3">
        <v>83.0</v>
      </c>
      <c r="O4" s="2">
        <v>4.130434782608695</v>
      </c>
      <c r="P4" s="2">
        <v>33.0</v>
      </c>
      <c r="Q4" s="3">
        <v>86.0</v>
      </c>
      <c r="R4" s="3">
        <v>88.0</v>
      </c>
      <c r="S4" s="3">
        <v>82.0</v>
      </c>
      <c r="T4" s="2">
        <v>2.914285714285714</v>
      </c>
      <c r="U4" s="2">
        <v>27.5</v>
      </c>
      <c r="V4" s="3">
        <v>87.0</v>
      </c>
      <c r="W4" s="3">
        <v>86.0</v>
      </c>
      <c r="X4" s="3">
        <v>83.0</v>
      </c>
      <c r="Y4" s="2">
        <v>2.59375</v>
      </c>
      <c r="Z4" s="2">
        <v>29.5</v>
      </c>
      <c r="AA4" s="3">
        <v>85.0</v>
      </c>
      <c r="AB4" s="3">
        <v>86.0</v>
      </c>
      <c r="AC4" s="3">
        <v>83.0</v>
      </c>
      <c r="AD4" s="2">
        <v>3.6</v>
      </c>
      <c r="AE4" s="2">
        <v>25.5</v>
      </c>
    </row>
    <row r="5">
      <c r="A5" s="1" t="s">
        <v>10</v>
      </c>
      <c r="B5" s="1">
        <v>69.0</v>
      </c>
      <c r="C5" s="1">
        <v>80.0</v>
      </c>
      <c r="D5" s="1">
        <v>77.0</v>
      </c>
      <c r="E5" s="1">
        <f>54/29</f>
        <v>1.862068966</v>
      </c>
      <c r="F5" s="2">
        <f t="shared" si="1"/>
        <v>25.5</v>
      </c>
      <c r="G5" s="3">
        <v>84.0</v>
      </c>
      <c r="H5" s="3">
        <v>84.0</v>
      </c>
      <c r="I5" s="3">
        <v>82.0</v>
      </c>
      <c r="J5" s="2">
        <v>2.4285714285714284</v>
      </c>
      <c r="K5" s="2">
        <v>28.0</v>
      </c>
      <c r="L5" s="3">
        <v>85.0</v>
      </c>
      <c r="M5" s="3">
        <v>83.0</v>
      </c>
      <c r="N5" s="3">
        <v>81.0</v>
      </c>
      <c r="O5" s="2">
        <v>1.2037037037037037</v>
      </c>
      <c r="P5" s="2">
        <v>23.5</v>
      </c>
      <c r="Q5" s="3">
        <v>83.0</v>
      </c>
      <c r="R5" s="3">
        <v>83.0</v>
      </c>
      <c r="S5" s="3">
        <v>80.0</v>
      </c>
      <c r="T5" s="2">
        <v>1.8333333333333333</v>
      </c>
      <c r="U5" s="2">
        <v>24.0</v>
      </c>
      <c r="V5" s="3">
        <v>83.0</v>
      </c>
      <c r="W5" s="3">
        <v>81.0</v>
      </c>
      <c r="X5" s="3">
        <v>81.0</v>
      </c>
      <c r="Y5" s="2">
        <v>1.6590909090909092</v>
      </c>
      <c r="Z5" s="2">
        <v>26.5</v>
      </c>
      <c r="AA5" s="3">
        <v>82.0</v>
      </c>
      <c r="AB5" s="3">
        <v>83.0</v>
      </c>
      <c r="AC5" s="3">
        <v>81.0</v>
      </c>
      <c r="AD5" s="2">
        <v>1.1818181818181819</v>
      </c>
      <c r="AE5" s="2">
        <v>19.5</v>
      </c>
    </row>
    <row r="6">
      <c r="A6" s="1" t="s">
        <v>11</v>
      </c>
      <c r="B6" s="1">
        <v>81.0</v>
      </c>
      <c r="C6" s="1">
        <v>82.0</v>
      </c>
      <c r="D6" s="1">
        <v>82.0</v>
      </c>
      <c r="E6" s="1">
        <f>85/33</f>
        <v>2.575757576</v>
      </c>
      <c r="F6" s="2">
        <f t="shared" si="1"/>
        <v>31.5</v>
      </c>
      <c r="G6" s="3">
        <v>86.0</v>
      </c>
      <c r="H6" s="3">
        <v>84.0</v>
      </c>
      <c r="I6" s="3">
        <v>81.0</v>
      </c>
      <c r="J6" s="2">
        <v>1.631578947368421</v>
      </c>
      <c r="K6" s="2">
        <v>24.5</v>
      </c>
      <c r="L6" s="3">
        <v>84.0</v>
      </c>
      <c r="M6" s="3">
        <v>86.0</v>
      </c>
      <c r="N6" s="3">
        <v>82.0</v>
      </c>
      <c r="O6" s="2">
        <v>1.6153846153846154</v>
      </c>
      <c r="P6" s="2">
        <v>25.5</v>
      </c>
      <c r="Q6" s="3">
        <v>84.0</v>
      </c>
      <c r="R6" s="3">
        <v>83.0</v>
      </c>
      <c r="S6" s="3">
        <v>82.0</v>
      </c>
      <c r="T6" s="2">
        <v>1.2777777777777777</v>
      </c>
      <c r="U6" s="2">
        <v>23.0</v>
      </c>
      <c r="V6" s="3">
        <v>80.0</v>
      </c>
      <c r="W6" s="3">
        <v>84.0</v>
      </c>
      <c r="X6" s="3">
        <v>81.0</v>
      </c>
      <c r="Y6" s="2">
        <v>1.6111111111111112</v>
      </c>
      <c r="Z6" s="2">
        <v>24.0</v>
      </c>
      <c r="AA6" s="3">
        <v>82.0</v>
      </c>
      <c r="AB6" s="3">
        <v>84.0</v>
      </c>
      <c r="AC6" s="3">
        <v>82.0</v>
      </c>
      <c r="AD6" s="2">
        <v>2.782608695652174</v>
      </c>
      <c r="AE6" s="2">
        <v>22.0</v>
      </c>
    </row>
    <row r="7">
      <c r="A7" s="1"/>
      <c r="B7" s="1"/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>
      <c r="A10" s="2"/>
      <c r="B10" s="1" t="s">
        <v>12</v>
      </c>
      <c r="C10" s="1" t="s">
        <v>13</v>
      </c>
      <c r="D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>
      <c r="A11" s="2"/>
      <c r="B11" s="1">
        <v>22.0</v>
      </c>
      <c r="C11" s="1">
        <v>10.0</v>
      </c>
      <c r="D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>
      <c r="A12" s="2"/>
      <c r="B12" s="1">
        <v>23.0</v>
      </c>
      <c r="C12" s="1">
        <v>9.0</v>
      </c>
      <c r="D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>
      <c r="A13" s="2"/>
      <c r="B13" s="1">
        <v>18.0</v>
      </c>
      <c r="C13" s="1">
        <v>15.0</v>
      </c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>
      <c r="A14" s="2"/>
      <c r="B14" s="1">
        <v>30.0</v>
      </c>
      <c r="C14" s="1">
        <v>3.0</v>
      </c>
      <c r="D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5" max="5" width="18.38"/>
    <col customWidth="1" min="6" max="6" width="19.13"/>
    <col customWidth="1" min="8" max="8" width="14.5"/>
  </cols>
  <sheetData>
    <row r="1">
      <c r="A1" s="1" t="s">
        <v>1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7</v>
      </c>
      <c r="I1" s="1" t="s">
        <v>12</v>
      </c>
      <c r="J1" s="1" t="s">
        <v>13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8</v>
      </c>
      <c r="B2" s="1">
        <v>82.0</v>
      </c>
      <c r="C2" s="1">
        <v>81.0</v>
      </c>
      <c r="D2" s="1">
        <v>81.0</v>
      </c>
      <c r="E2" s="1">
        <v>38.0</v>
      </c>
      <c r="F2" s="1">
        <v>84.0</v>
      </c>
      <c r="G2" s="2">
        <f t="shared" ref="G2:G5" si="1">(I2*1+J2*0.5)</f>
        <v>27</v>
      </c>
      <c r="H2" s="2">
        <f t="shared" ref="H2:H5" si="2">F2/E2</f>
        <v>2.210526316</v>
      </c>
      <c r="I2" s="1">
        <v>21.0</v>
      </c>
      <c r="J2" s="1">
        <v>12.0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 t="s">
        <v>9</v>
      </c>
      <c r="B3" s="1">
        <v>83.0</v>
      </c>
      <c r="C3" s="1">
        <v>85.0</v>
      </c>
      <c r="D3" s="1">
        <v>81.0</v>
      </c>
      <c r="E3" s="1">
        <v>27.0</v>
      </c>
      <c r="F3" s="1">
        <v>106.0</v>
      </c>
      <c r="G3" s="2">
        <f t="shared" si="1"/>
        <v>34</v>
      </c>
      <c r="H3" s="2">
        <f t="shared" si="2"/>
        <v>3.925925926</v>
      </c>
      <c r="I3" s="1">
        <v>32.0</v>
      </c>
      <c r="J3" s="1">
        <v>4.0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 t="s">
        <v>10</v>
      </c>
      <c r="B4" s="1">
        <v>84.0</v>
      </c>
      <c r="C4" s="1">
        <v>84.0</v>
      </c>
      <c r="D4" s="1">
        <v>82.0</v>
      </c>
      <c r="E4" s="1">
        <v>28.0</v>
      </c>
      <c r="F4" s="1">
        <v>68.0</v>
      </c>
      <c r="G4" s="2">
        <f t="shared" si="1"/>
        <v>28</v>
      </c>
      <c r="H4" s="2">
        <f t="shared" si="2"/>
        <v>2.428571429</v>
      </c>
      <c r="I4" s="1">
        <v>25.0</v>
      </c>
      <c r="J4" s="1">
        <v>6.0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 t="s">
        <v>11</v>
      </c>
      <c r="B5" s="1">
        <v>86.0</v>
      </c>
      <c r="C5" s="1">
        <v>84.0</v>
      </c>
      <c r="D5" s="1">
        <v>81.0</v>
      </c>
      <c r="E5" s="1">
        <v>38.0</v>
      </c>
      <c r="F5" s="1">
        <v>62.0</v>
      </c>
      <c r="G5" s="2">
        <f t="shared" si="1"/>
        <v>24.5</v>
      </c>
      <c r="H5" s="2">
        <f t="shared" si="2"/>
        <v>1.631578947</v>
      </c>
      <c r="I5" s="1">
        <v>21.0</v>
      </c>
      <c r="J5" s="1">
        <v>7.0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/>
      <c r="B6" s="1"/>
      <c r="C6" s="1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</cols>
  <sheetData>
    <row r="1">
      <c r="A1" s="1" t="s">
        <v>1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7</v>
      </c>
      <c r="I1" s="1" t="s">
        <v>12</v>
      </c>
      <c r="J1" s="1" t="s">
        <v>13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8</v>
      </c>
      <c r="B2" s="1">
        <v>85.0</v>
      </c>
      <c r="C2" s="1">
        <v>81.0</v>
      </c>
      <c r="D2" s="1">
        <v>80.0</v>
      </c>
      <c r="E2" s="1">
        <v>22.0</v>
      </c>
      <c r="F2" s="1">
        <v>89.0</v>
      </c>
      <c r="G2" s="2">
        <f t="shared" ref="G2:G5" si="1">(I2*1+J2*0.5)</f>
        <v>33.5</v>
      </c>
      <c r="H2" s="2">
        <f t="shared" ref="H2:H5" si="2">F2/E2</f>
        <v>4.045454545</v>
      </c>
      <c r="I2" s="1">
        <v>30.0</v>
      </c>
      <c r="J2" s="1">
        <v>7.0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 t="s">
        <v>9</v>
      </c>
      <c r="B3" s="1">
        <v>85.0</v>
      </c>
      <c r="C3" s="1">
        <v>87.0</v>
      </c>
      <c r="D3" s="1">
        <v>83.0</v>
      </c>
      <c r="E3" s="1">
        <v>23.0</v>
      </c>
      <c r="F3" s="1">
        <v>95.0</v>
      </c>
      <c r="G3" s="2">
        <f t="shared" si="1"/>
        <v>33</v>
      </c>
      <c r="H3" s="2">
        <f t="shared" si="2"/>
        <v>4.130434783</v>
      </c>
      <c r="I3" s="1">
        <v>32.0</v>
      </c>
      <c r="J3" s="1">
        <v>2.0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 t="s">
        <v>10</v>
      </c>
      <c r="B4" s="1">
        <v>85.0</v>
      </c>
      <c r="C4" s="1">
        <v>83.0</v>
      </c>
      <c r="D4" s="1">
        <v>81.0</v>
      </c>
      <c r="E4" s="1">
        <v>54.0</v>
      </c>
      <c r="F4" s="1">
        <v>65.0</v>
      </c>
      <c r="G4" s="2">
        <f t="shared" si="1"/>
        <v>23.5</v>
      </c>
      <c r="H4" s="2">
        <f t="shared" si="2"/>
        <v>1.203703704</v>
      </c>
      <c r="I4" s="1">
        <v>19.0</v>
      </c>
      <c r="J4" s="1">
        <v>9.0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 t="s">
        <v>11</v>
      </c>
      <c r="B5" s="1">
        <v>84.0</v>
      </c>
      <c r="C5" s="1">
        <v>86.0</v>
      </c>
      <c r="D5" s="1">
        <v>82.0</v>
      </c>
      <c r="E5" s="1">
        <v>39.0</v>
      </c>
      <c r="F5" s="1">
        <v>63.0</v>
      </c>
      <c r="G5" s="2">
        <f t="shared" si="1"/>
        <v>25.5</v>
      </c>
      <c r="H5" s="2">
        <f t="shared" si="2"/>
        <v>1.615384615</v>
      </c>
      <c r="I5" s="1">
        <v>21.0</v>
      </c>
      <c r="J5" s="1">
        <v>9.0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</cols>
  <sheetData>
    <row r="1">
      <c r="A1" s="1" t="s">
        <v>1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7</v>
      </c>
      <c r="I1" s="1" t="s">
        <v>12</v>
      </c>
      <c r="J1" s="1" t="s">
        <v>13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8</v>
      </c>
      <c r="B2" s="1">
        <v>86.0</v>
      </c>
      <c r="C2" s="1">
        <v>82.0</v>
      </c>
      <c r="D2" s="1">
        <v>82.0</v>
      </c>
      <c r="E2" s="1">
        <v>33.0</v>
      </c>
      <c r="F2" s="1">
        <v>85.0</v>
      </c>
      <c r="G2" s="2">
        <f t="shared" ref="G2:G5" si="1">(I2*1+J2*0.5)</f>
        <v>33.5</v>
      </c>
      <c r="H2" s="2">
        <f t="shared" ref="H2:H5" si="2">F2/E2</f>
        <v>2.575757576</v>
      </c>
      <c r="I2" s="1">
        <v>32.0</v>
      </c>
      <c r="J2" s="1">
        <v>3.0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 t="s">
        <v>9</v>
      </c>
      <c r="B3" s="1">
        <v>86.0</v>
      </c>
      <c r="C3" s="1">
        <v>88.0</v>
      </c>
      <c r="D3" s="1">
        <v>82.0</v>
      </c>
      <c r="E3" s="1">
        <v>35.0</v>
      </c>
      <c r="F3" s="1">
        <v>102.0</v>
      </c>
      <c r="G3" s="2">
        <f t="shared" si="1"/>
        <v>27.5</v>
      </c>
      <c r="H3" s="2">
        <f t="shared" si="2"/>
        <v>2.914285714</v>
      </c>
      <c r="I3" s="1">
        <v>26.0</v>
      </c>
      <c r="J3" s="1">
        <v>3.0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 t="s">
        <v>10</v>
      </c>
      <c r="B4" s="1">
        <v>83.0</v>
      </c>
      <c r="C4" s="1">
        <v>83.0</v>
      </c>
      <c r="D4" s="1">
        <v>80.0</v>
      </c>
      <c r="E4" s="1">
        <v>36.0</v>
      </c>
      <c r="F4" s="1">
        <v>66.0</v>
      </c>
      <c r="G4" s="2">
        <f t="shared" si="1"/>
        <v>24</v>
      </c>
      <c r="H4" s="2">
        <f t="shared" si="2"/>
        <v>1.833333333</v>
      </c>
      <c r="I4" s="1">
        <v>18.0</v>
      </c>
      <c r="J4" s="1">
        <v>12.0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 t="s">
        <v>11</v>
      </c>
      <c r="B5" s="1">
        <v>84.0</v>
      </c>
      <c r="C5" s="1">
        <v>83.0</v>
      </c>
      <c r="D5" s="1">
        <v>82.0</v>
      </c>
      <c r="E5" s="1">
        <v>54.0</v>
      </c>
      <c r="F5" s="1">
        <v>69.0</v>
      </c>
      <c r="G5" s="2">
        <f t="shared" si="1"/>
        <v>23</v>
      </c>
      <c r="H5" s="2">
        <f t="shared" si="2"/>
        <v>1.277777778</v>
      </c>
      <c r="I5" s="1">
        <v>20.0</v>
      </c>
      <c r="J5" s="1">
        <v>6.0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</cols>
  <sheetData>
    <row r="1">
      <c r="A1" s="1" t="s">
        <v>1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7</v>
      </c>
      <c r="I1" s="1" t="s">
        <v>12</v>
      </c>
      <c r="J1" s="1" t="s">
        <v>13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8</v>
      </c>
      <c r="B2" s="1">
        <v>87.0</v>
      </c>
      <c r="C2" s="1">
        <v>83.0</v>
      </c>
      <c r="D2" s="1">
        <v>85.0</v>
      </c>
      <c r="E2" s="1">
        <v>42.0</v>
      </c>
      <c r="F2" s="1">
        <v>68.0</v>
      </c>
      <c r="G2" s="2">
        <f t="shared" ref="G2:G5" si="1">(I2*1+J2*0.5)</f>
        <v>24.5</v>
      </c>
      <c r="H2" s="2">
        <f t="shared" ref="H2:H5" si="2">F2/E2</f>
        <v>1.619047619</v>
      </c>
      <c r="I2" s="1">
        <v>20.0</v>
      </c>
      <c r="J2" s="1">
        <v>9.0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 t="s">
        <v>9</v>
      </c>
      <c r="B3" s="1">
        <v>87.0</v>
      </c>
      <c r="C3" s="1">
        <v>86.0</v>
      </c>
      <c r="D3" s="1">
        <v>83.0</v>
      </c>
      <c r="E3" s="1">
        <v>32.0</v>
      </c>
      <c r="F3" s="1">
        <v>83.0</v>
      </c>
      <c r="G3" s="2">
        <f t="shared" si="1"/>
        <v>29.5</v>
      </c>
      <c r="H3" s="2">
        <f t="shared" si="2"/>
        <v>2.59375</v>
      </c>
      <c r="I3" s="1">
        <v>27.0</v>
      </c>
      <c r="J3" s="1">
        <v>5.0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 t="s">
        <v>10</v>
      </c>
      <c r="B4" s="1">
        <v>83.0</v>
      </c>
      <c r="C4" s="1">
        <v>81.0</v>
      </c>
      <c r="D4" s="1">
        <v>81.0</v>
      </c>
      <c r="E4" s="1">
        <v>44.0</v>
      </c>
      <c r="F4" s="1">
        <v>73.0</v>
      </c>
      <c r="G4" s="2">
        <f t="shared" si="1"/>
        <v>26.5</v>
      </c>
      <c r="H4" s="2">
        <f t="shared" si="2"/>
        <v>1.659090909</v>
      </c>
      <c r="I4" s="1">
        <v>21.0</v>
      </c>
      <c r="J4" s="1">
        <v>11.0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 t="s">
        <v>11</v>
      </c>
      <c r="B5" s="1">
        <v>80.0</v>
      </c>
      <c r="C5" s="1">
        <v>84.0</v>
      </c>
      <c r="D5" s="1">
        <v>81.0</v>
      </c>
      <c r="E5" s="1">
        <v>36.0</v>
      </c>
      <c r="F5" s="1">
        <v>58.0</v>
      </c>
      <c r="G5" s="2">
        <f t="shared" si="1"/>
        <v>24</v>
      </c>
      <c r="H5" s="2">
        <f t="shared" si="2"/>
        <v>1.611111111</v>
      </c>
      <c r="I5" s="1">
        <v>19.0</v>
      </c>
      <c r="J5" s="1">
        <v>10.0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</cols>
  <sheetData>
    <row r="1">
      <c r="A1" s="1" t="s">
        <v>1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7</v>
      </c>
      <c r="I1" s="1" t="s">
        <v>12</v>
      </c>
      <c r="J1" s="1" t="s">
        <v>13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8</v>
      </c>
      <c r="B2" s="1">
        <v>86.0</v>
      </c>
      <c r="C2" s="1">
        <v>83.0</v>
      </c>
      <c r="D2" s="1">
        <v>80.0</v>
      </c>
      <c r="E2" s="1">
        <v>22.0</v>
      </c>
      <c r="F2" s="1">
        <v>79.0</v>
      </c>
      <c r="G2" s="2">
        <f t="shared" ref="G2:G5" si="1">(I2*1+J2*0.5)</f>
        <v>25.5</v>
      </c>
      <c r="H2" s="2">
        <f t="shared" ref="H2:H5" si="2">F2/E2</f>
        <v>3.590909091</v>
      </c>
      <c r="I2" s="1">
        <v>22.0</v>
      </c>
      <c r="J2" s="1">
        <v>7.0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 t="s">
        <v>9</v>
      </c>
      <c r="B3" s="1">
        <v>85.0</v>
      </c>
      <c r="C3" s="1">
        <v>86.0</v>
      </c>
      <c r="D3" s="1">
        <v>83.0</v>
      </c>
      <c r="E3" s="1">
        <v>20.0</v>
      </c>
      <c r="F3" s="1">
        <v>72.0</v>
      </c>
      <c r="G3" s="2">
        <f t="shared" si="1"/>
        <v>25.5</v>
      </c>
      <c r="H3" s="2">
        <f t="shared" si="2"/>
        <v>3.6</v>
      </c>
      <c r="I3" s="1">
        <v>23.0</v>
      </c>
      <c r="J3" s="1">
        <v>5.0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 t="s">
        <v>10</v>
      </c>
      <c r="B4" s="1">
        <v>82.0</v>
      </c>
      <c r="C4" s="1">
        <v>83.0</v>
      </c>
      <c r="D4" s="1">
        <v>81.0</v>
      </c>
      <c r="E4" s="1">
        <v>44.0</v>
      </c>
      <c r="F4" s="1">
        <v>52.0</v>
      </c>
      <c r="G4" s="2">
        <f t="shared" si="1"/>
        <v>19.5</v>
      </c>
      <c r="H4" s="2">
        <f t="shared" si="2"/>
        <v>1.181818182</v>
      </c>
      <c r="I4" s="1">
        <v>15.0</v>
      </c>
      <c r="J4" s="1">
        <v>9.0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 t="s">
        <v>11</v>
      </c>
      <c r="B5" s="1">
        <v>82.0</v>
      </c>
      <c r="C5" s="1">
        <v>84.0</v>
      </c>
      <c r="D5" s="1">
        <v>82.0</v>
      </c>
      <c r="E5" s="1">
        <v>23.0</v>
      </c>
      <c r="F5" s="1">
        <v>64.0</v>
      </c>
      <c r="G5" s="2">
        <f t="shared" si="1"/>
        <v>22</v>
      </c>
      <c r="H5" s="2">
        <f t="shared" si="2"/>
        <v>2.782608696</v>
      </c>
      <c r="I5" s="1">
        <v>18.0</v>
      </c>
      <c r="J5" s="1">
        <v>8.0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