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Output" localSheetId="0">Sheet1!$A$1:$Q$50</definedName>
  </definedNames>
  <calcPr calcId="125725"/>
</workbook>
</file>

<file path=xl/calcChain.xml><?xml version="1.0" encoding="utf-8"?>
<calcChain xmlns="http://schemas.openxmlformats.org/spreadsheetml/2006/main">
  <c r="Y3" i="1"/>
  <c r="Y4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2"/>
  <c r="X3"/>
  <c r="X4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2"/>
  <c r="W3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2"/>
  <c r="V3" l="1"/>
  <c r="V4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U3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T3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S3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V2"/>
  <c r="U2"/>
  <c r="T2"/>
  <c r="S2"/>
  <c r="Z46" l="1"/>
  <c r="AA46" s="1"/>
  <c r="Z34"/>
  <c r="AA34" s="1"/>
  <c r="AA30"/>
  <c r="Z30"/>
  <c r="Z26"/>
  <c r="AA26" s="1"/>
  <c r="AA22"/>
  <c r="Z22"/>
  <c r="Z18"/>
  <c r="AA18" s="1"/>
  <c r="Z14"/>
  <c r="AA14" s="1"/>
  <c r="Z10"/>
  <c r="AA10" s="1"/>
  <c r="Z6"/>
  <c r="AA6" s="1"/>
  <c r="Z49"/>
  <c r="AA49" s="1"/>
  <c r="AA38"/>
  <c r="Z38"/>
  <c r="Z47"/>
  <c r="AA47" s="1"/>
  <c r="AA43"/>
  <c r="Z43"/>
  <c r="Z39"/>
  <c r="AA39" s="1"/>
  <c r="Z35"/>
  <c r="AA35" s="1"/>
  <c r="Z31"/>
  <c r="AA31" s="1"/>
  <c r="Z27"/>
  <c r="AA27" s="1"/>
  <c r="Z23"/>
  <c r="AA23" s="1"/>
  <c r="Z19"/>
  <c r="AA19" s="1"/>
  <c r="Z15"/>
  <c r="AA15" s="1"/>
  <c r="Z11"/>
  <c r="AA11" s="1"/>
  <c r="Z7"/>
  <c r="AA7" s="1"/>
  <c r="Z3"/>
  <c r="AA3" s="1"/>
  <c r="Z2"/>
  <c r="AA2" s="1"/>
  <c r="Z41"/>
  <c r="AA41" s="1"/>
  <c r="Z42"/>
  <c r="AA42" s="1"/>
  <c r="Z48"/>
  <c r="AA48" s="1"/>
  <c r="Z44"/>
  <c r="AA44" s="1"/>
  <c r="Z40"/>
  <c r="AA40" s="1"/>
  <c r="Z36"/>
  <c r="AA36" s="1"/>
  <c r="Z32"/>
  <c r="AA32" s="1"/>
  <c r="Z28"/>
  <c r="AA28" s="1"/>
  <c r="Z24"/>
  <c r="AA24" s="1"/>
  <c r="Z20"/>
  <c r="AA20" s="1"/>
  <c r="Z16"/>
  <c r="AA16" s="1"/>
  <c r="Z12"/>
  <c r="AA12" s="1"/>
  <c r="Z8"/>
  <c r="AA8" s="1"/>
  <c r="Z4"/>
  <c r="AA4" s="1"/>
  <c r="Z45"/>
  <c r="AA45" s="1"/>
  <c r="Z37"/>
  <c r="AA37" s="1"/>
  <c r="Z33"/>
  <c r="AA33" s="1"/>
  <c r="Z29"/>
  <c r="AA29" s="1"/>
  <c r="Z25"/>
  <c r="AA25" s="1"/>
  <c r="Z21"/>
  <c r="AA21" s="1"/>
  <c r="Z17"/>
  <c r="AA17" s="1"/>
  <c r="Z13"/>
  <c r="AA13" s="1"/>
  <c r="Z9"/>
  <c r="AA9" s="1"/>
  <c r="Z5"/>
  <c r="AA5" s="1"/>
  <c r="AC33" l="1"/>
  <c r="AB33"/>
  <c r="AC8"/>
  <c r="AB8"/>
  <c r="AC24"/>
  <c r="AB24"/>
  <c r="AC40"/>
  <c r="AB40"/>
  <c r="AB41"/>
  <c r="AC41"/>
  <c r="AB11"/>
  <c r="AC11"/>
  <c r="AC27"/>
  <c r="AB27"/>
  <c r="AC39"/>
  <c r="AB39"/>
  <c r="AB18"/>
  <c r="AC18"/>
  <c r="AC29"/>
  <c r="AB29"/>
  <c r="AC4"/>
  <c r="AB4"/>
  <c r="AC20"/>
  <c r="AB20"/>
  <c r="AB36"/>
  <c r="AC36"/>
  <c r="AC42"/>
  <c r="AB42"/>
  <c r="AC7"/>
  <c r="AB7"/>
  <c r="AB23"/>
  <c r="AC23"/>
  <c r="AC47"/>
  <c r="AB47"/>
  <c r="AB26"/>
  <c r="AC26"/>
  <c r="AC17"/>
  <c r="AB17"/>
  <c r="AC9"/>
  <c r="AB9"/>
  <c r="AC25"/>
  <c r="AB25"/>
  <c r="AC45"/>
  <c r="AB45"/>
  <c r="AB16"/>
  <c r="AC16"/>
  <c r="AB32"/>
  <c r="AC32"/>
  <c r="AB48"/>
  <c r="AC48"/>
  <c r="AB3"/>
  <c r="AC3"/>
  <c r="AB19"/>
  <c r="AC19"/>
  <c r="AC49"/>
  <c r="AB49"/>
  <c r="AC34"/>
  <c r="AB34"/>
  <c r="AC13"/>
  <c r="AB13"/>
  <c r="AC5"/>
  <c r="AB5"/>
  <c r="AB21"/>
  <c r="AC21"/>
  <c r="AB37"/>
  <c r="AC37"/>
  <c r="AB12"/>
  <c r="AC12"/>
  <c r="AC28"/>
  <c r="AB28"/>
  <c r="AB44"/>
  <c r="AC44"/>
  <c r="AB43"/>
  <c r="AB2"/>
  <c r="AB35"/>
  <c r="AC43"/>
  <c r="AB14"/>
  <c r="AB30"/>
  <c r="AB46"/>
  <c r="AC6"/>
  <c r="AC22"/>
  <c r="AC38"/>
  <c r="AC2"/>
  <c r="AB6"/>
  <c r="AB22"/>
  <c r="AB38"/>
  <c r="AC14"/>
  <c r="AC46"/>
  <c r="AC35"/>
  <c r="AC30"/>
  <c r="AC15"/>
  <c r="AB15"/>
  <c r="AB31"/>
  <c r="AC31"/>
  <c r="AB10"/>
  <c r="AC10"/>
</calcChain>
</file>

<file path=xl/connections.xml><?xml version="1.0" encoding="utf-8"?>
<connections xmlns="http://schemas.openxmlformats.org/spreadsheetml/2006/main">
  <connection id="1" name="Output" type="6" refreshedVersion="3" background="1" saveData="1">
    <textPr prompt="0" codePage="437" sourceFile="C:\Users\Sahil\Documents\Visual Studio 2012\Projects\test\test\Output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<sst xmlns="http://schemas.openxmlformats.org/spreadsheetml/2006/main" count="43" uniqueCount="43">
  <si>
    <t>N</t>
  </si>
  <si>
    <t>B</t>
  </si>
  <si>
    <t>mode</t>
  </si>
  <si>
    <t>wMC</t>
  </si>
  <si>
    <t>wLC</t>
  </si>
  <si>
    <t>wTMC</t>
  </si>
  <si>
    <t>wLHC</t>
  </si>
  <si>
    <t>wLMC</t>
  </si>
  <si>
    <t>wLRC</t>
  </si>
  <si>
    <t>wLRDC</t>
  </si>
  <si>
    <t>wMFC</t>
  </si>
  <si>
    <t>rMC</t>
  </si>
  <si>
    <t>rLC</t>
  </si>
  <si>
    <t>rLHC</t>
  </si>
  <si>
    <t>rLMC</t>
  </si>
  <si>
    <t>rLRC</t>
  </si>
  <si>
    <t>rLRDC</t>
  </si>
  <si>
    <t>t_rd_miss</t>
  </si>
  <si>
    <t>t_rd_hit</t>
  </si>
  <si>
    <t>t_wr_miss</t>
  </si>
  <si>
    <t>t_wr_hit</t>
  </si>
  <si>
    <t>t_wr_thru</t>
  </si>
  <si>
    <t>t_flush</t>
  </si>
  <si>
    <t>Total_T_ns</t>
  </si>
  <si>
    <t>Total_T_ms</t>
  </si>
  <si>
    <t>MAX</t>
  </si>
  <si>
    <t>MIN</t>
  </si>
  <si>
    <t>t_rep_D</t>
  </si>
  <si>
    <t>Time took in Minutes : 1.516667</t>
  </si>
  <si>
    <t>wMC = writeMemoryCount</t>
  </si>
  <si>
    <t>wLC = writeLineCount</t>
  </si>
  <si>
    <t>wTMC = writeThroughMemoryCount</t>
  </si>
  <si>
    <t>wLHC = writeLineHitCount</t>
  </si>
  <si>
    <t>wLMC = writeLineMissCount</t>
  </si>
  <si>
    <t>wLRC = writeLineReplaceCount</t>
  </si>
  <si>
    <t>wLRDC = writeLineReplaceDirtyCount</t>
  </si>
  <si>
    <t>wMFC = writeMemoryFlushCount</t>
  </si>
  <si>
    <t>rMC = readMemoryCount</t>
  </si>
  <si>
    <t>rLC = readLineCount</t>
  </si>
  <si>
    <t>rLHC = readLineHitCount</t>
  </si>
  <si>
    <t>rLMC = readLineMissCount</t>
  </si>
  <si>
    <t>rLRC = readLineReplaceCount</t>
  </si>
  <si>
    <t>rLRDC = readLineReplaceDirtyCount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</si>
</sst>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99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900"/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6"/>
  <sheetViews>
    <sheetView tabSelected="1" zoomScale="70" zoomScaleNormal="70" workbookViewId="0">
      <selection activeCell="X10" sqref="X10"/>
    </sheetView>
  </sheetViews>
  <sheetFormatPr defaultRowHeight="15"/>
  <cols>
    <col min="1" max="1" width="3.7109375" customWidth="1"/>
    <col min="2" max="2" width="2.42578125" bestFit="1" customWidth="1"/>
    <col min="3" max="3" width="7.28515625" customWidth="1"/>
    <col min="4" max="6" width="8.28515625" customWidth="1"/>
    <col min="7" max="7" width="8.5703125" customWidth="1"/>
    <col min="8" max="8" width="7.42578125" customWidth="1"/>
    <col min="9" max="9" width="8" customWidth="1"/>
    <col min="10" max="10" width="7.42578125" bestFit="1" customWidth="1"/>
    <col min="11" max="11" width="6.7109375" bestFit="1" customWidth="1"/>
    <col min="12" max="12" width="10" customWidth="1"/>
    <col min="13" max="13" width="10.140625" customWidth="1"/>
    <col min="14" max="14" width="9" customWidth="1"/>
    <col min="15" max="15" width="9.28515625" customWidth="1"/>
    <col min="16" max="16" width="10.42578125" customWidth="1"/>
    <col min="17" max="17" width="10" customWidth="1"/>
    <col min="19" max="19" width="10.42578125" customWidth="1"/>
    <col min="21" max="21" width="11" customWidth="1"/>
    <col min="22" max="22" width="9.28515625" customWidth="1"/>
    <col min="23" max="23" width="10.85546875" customWidth="1"/>
    <col min="25" max="25" width="9.7109375" customWidth="1"/>
    <col min="26" max="26" width="10.42578125" customWidth="1"/>
    <col min="27" max="27" width="11.85546875" customWidth="1"/>
  </cols>
  <sheetData>
    <row r="1" spans="1:29" ht="18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/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27</v>
      </c>
      <c r="Z1" s="3" t="s">
        <v>23</v>
      </c>
      <c r="AA1" s="3" t="s">
        <v>24</v>
      </c>
      <c r="AB1" s="3" t="s">
        <v>25</v>
      </c>
      <c r="AC1" s="3" t="s">
        <v>26</v>
      </c>
    </row>
    <row r="2" spans="1:29">
      <c r="A2">
        <v>1</v>
      </c>
      <c r="B2">
        <v>1</v>
      </c>
      <c r="C2">
        <v>0</v>
      </c>
      <c r="D2">
        <v>164801</v>
      </c>
      <c r="E2">
        <v>164801</v>
      </c>
      <c r="F2">
        <v>0</v>
      </c>
      <c r="G2">
        <v>147920</v>
      </c>
      <c r="H2">
        <v>16881</v>
      </c>
      <c r="I2">
        <v>8723</v>
      </c>
      <c r="J2">
        <v>8575</v>
      </c>
      <c r="K2">
        <v>4830</v>
      </c>
      <c r="L2">
        <v>695333</v>
      </c>
      <c r="M2">
        <v>695333</v>
      </c>
      <c r="N2">
        <v>664759</v>
      </c>
      <c r="O2">
        <v>30574</v>
      </c>
      <c r="P2">
        <v>30540</v>
      </c>
      <c r="Q2">
        <v>27800</v>
      </c>
      <c r="S2">
        <f>(90+(B2-1)*15)*O2</f>
        <v>2751660</v>
      </c>
      <c r="T2">
        <f>N2*1</f>
        <v>664759</v>
      </c>
      <c r="U2">
        <f>(90+(B2-1)*15)*H2</f>
        <v>1519290</v>
      </c>
      <c r="V2">
        <f>G2*1</f>
        <v>147920</v>
      </c>
      <c r="W2">
        <f>F2*90</f>
        <v>0</v>
      </c>
      <c r="X2">
        <f>K2*90</f>
        <v>434700</v>
      </c>
      <c r="Y2">
        <f>Q2*90</f>
        <v>2502000</v>
      </c>
      <c r="Z2">
        <f>S2+T2+U2+V2+W2+X2+Y2</f>
        <v>8020329</v>
      </c>
      <c r="AA2">
        <f>Z2/1000000</f>
        <v>8.0203290000000003</v>
      </c>
      <c r="AB2" t="e">
        <f>IF(AA2=MAX(AA$2:AA$49),AA2,NA())</f>
        <v>#N/A</v>
      </c>
      <c r="AC2" t="e">
        <f>IF(AA2=MIN(AA$2:AA$49),AA2,NA())</f>
        <v>#N/A</v>
      </c>
    </row>
    <row r="3" spans="1:29">
      <c r="A3">
        <v>1</v>
      </c>
      <c r="B3">
        <v>1</v>
      </c>
      <c r="C3">
        <v>1</v>
      </c>
      <c r="D3">
        <v>164801</v>
      </c>
      <c r="E3">
        <v>0</v>
      </c>
      <c r="F3">
        <v>180740</v>
      </c>
      <c r="G3">
        <v>163859</v>
      </c>
      <c r="H3">
        <v>16881</v>
      </c>
      <c r="I3">
        <v>8723</v>
      </c>
      <c r="J3">
        <v>0</v>
      </c>
      <c r="K3">
        <v>0</v>
      </c>
      <c r="L3">
        <v>695333</v>
      </c>
      <c r="M3">
        <v>695333</v>
      </c>
      <c r="N3">
        <v>664759</v>
      </c>
      <c r="O3">
        <v>30574</v>
      </c>
      <c r="P3">
        <v>30540</v>
      </c>
      <c r="Q3">
        <v>0</v>
      </c>
      <c r="S3">
        <f t="shared" ref="S3:S49" si="0">(90+(B3-1)*15)*O3</f>
        <v>2751660</v>
      </c>
      <c r="T3">
        <f t="shared" ref="T3:T49" si="1">N3*1</f>
        <v>664759</v>
      </c>
      <c r="U3">
        <f t="shared" ref="U3:U49" si="2">(90+(B3-1)*15)*H3</f>
        <v>1519290</v>
      </c>
      <c r="V3">
        <f t="shared" ref="V3:V49" si="3">G3*1</f>
        <v>163859</v>
      </c>
      <c r="W3">
        <f t="shared" ref="W3:W49" si="4">F3*90</f>
        <v>16266600</v>
      </c>
      <c r="X3">
        <f t="shared" ref="X3:X49" si="5">K3*90</f>
        <v>0</v>
      </c>
      <c r="Y3">
        <f t="shared" ref="Y3:Y49" si="6">Q3*90</f>
        <v>0</v>
      </c>
      <c r="Z3">
        <f>S3+T3+U3+V3+W3+X3+Y3</f>
        <v>21366168</v>
      </c>
      <c r="AA3">
        <f t="shared" ref="AA3:AA49" si="7">Z3/1000000</f>
        <v>21.366167999999998</v>
      </c>
      <c r="AB3" t="e">
        <f t="shared" ref="AB3:AB49" si="8">IF(AA3=MAX(AA$2:AA$49),AA3,NA())</f>
        <v>#N/A</v>
      </c>
      <c r="AC3" t="e">
        <f t="shared" ref="AC3:AC49" si="9">IF(AA3=MIN(AA$2:AA$49),AA3,NA())</f>
        <v>#N/A</v>
      </c>
    </row>
    <row r="4" spans="1:29">
      <c r="A4">
        <v>1</v>
      </c>
      <c r="B4">
        <v>1</v>
      </c>
      <c r="C4">
        <v>2</v>
      </c>
      <c r="D4">
        <v>164801</v>
      </c>
      <c r="E4">
        <v>0</v>
      </c>
      <c r="F4">
        <v>180740</v>
      </c>
      <c r="G4">
        <v>163726</v>
      </c>
      <c r="H4">
        <v>17014</v>
      </c>
      <c r="I4">
        <v>0</v>
      </c>
      <c r="J4">
        <v>0</v>
      </c>
      <c r="K4">
        <v>0</v>
      </c>
      <c r="L4">
        <v>695333</v>
      </c>
      <c r="M4">
        <v>695333</v>
      </c>
      <c r="N4">
        <v>664808</v>
      </c>
      <c r="O4">
        <v>30525</v>
      </c>
      <c r="P4">
        <v>22346</v>
      </c>
      <c r="Q4">
        <v>0</v>
      </c>
      <c r="S4">
        <f t="shared" si="0"/>
        <v>2747250</v>
      </c>
      <c r="T4">
        <f t="shared" si="1"/>
        <v>664808</v>
      </c>
      <c r="U4">
        <f t="shared" si="2"/>
        <v>1531260</v>
      </c>
      <c r="V4">
        <f t="shared" si="3"/>
        <v>163726</v>
      </c>
      <c r="W4">
        <f t="shared" si="4"/>
        <v>16266600</v>
      </c>
      <c r="X4">
        <f t="shared" si="5"/>
        <v>0</v>
      </c>
      <c r="Y4">
        <f t="shared" si="6"/>
        <v>0</v>
      </c>
      <c r="Z4">
        <f t="shared" ref="Z4:Z49" si="10">S4+T4+U4+V4+W4+X4+Y4</f>
        <v>21373644</v>
      </c>
      <c r="AA4">
        <f t="shared" si="7"/>
        <v>21.373643999999999</v>
      </c>
      <c r="AB4" t="e">
        <f t="shared" si="8"/>
        <v>#N/A</v>
      </c>
      <c r="AC4" t="e">
        <f t="shared" si="9"/>
        <v>#N/A</v>
      </c>
    </row>
    <row r="5" spans="1:29">
      <c r="A5">
        <v>1</v>
      </c>
      <c r="B5">
        <v>2</v>
      </c>
      <c r="C5">
        <v>0</v>
      </c>
      <c r="D5">
        <v>164801</v>
      </c>
      <c r="E5">
        <v>164801</v>
      </c>
      <c r="F5">
        <v>0</v>
      </c>
      <c r="G5">
        <v>156300</v>
      </c>
      <c r="H5">
        <v>8501</v>
      </c>
      <c r="I5">
        <v>4424</v>
      </c>
      <c r="J5">
        <v>4307</v>
      </c>
      <c r="K5">
        <v>2375</v>
      </c>
      <c r="L5">
        <v>695333</v>
      </c>
      <c r="M5">
        <v>695333</v>
      </c>
      <c r="N5">
        <v>671489</v>
      </c>
      <c r="O5">
        <v>23844</v>
      </c>
      <c r="P5">
        <v>23825</v>
      </c>
      <c r="Q5">
        <v>22198</v>
      </c>
      <c r="S5">
        <f t="shared" si="0"/>
        <v>2503620</v>
      </c>
      <c r="T5">
        <f t="shared" si="1"/>
        <v>671489</v>
      </c>
      <c r="U5">
        <f t="shared" si="2"/>
        <v>892605</v>
      </c>
      <c r="V5">
        <f t="shared" si="3"/>
        <v>156300</v>
      </c>
      <c r="W5">
        <f t="shared" si="4"/>
        <v>0</v>
      </c>
      <c r="X5">
        <f t="shared" si="5"/>
        <v>213750</v>
      </c>
      <c r="Y5">
        <f t="shared" si="6"/>
        <v>1997820</v>
      </c>
      <c r="Z5">
        <f t="shared" si="10"/>
        <v>6435584</v>
      </c>
      <c r="AA5">
        <f t="shared" si="7"/>
        <v>6.4355840000000004</v>
      </c>
      <c r="AB5" t="e">
        <f t="shared" si="8"/>
        <v>#N/A</v>
      </c>
      <c r="AC5" t="e">
        <f t="shared" si="9"/>
        <v>#N/A</v>
      </c>
    </row>
    <row r="6" spans="1:29">
      <c r="A6">
        <v>1</v>
      </c>
      <c r="B6">
        <v>2</v>
      </c>
      <c r="C6">
        <v>1</v>
      </c>
      <c r="D6">
        <v>164801</v>
      </c>
      <c r="E6">
        <v>0</v>
      </c>
      <c r="F6">
        <v>180740</v>
      </c>
      <c r="G6">
        <v>172239</v>
      </c>
      <c r="H6">
        <v>8501</v>
      </c>
      <c r="I6">
        <v>4424</v>
      </c>
      <c r="J6">
        <v>0</v>
      </c>
      <c r="K6">
        <v>0</v>
      </c>
      <c r="L6">
        <v>695333</v>
      </c>
      <c r="M6">
        <v>695333</v>
      </c>
      <c r="N6">
        <v>671489</v>
      </c>
      <c r="O6">
        <v>23844</v>
      </c>
      <c r="P6">
        <v>23825</v>
      </c>
      <c r="Q6">
        <v>0</v>
      </c>
      <c r="S6">
        <f t="shared" si="0"/>
        <v>2503620</v>
      </c>
      <c r="T6">
        <f t="shared" si="1"/>
        <v>671489</v>
      </c>
      <c r="U6">
        <f t="shared" si="2"/>
        <v>892605</v>
      </c>
      <c r="V6">
        <f t="shared" si="3"/>
        <v>172239</v>
      </c>
      <c r="W6">
        <f t="shared" si="4"/>
        <v>16266600</v>
      </c>
      <c r="X6">
        <f t="shared" si="5"/>
        <v>0</v>
      </c>
      <c r="Y6">
        <f t="shared" si="6"/>
        <v>0</v>
      </c>
      <c r="Z6">
        <f t="shared" si="10"/>
        <v>20506553</v>
      </c>
      <c r="AA6">
        <f t="shared" si="7"/>
        <v>20.506553</v>
      </c>
      <c r="AB6" t="e">
        <f t="shared" si="8"/>
        <v>#N/A</v>
      </c>
      <c r="AC6" t="e">
        <f t="shared" si="9"/>
        <v>#N/A</v>
      </c>
    </row>
    <row r="7" spans="1:29">
      <c r="A7">
        <v>1</v>
      </c>
      <c r="B7">
        <v>2</v>
      </c>
      <c r="C7">
        <v>2</v>
      </c>
      <c r="D7">
        <v>164801</v>
      </c>
      <c r="E7">
        <v>0</v>
      </c>
      <c r="F7">
        <v>180740</v>
      </c>
      <c r="G7">
        <v>163692</v>
      </c>
      <c r="H7">
        <v>17048</v>
      </c>
      <c r="I7">
        <v>0</v>
      </c>
      <c r="J7">
        <v>0</v>
      </c>
      <c r="K7">
        <v>0</v>
      </c>
      <c r="L7">
        <v>695333</v>
      </c>
      <c r="M7">
        <v>695333</v>
      </c>
      <c r="N7">
        <v>671536</v>
      </c>
      <c r="O7">
        <v>23797</v>
      </c>
      <c r="P7">
        <v>19701</v>
      </c>
      <c r="Q7">
        <v>0</v>
      </c>
      <c r="S7">
        <f t="shared" si="0"/>
        <v>2498685</v>
      </c>
      <c r="T7">
        <f t="shared" si="1"/>
        <v>671536</v>
      </c>
      <c r="U7">
        <f t="shared" si="2"/>
        <v>1790040</v>
      </c>
      <c r="V7">
        <f t="shared" si="3"/>
        <v>163692</v>
      </c>
      <c r="W7">
        <f t="shared" si="4"/>
        <v>16266600</v>
      </c>
      <c r="X7">
        <f t="shared" si="5"/>
        <v>0</v>
      </c>
      <c r="Y7">
        <f t="shared" si="6"/>
        <v>0</v>
      </c>
      <c r="Z7">
        <f t="shared" si="10"/>
        <v>21390553</v>
      </c>
      <c r="AA7">
        <f t="shared" si="7"/>
        <v>21.390553000000001</v>
      </c>
      <c r="AB7" t="e">
        <f t="shared" si="8"/>
        <v>#N/A</v>
      </c>
      <c r="AC7" t="e">
        <f t="shared" si="9"/>
        <v>#N/A</v>
      </c>
    </row>
    <row r="8" spans="1:29">
      <c r="A8" s="1">
        <v>1</v>
      </c>
      <c r="B8" s="1">
        <v>4</v>
      </c>
      <c r="C8" s="1">
        <v>0</v>
      </c>
      <c r="D8" s="1">
        <v>164801</v>
      </c>
      <c r="E8" s="1">
        <v>164801</v>
      </c>
      <c r="F8" s="1">
        <v>0</v>
      </c>
      <c r="G8" s="1">
        <v>160479</v>
      </c>
      <c r="H8" s="1">
        <v>4322</v>
      </c>
      <c r="I8" s="1">
        <v>2284</v>
      </c>
      <c r="J8" s="1">
        <v>2173</v>
      </c>
      <c r="K8" s="1">
        <v>1107</v>
      </c>
      <c r="L8" s="1">
        <v>695333</v>
      </c>
      <c r="M8" s="1">
        <v>695333</v>
      </c>
      <c r="N8" s="1">
        <v>674743</v>
      </c>
      <c r="O8" s="1">
        <v>20590</v>
      </c>
      <c r="P8" s="1">
        <v>20580</v>
      </c>
      <c r="Q8" s="1">
        <v>19443</v>
      </c>
      <c r="R8" s="1"/>
      <c r="S8" s="1">
        <f t="shared" si="0"/>
        <v>2779650</v>
      </c>
      <c r="T8" s="1">
        <f t="shared" si="1"/>
        <v>674743</v>
      </c>
      <c r="U8" s="1">
        <f t="shared" si="2"/>
        <v>583470</v>
      </c>
      <c r="V8" s="1">
        <f t="shared" si="3"/>
        <v>160479</v>
      </c>
      <c r="W8" s="1">
        <f t="shared" si="4"/>
        <v>0</v>
      </c>
      <c r="X8" s="1">
        <f t="shared" si="5"/>
        <v>99630</v>
      </c>
      <c r="Y8" s="1">
        <f t="shared" si="6"/>
        <v>1749870</v>
      </c>
      <c r="Z8" s="1">
        <f t="shared" si="10"/>
        <v>6047842</v>
      </c>
      <c r="AA8" s="1">
        <f t="shared" si="7"/>
        <v>6.0478420000000002</v>
      </c>
      <c r="AB8" s="1" t="e">
        <f t="shared" si="8"/>
        <v>#N/A</v>
      </c>
      <c r="AC8" s="1">
        <f t="shared" si="9"/>
        <v>6.0478420000000002</v>
      </c>
    </row>
    <row r="9" spans="1:29">
      <c r="A9">
        <v>1</v>
      </c>
      <c r="B9">
        <v>4</v>
      </c>
      <c r="C9">
        <v>1</v>
      </c>
      <c r="D9">
        <v>164801</v>
      </c>
      <c r="E9">
        <v>0</v>
      </c>
      <c r="F9">
        <v>180740</v>
      </c>
      <c r="G9">
        <v>176418</v>
      </c>
      <c r="H9">
        <v>4322</v>
      </c>
      <c r="I9">
        <v>2284</v>
      </c>
      <c r="J9">
        <v>0</v>
      </c>
      <c r="K9">
        <v>0</v>
      </c>
      <c r="L9">
        <v>695333</v>
      </c>
      <c r="M9">
        <v>695333</v>
      </c>
      <c r="N9">
        <v>674743</v>
      </c>
      <c r="O9">
        <v>20590</v>
      </c>
      <c r="P9">
        <v>20580</v>
      </c>
      <c r="Q9">
        <v>0</v>
      </c>
      <c r="S9">
        <f t="shared" si="0"/>
        <v>2779650</v>
      </c>
      <c r="T9">
        <f t="shared" si="1"/>
        <v>674743</v>
      </c>
      <c r="U9">
        <f t="shared" si="2"/>
        <v>583470</v>
      </c>
      <c r="V9">
        <f t="shared" si="3"/>
        <v>176418</v>
      </c>
      <c r="W9">
        <f t="shared" si="4"/>
        <v>16266600</v>
      </c>
      <c r="X9">
        <f t="shared" si="5"/>
        <v>0</v>
      </c>
      <c r="Y9">
        <f t="shared" si="6"/>
        <v>0</v>
      </c>
      <c r="Z9">
        <f t="shared" si="10"/>
        <v>20480881</v>
      </c>
      <c r="AA9">
        <f t="shared" si="7"/>
        <v>20.480881</v>
      </c>
      <c r="AB9" t="e">
        <f t="shared" si="8"/>
        <v>#N/A</v>
      </c>
      <c r="AC9" t="e">
        <f t="shared" si="9"/>
        <v>#N/A</v>
      </c>
    </row>
    <row r="10" spans="1:29">
      <c r="A10">
        <v>1</v>
      </c>
      <c r="B10">
        <v>4</v>
      </c>
      <c r="C10">
        <v>2</v>
      </c>
      <c r="D10">
        <v>164801</v>
      </c>
      <c r="E10">
        <v>0</v>
      </c>
      <c r="F10">
        <v>180740</v>
      </c>
      <c r="G10">
        <v>163665</v>
      </c>
      <c r="H10">
        <v>17075</v>
      </c>
      <c r="I10">
        <v>0</v>
      </c>
      <c r="J10">
        <v>0</v>
      </c>
      <c r="K10">
        <v>0</v>
      </c>
      <c r="L10">
        <v>695333</v>
      </c>
      <c r="M10">
        <v>695333</v>
      </c>
      <c r="N10">
        <v>674809</v>
      </c>
      <c r="O10">
        <v>20524</v>
      </c>
      <c r="P10">
        <v>18476</v>
      </c>
      <c r="Q10">
        <v>0</v>
      </c>
      <c r="S10">
        <f t="shared" si="0"/>
        <v>2770740</v>
      </c>
      <c r="T10">
        <f t="shared" si="1"/>
        <v>674809</v>
      </c>
      <c r="U10">
        <f t="shared" si="2"/>
        <v>2305125</v>
      </c>
      <c r="V10">
        <f t="shared" si="3"/>
        <v>163665</v>
      </c>
      <c r="W10">
        <f t="shared" si="4"/>
        <v>16266600</v>
      </c>
      <c r="X10">
        <f t="shared" si="5"/>
        <v>0</v>
      </c>
      <c r="Y10">
        <f t="shared" si="6"/>
        <v>0</v>
      </c>
      <c r="Z10">
        <f t="shared" si="10"/>
        <v>22180939</v>
      </c>
      <c r="AA10">
        <f t="shared" si="7"/>
        <v>22.180938999999999</v>
      </c>
      <c r="AB10" t="e">
        <f t="shared" si="8"/>
        <v>#N/A</v>
      </c>
      <c r="AC10" t="e">
        <f t="shared" si="9"/>
        <v>#N/A</v>
      </c>
    </row>
    <row r="11" spans="1:29">
      <c r="A11">
        <v>1</v>
      </c>
      <c r="B11">
        <v>8</v>
      </c>
      <c r="C11">
        <v>0</v>
      </c>
      <c r="D11">
        <v>164801</v>
      </c>
      <c r="E11">
        <v>164801</v>
      </c>
      <c r="F11">
        <v>0</v>
      </c>
      <c r="G11">
        <v>162505</v>
      </c>
      <c r="H11">
        <v>2296</v>
      </c>
      <c r="I11">
        <v>1278</v>
      </c>
      <c r="J11">
        <v>1123</v>
      </c>
      <c r="K11">
        <v>471</v>
      </c>
      <c r="L11">
        <v>695333</v>
      </c>
      <c r="M11">
        <v>695333</v>
      </c>
      <c r="N11">
        <v>676226</v>
      </c>
      <c r="O11">
        <v>19107</v>
      </c>
      <c r="P11">
        <v>19101</v>
      </c>
      <c r="Q11">
        <v>18185</v>
      </c>
      <c r="S11">
        <f t="shared" si="0"/>
        <v>3725865</v>
      </c>
      <c r="T11">
        <f t="shared" si="1"/>
        <v>676226</v>
      </c>
      <c r="U11">
        <f t="shared" si="2"/>
        <v>447720</v>
      </c>
      <c r="V11">
        <f t="shared" si="3"/>
        <v>162505</v>
      </c>
      <c r="W11">
        <f t="shared" si="4"/>
        <v>0</v>
      </c>
      <c r="X11">
        <f t="shared" si="5"/>
        <v>42390</v>
      </c>
      <c r="Y11">
        <f t="shared" si="6"/>
        <v>1636650</v>
      </c>
      <c r="Z11">
        <f t="shared" si="10"/>
        <v>6691356</v>
      </c>
      <c r="AA11">
        <f t="shared" si="7"/>
        <v>6.6913559999999999</v>
      </c>
      <c r="AB11" t="e">
        <f t="shared" si="8"/>
        <v>#N/A</v>
      </c>
      <c r="AC11" t="e">
        <f t="shared" si="9"/>
        <v>#N/A</v>
      </c>
    </row>
    <row r="12" spans="1:29">
      <c r="A12">
        <v>1</v>
      </c>
      <c r="B12">
        <v>8</v>
      </c>
      <c r="C12">
        <v>1</v>
      </c>
      <c r="D12">
        <v>164801</v>
      </c>
      <c r="E12">
        <v>0</v>
      </c>
      <c r="F12">
        <v>180740</v>
      </c>
      <c r="G12">
        <v>178444</v>
      </c>
      <c r="H12">
        <v>2296</v>
      </c>
      <c r="I12">
        <v>1278</v>
      </c>
      <c r="J12">
        <v>0</v>
      </c>
      <c r="K12">
        <v>0</v>
      </c>
      <c r="L12">
        <v>695333</v>
      </c>
      <c r="M12">
        <v>695333</v>
      </c>
      <c r="N12">
        <v>676226</v>
      </c>
      <c r="O12">
        <v>19107</v>
      </c>
      <c r="P12">
        <v>19101</v>
      </c>
      <c r="Q12">
        <v>0</v>
      </c>
      <c r="S12">
        <f t="shared" si="0"/>
        <v>3725865</v>
      </c>
      <c r="T12">
        <f t="shared" si="1"/>
        <v>676226</v>
      </c>
      <c r="U12">
        <f t="shared" si="2"/>
        <v>447720</v>
      </c>
      <c r="V12">
        <f t="shared" si="3"/>
        <v>178444</v>
      </c>
      <c r="W12">
        <f t="shared" si="4"/>
        <v>16266600</v>
      </c>
      <c r="X12">
        <f t="shared" si="5"/>
        <v>0</v>
      </c>
      <c r="Y12">
        <f t="shared" si="6"/>
        <v>0</v>
      </c>
      <c r="Z12">
        <f t="shared" si="10"/>
        <v>21294855</v>
      </c>
      <c r="AA12">
        <f t="shared" si="7"/>
        <v>21.294854999999998</v>
      </c>
      <c r="AB12" t="e">
        <f t="shared" si="8"/>
        <v>#N/A</v>
      </c>
      <c r="AC12" t="e">
        <f t="shared" si="9"/>
        <v>#N/A</v>
      </c>
    </row>
    <row r="13" spans="1:29">
      <c r="A13">
        <v>1</v>
      </c>
      <c r="B13">
        <v>8</v>
      </c>
      <c r="C13">
        <v>2</v>
      </c>
      <c r="D13">
        <v>164801</v>
      </c>
      <c r="E13">
        <v>0</v>
      </c>
      <c r="F13">
        <v>180740</v>
      </c>
      <c r="G13">
        <v>163579</v>
      </c>
      <c r="H13">
        <v>17161</v>
      </c>
      <c r="I13">
        <v>0</v>
      </c>
      <c r="J13">
        <v>0</v>
      </c>
      <c r="K13">
        <v>0</v>
      </c>
      <c r="L13">
        <v>695333</v>
      </c>
      <c r="M13">
        <v>695333</v>
      </c>
      <c r="N13">
        <v>676345</v>
      </c>
      <c r="O13">
        <v>18988</v>
      </c>
      <c r="P13">
        <v>17964</v>
      </c>
      <c r="Q13">
        <v>0</v>
      </c>
      <c r="S13">
        <f t="shared" si="0"/>
        <v>3702660</v>
      </c>
      <c r="T13">
        <f t="shared" si="1"/>
        <v>676345</v>
      </c>
      <c r="U13">
        <f t="shared" si="2"/>
        <v>3346395</v>
      </c>
      <c r="V13">
        <f t="shared" si="3"/>
        <v>163579</v>
      </c>
      <c r="W13">
        <f t="shared" si="4"/>
        <v>16266600</v>
      </c>
      <c r="X13">
        <f t="shared" si="5"/>
        <v>0</v>
      </c>
      <c r="Y13">
        <f t="shared" si="6"/>
        <v>0</v>
      </c>
      <c r="Z13">
        <f t="shared" si="10"/>
        <v>24155579</v>
      </c>
      <c r="AA13">
        <f t="shared" si="7"/>
        <v>24.155578999999999</v>
      </c>
      <c r="AB13" t="e">
        <f t="shared" si="8"/>
        <v>#N/A</v>
      </c>
      <c r="AC13" t="e">
        <f t="shared" si="9"/>
        <v>#N/A</v>
      </c>
    </row>
    <row r="14" spans="1:29">
      <c r="A14">
        <v>2</v>
      </c>
      <c r="B14">
        <v>1</v>
      </c>
      <c r="C14">
        <v>0</v>
      </c>
      <c r="D14">
        <v>164801</v>
      </c>
      <c r="E14">
        <v>164801</v>
      </c>
      <c r="F14">
        <v>0</v>
      </c>
      <c r="G14">
        <v>135000</v>
      </c>
      <c r="H14">
        <v>29801</v>
      </c>
      <c r="I14">
        <v>21640</v>
      </c>
      <c r="J14">
        <v>12455</v>
      </c>
      <c r="K14">
        <v>6338</v>
      </c>
      <c r="L14">
        <v>695333</v>
      </c>
      <c r="M14">
        <v>695333</v>
      </c>
      <c r="N14">
        <v>655585</v>
      </c>
      <c r="O14">
        <v>39748</v>
      </c>
      <c r="P14">
        <v>38200</v>
      </c>
      <c r="Q14">
        <v>30373</v>
      </c>
      <c r="S14">
        <f t="shared" si="0"/>
        <v>3577320</v>
      </c>
      <c r="T14">
        <f t="shared" si="1"/>
        <v>655585</v>
      </c>
      <c r="U14">
        <f t="shared" si="2"/>
        <v>2682090</v>
      </c>
      <c r="V14">
        <f t="shared" si="3"/>
        <v>135000</v>
      </c>
      <c r="W14">
        <f t="shared" si="4"/>
        <v>0</v>
      </c>
      <c r="X14">
        <f t="shared" si="5"/>
        <v>570420</v>
      </c>
      <c r="Y14">
        <f t="shared" si="6"/>
        <v>2733570</v>
      </c>
      <c r="Z14">
        <f t="shared" si="10"/>
        <v>10353985</v>
      </c>
      <c r="AA14">
        <f t="shared" si="7"/>
        <v>10.353985</v>
      </c>
      <c r="AB14" t="e">
        <f t="shared" si="8"/>
        <v>#N/A</v>
      </c>
      <c r="AC14" t="e">
        <f t="shared" si="9"/>
        <v>#N/A</v>
      </c>
    </row>
    <row r="15" spans="1:29">
      <c r="A15">
        <v>2</v>
      </c>
      <c r="B15">
        <v>1</v>
      </c>
      <c r="C15">
        <v>1</v>
      </c>
      <c r="D15">
        <v>164801</v>
      </c>
      <c r="E15">
        <v>0</v>
      </c>
      <c r="F15">
        <v>180740</v>
      </c>
      <c r="G15">
        <v>150726</v>
      </c>
      <c r="H15">
        <v>30014</v>
      </c>
      <c r="I15">
        <v>21853</v>
      </c>
      <c r="J15">
        <v>0</v>
      </c>
      <c r="K15">
        <v>0</v>
      </c>
      <c r="L15">
        <v>695333</v>
      </c>
      <c r="M15">
        <v>695333</v>
      </c>
      <c r="N15">
        <v>655589</v>
      </c>
      <c r="O15">
        <v>39744</v>
      </c>
      <c r="P15">
        <v>38196</v>
      </c>
      <c r="Q15">
        <v>0</v>
      </c>
      <c r="S15">
        <f t="shared" si="0"/>
        <v>3576960</v>
      </c>
      <c r="T15">
        <f t="shared" si="1"/>
        <v>655589</v>
      </c>
      <c r="U15">
        <f t="shared" si="2"/>
        <v>2701260</v>
      </c>
      <c r="V15">
        <f t="shared" si="3"/>
        <v>150726</v>
      </c>
      <c r="W15">
        <f t="shared" si="4"/>
        <v>16266600</v>
      </c>
      <c r="X15">
        <f t="shared" si="5"/>
        <v>0</v>
      </c>
      <c r="Y15">
        <f t="shared" si="6"/>
        <v>0</v>
      </c>
      <c r="Z15">
        <f t="shared" si="10"/>
        <v>23351135</v>
      </c>
      <c r="AA15">
        <f t="shared" si="7"/>
        <v>23.351134999999999</v>
      </c>
      <c r="AB15" t="e">
        <f t="shared" si="8"/>
        <v>#N/A</v>
      </c>
      <c r="AC15" t="e">
        <f t="shared" si="9"/>
        <v>#N/A</v>
      </c>
    </row>
    <row r="16" spans="1:29">
      <c r="A16">
        <v>2</v>
      </c>
      <c r="B16">
        <v>1</v>
      </c>
      <c r="C16">
        <v>2</v>
      </c>
      <c r="D16">
        <v>164801</v>
      </c>
      <c r="E16">
        <v>0</v>
      </c>
      <c r="F16">
        <v>180740</v>
      </c>
      <c r="G16">
        <v>151758</v>
      </c>
      <c r="H16">
        <v>28982</v>
      </c>
      <c r="I16">
        <v>0</v>
      </c>
      <c r="J16">
        <v>0</v>
      </c>
      <c r="K16">
        <v>0</v>
      </c>
      <c r="L16">
        <v>695333</v>
      </c>
      <c r="M16">
        <v>695333</v>
      </c>
      <c r="N16">
        <v>655958</v>
      </c>
      <c r="O16">
        <v>39375</v>
      </c>
      <c r="P16">
        <v>29679</v>
      </c>
      <c r="Q16">
        <v>0</v>
      </c>
      <c r="S16">
        <f t="shared" si="0"/>
        <v>3543750</v>
      </c>
      <c r="T16">
        <f t="shared" si="1"/>
        <v>655958</v>
      </c>
      <c r="U16">
        <f t="shared" si="2"/>
        <v>2608380</v>
      </c>
      <c r="V16">
        <f t="shared" si="3"/>
        <v>151758</v>
      </c>
      <c r="W16">
        <f t="shared" si="4"/>
        <v>16266600</v>
      </c>
      <c r="X16">
        <f t="shared" si="5"/>
        <v>0</v>
      </c>
      <c r="Y16">
        <f t="shared" si="6"/>
        <v>0</v>
      </c>
      <c r="Z16">
        <f t="shared" si="10"/>
        <v>23226446</v>
      </c>
      <c r="AA16">
        <f t="shared" si="7"/>
        <v>23.226445999999999</v>
      </c>
      <c r="AB16" t="e">
        <f t="shared" si="8"/>
        <v>#N/A</v>
      </c>
      <c r="AC16" t="e">
        <f t="shared" si="9"/>
        <v>#N/A</v>
      </c>
    </row>
    <row r="17" spans="1:29">
      <c r="A17">
        <v>2</v>
      </c>
      <c r="B17">
        <v>2</v>
      </c>
      <c r="C17">
        <v>0</v>
      </c>
      <c r="D17">
        <v>164801</v>
      </c>
      <c r="E17">
        <v>164801</v>
      </c>
      <c r="F17">
        <v>0</v>
      </c>
      <c r="G17">
        <v>142634</v>
      </c>
      <c r="H17">
        <v>22167</v>
      </c>
      <c r="I17">
        <v>18087</v>
      </c>
      <c r="J17">
        <v>8840</v>
      </c>
      <c r="K17">
        <v>3666</v>
      </c>
      <c r="L17">
        <v>695333</v>
      </c>
      <c r="M17">
        <v>695333</v>
      </c>
      <c r="N17">
        <v>661330</v>
      </c>
      <c r="O17">
        <v>34003</v>
      </c>
      <c r="P17">
        <v>33197</v>
      </c>
      <c r="Q17">
        <v>24459</v>
      </c>
      <c r="S17">
        <f t="shared" si="0"/>
        <v>3570315</v>
      </c>
      <c r="T17">
        <f t="shared" si="1"/>
        <v>661330</v>
      </c>
      <c r="U17">
        <f t="shared" si="2"/>
        <v>2327535</v>
      </c>
      <c r="V17">
        <f t="shared" si="3"/>
        <v>142634</v>
      </c>
      <c r="W17">
        <f t="shared" si="4"/>
        <v>0</v>
      </c>
      <c r="X17">
        <f t="shared" si="5"/>
        <v>329940</v>
      </c>
      <c r="Y17">
        <f t="shared" si="6"/>
        <v>2201310</v>
      </c>
      <c r="Z17">
        <f t="shared" si="10"/>
        <v>9233064</v>
      </c>
      <c r="AA17">
        <f t="shared" si="7"/>
        <v>9.2330640000000006</v>
      </c>
      <c r="AB17" t="e">
        <f t="shared" si="8"/>
        <v>#N/A</v>
      </c>
      <c r="AC17" t="e">
        <f t="shared" si="9"/>
        <v>#N/A</v>
      </c>
    </row>
    <row r="18" spans="1:29">
      <c r="A18">
        <v>2</v>
      </c>
      <c r="B18">
        <v>2</v>
      </c>
      <c r="C18">
        <v>1</v>
      </c>
      <c r="D18">
        <v>164801</v>
      </c>
      <c r="E18">
        <v>0</v>
      </c>
      <c r="F18">
        <v>180740</v>
      </c>
      <c r="G18">
        <v>158298</v>
      </c>
      <c r="H18">
        <v>22442</v>
      </c>
      <c r="I18">
        <v>18362</v>
      </c>
      <c r="J18">
        <v>0</v>
      </c>
      <c r="K18">
        <v>0</v>
      </c>
      <c r="L18">
        <v>695333</v>
      </c>
      <c r="M18">
        <v>695333</v>
      </c>
      <c r="N18">
        <v>660129</v>
      </c>
      <c r="O18">
        <v>35204</v>
      </c>
      <c r="P18">
        <v>34398</v>
      </c>
      <c r="Q18">
        <v>0</v>
      </c>
      <c r="S18">
        <f t="shared" si="0"/>
        <v>3696420</v>
      </c>
      <c r="T18">
        <f t="shared" si="1"/>
        <v>660129</v>
      </c>
      <c r="U18">
        <f t="shared" si="2"/>
        <v>2356410</v>
      </c>
      <c r="V18">
        <f t="shared" si="3"/>
        <v>158298</v>
      </c>
      <c r="W18">
        <f t="shared" si="4"/>
        <v>16266600</v>
      </c>
      <c r="X18">
        <f t="shared" si="5"/>
        <v>0</v>
      </c>
      <c r="Y18">
        <f t="shared" si="6"/>
        <v>0</v>
      </c>
      <c r="Z18">
        <f t="shared" si="10"/>
        <v>23137857</v>
      </c>
      <c r="AA18">
        <f t="shared" si="7"/>
        <v>23.137857</v>
      </c>
      <c r="AB18" t="e">
        <f t="shared" si="8"/>
        <v>#N/A</v>
      </c>
      <c r="AC18" t="e">
        <f t="shared" si="9"/>
        <v>#N/A</v>
      </c>
    </row>
    <row r="19" spans="1:29">
      <c r="A19">
        <v>2</v>
      </c>
      <c r="B19">
        <v>2</v>
      </c>
      <c r="C19">
        <v>2</v>
      </c>
      <c r="D19">
        <v>164801</v>
      </c>
      <c r="E19">
        <v>0</v>
      </c>
      <c r="F19">
        <v>180740</v>
      </c>
      <c r="G19">
        <v>151573</v>
      </c>
      <c r="H19">
        <v>29167</v>
      </c>
      <c r="I19">
        <v>0</v>
      </c>
      <c r="J19">
        <v>0</v>
      </c>
      <c r="K19">
        <v>0</v>
      </c>
      <c r="L19">
        <v>695333</v>
      </c>
      <c r="M19">
        <v>695333</v>
      </c>
      <c r="N19">
        <v>659692</v>
      </c>
      <c r="O19">
        <v>35641</v>
      </c>
      <c r="P19">
        <v>30755</v>
      </c>
      <c r="Q19">
        <v>0</v>
      </c>
      <c r="S19">
        <f t="shared" si="0"/>
        <v>3742305</v>
      </c>
      <c r="T19">
        <f t="shared" si="1"/>
        <v>659692</v>
      </c>
      <c r="U19">
        <f t="shared" si="2"/>
        <v>3062535</v>
      </c>
      <c r="V19">
        <f t="shared" si="3"/>
        <v>151573</v>
      </c>
      <c r="W19">
        <f t="shared" si="4"/>
        <v>16266600</v>
      </c>
      <c r="X19">
        <f t="shared" si="5"/>
        <v>0</v>
      </c>
      <c r="Y19">
        <f t="shared" si="6"/>
        <v>0</v>
      </c>
      <c r="Z19">
        <f t="shared" si="10"/>
        <v>23882705</v>
      </c>
      <c r="AA19">
        <f t="shared" si="7"/>
        <v>23.882705000000001</v>
      </c>
      <c r="AB19" t="e">
        <f t="shared" si="8"/>
        <v>#N/A</v>
      </c>
      <c r="AC19" t="e">
        <f t="shared" si="9"/>
        <v>#N/A</v>
      </c>
    </row>
    <row r="20" spans="1:29">
      <c r="A20">
        <v>2</v>
      </c>
      <c r="B20">
        <v>4</v>
      </c>
      <c r="C20">
        <v>0</v>
      </c>
      <c r="D20">
        <v>164801</v>
      </c>
      <c r="E20">
        <v>164801</v>
      </c>
      <c r="F20">
        <v>0</v>
      </c>
      <c r="G20">
        <v>154374</v>
      </c>
      <c r="H20">
        <v>10427</v>
      </c>
      <c r="I20">
        <v>8387</v>
      </c>
      <c r="J20">
        <v>7170</v>
      </c>
      <c r="K20">
        <v>1796</v>
      </c>
      <c r="L20">
        <v>695333</v>
      </c>
      <c r="M20">
        <v>695333</v>
      </c>
      <c r="N20">
        <v>671680</v>
      </c>
      <c r="O20">
        <v>23653</v>
      </c>
      <c r="P20">
        <v>23212</v>
      </c>
      <c r="Q20">
        <v>13802</v>
      </c>
      <c r="S20">
        <f t="shared" si="0"/>
        <v>3193155</v>
      </c>
      <c r="T20">
        <f t="shared" si="1"/>
        <v>671680</v>
      </c>
      <c r="U20">
        <f t="shared" si="2"/>
        <v>1407645</v>
      </c>
      <c r="V20">
        <f t="shared" si="3"/>
        <v>154374</v>
      </c>
      <c r="W20">
        <f t="shared" si="4"/>
        <v>0</v>
      </c>
      <c r="X20">
        <f t="shared" si="5"/>
        <v>161640</v>
      </c>
      <c r="Y20">
        <f t="shared" si="6"/>
        <v>1242180</v>
      </c>
      <c r="Z20">
        <f t="shared" si="10"/>
        <v>6830674</v>
      </c>
      <c r="AA20">
        <f t="shared" si="7"/>
        <v>6.8306740000000001</v>
      </c>
      <c r="AB20" t="e">
        <f t="shared" si="8"/>
        <v>#N/A</v>
      </c>
      <c r="AC20" t="e">
        <f t="shared" si="9"/>
        <v>#N/A</v>
      </c>
    </row>
    <row r="21" spans="1:29">
      <c r="A21">
        <v>2</v>
      </c>
      <c r="B21">
        <v>4</v>
      </c>
      <c r="C21">
        <v>1</v>
      </c>
      <c r="D21">
        <v>164801</v>
      </c>
      <c r="E21">
        <v>0</v>
      </c>
      <c r="F21">
        <v>180740</v>
      </c>
      <c r="G21">
        <v>169993</v>
      </c>
      <c r="H21">
        <v>10747</v>
      </c>
      <c r="I21">
        <v>8707</v>
      </c>
      <c r="J21">
        <v>0</v>
      </c>
      <c r="K21">
        <v>0</v>
      </c>
      <c r="L21">
        <v>695333</v>
      </c>
      <c r="M21">
        <v>695333</v>
      </c>
      <c r="N21">
        <v>671678</v>
      </c>
      <c r="O21">
        <v>23655</v>
      </c>
      <c r="P21">
        <v>23214</v>
      </c>
      <c r="Q21">
        <v>0</v>
      </c>
      <c r="S21">
        <f t="shared" si="0"/>
        <v>3193425</v>
      </c>
      <c r="T21">
        <f t="shared" si="1"/>
        <v>671678</v>
      </c>
      <c r="U21">
        <f t="shared" si="2"/>
        <v>1450845</v>
      </c>
      <c r="V21">
        <f t="shared" si="3"/>
        <v>169993</v>
      </c>
      <c r="W21">
        <f t="shared" si="4"/>
        <v>16266600</v>
      </c>
      <c r="X21">
        <f t="shared" si="5"/>
        <v>0</v>
      </c>
      <c r="Y21">
        <f t="shared" si="6"/>
        <v>0</v>
      </c>
      <c r="Z21">
        <f t="shared" si="10"/>
        <v>21752541</v>
      </c>
      <c r="AA21">
        <f t="shared" si="7"/>
        <v>21.752541000000001</v>
      </c>
      <c r="AB21" t="e">
        <f t="shared" si="8"/>
        <v>#N/A</v>
      </c>
      <c r="AC21" t="e">
        <f t="shared" si="9"/>
        <v>#N/A</v>
      </c>
    </row>
    <row r="22" spans="1:29">
      <c r="A22">
        <v>2</v>
      </c>
      <c r="B22">
        <v>4</v>
      </c>
      <c r="C22">
        <v>2</v>
      </c>
      <c r="D22">
        <v>164801</v>
      </c>
      <c r="E22">
        <v>0</v>
      </c>
      <c r="F22">
        <v>180740</v>
      </c>
      <c r="G22">
        <v>159547</v>
      </c>
      <c r="H22">
        <v>21193</v>
      </c>
      <c r="I22">
        <v>0</v>
      </c>
      <c r="J22">
        <v>0</v>
      </c>
      <c r="K22">
        <v>0</v>
      </c>
      <c r="L22">
        <v>695333</v>
      </c>
      <c r="M22">
        <v>695333</v>
      </c>
      <c r="N22">
        <v>671294</v>
      </c>
      <c r="O22">
        <v>24039</v>
      </c>
      <c r="P22">
        <v>21559</v>
      </c>
      <c r="Q22">
        <v>0</v>
      </c>
      <c r="S22">
        <f t="shared" si="0"/>
        <v>3245265</v>
      </c>
      <c r="T22">
        <f t="shared" si="1"/>
        <v>671294</v>
      </c>
      <c r="U22">
        <f t="shared" si="2"/>
        <v>2861055</v>
      </c>
      <c r="V22">
        <f t="shared" si="3"/>
        <v>159547</v>
      </c>
      <c r="W22">
        <f t="shared" si="4"/>
        <v>16266600</v>
      </c>
      <c r="X22">
        <f t="shared" si="5"/>
        <v>0</v>
      </c>
      <c r="Y22">
        <f t="shared" si="6"/>
        <v>0</v>
      </c>
      <c r="Z22">
        <f t="shared" si="10"/>
        <v>23203761</v>
      </c>
      <c r="AA22">
        <f t="shared" si="7"/>
        <v>23.203761</v>
      </c>
      <c r="AB22" t="e">
        <f t="shared" si="8"/>
        <v>#N/A</v>
      </c>
      <c r="AC22" t="e">
        <f t="shared" si="9"/>
        <v>#N/A</v>
      </c>
    </row>
    <row r="23" spans="1:29">
      <c r="A23">
        <v>2</v>
      </c>
      <c r="B23">
        <v>8</v>
      </c>
      <c r="C23">
        <v>0</v>
      </c>
      <c r="D23">
        <v>164801</v>
      </c>
      <c r="E23">
        <v>164801</v>
      </c>
      <c r="F23">
        <v>0</v>
      </c>
      <c r="G23">
        <v>155699</v>
      </c>
      <c r="H23">
        <v>9102</v>
      </c>
      <c r="I23">
        <v>8081</v>
      </c>
      <c r="J23">
        <v>6807</v>
      </c>
      <c r="K23">
        <v>887</v>
      </c>
      <c r="L23">
        <v>695333</v>
      </c>
      <c r="M23">
        <v>695333</v>
      </c>
      <c r="N23">
        <v>671523</v>
      </c>
      <c r="O23">
        <v>23810</v>
      </c>
      <c r="P23">
        <v>23552</v>
      </c>
      <c r="Q23">
        <v>12191</v>
      </c>
      <c r="S23">
        <f t="shared" si="0"/>
        <v>4642950</v>
      </c>
      <c r="T23">
        <f t="shared" si="1"/>
        <v>671523</v>
      </c>
      <c r="U23">
        <f t="shared" si="2"/>
        <v>1774890</v>
      </c>
      <c r="V23">
        <f t="shared" si="3"/>
        <v>155699</v>
      </c>
      <c r="W23">
        <f t="shared" si="4"/>
        <v>0</v>
      </c>
      <c r="X23">
        <f t="shared" si="5"/>
        <v>79830</v>
      </c>
      <c r="Y23">
        <f t="shared" si="6"/>
        <v>1097190</v>
      </c>
      <c r="Z23">
        <f t="shared" si="10"/>
        <v>8422082</v>
      </c>
      <c r="AA23">
        <f t="shared" si="7"/>
        <v>8.4220819999999996</v>
      </c>
      <c r="AB23" t="e">
        <f t="shared" si="8"/>
        <v>#N/A</v>
      </c>
      <c r="AC23" t="e">
        <f t="shared" si="9"/>
        <v>#N/A</v>
      </c>
    </row>
    <row r="24" spans="1:29">
      <c r="A24">
        <v>2</v>
      </c>
      <c r="B24">
        <v>8</v>
      </c>
      <c r="C24">
        <v>1</v>
      </c>
      <c r="D24">
        <v>164801</v>
      </c>
      <c r="E24">
        <v>0</v>
      </c>
      <c r="F24">
        <v>180740</v>
      </c>
      <c r="G24">
        <v>171328</v>
      </c>
      <c r="H24">
        <v>9412</v>
      </c>
      <c r="I24">
        <v>8391</v>
      </c>
      <c r="J24">
        <v>0</v>
      </c>
      <c r="K24">
        <v>0</v>
      </c>
      <c r="L24">
        <v>695333</v>
      </c>
      <c r="M24">
        <v>695333</v>
      </c>
      <c r="N24">
        <v>671519</v>
      </c>
      <c r="O24">
        <v>23814</v>
      </c>
      <c r="P24">
        <v>23556</v>
      </c>
      <c r="Q24">
        <v>0</v>
      </c>
      <c r="S24">
        <f t="shared" si="0"/>
        <v>4643730</v>
      </c>
      <c r="T24">
        <f t="shared" si="1"/>
        <v>671519</v>
      </c>
      <c r="U24">
        <f t="shared" si="2"/>
        <v>1835340</v>
      </c>
      <c r="V24">
        <f t="shared" si="3"/>
        <v>171328</v>
      </c>
      <c r="W24">
        <f t="shared" si="4"/>
        <v>16266600</v>
      </c>
      <c r="X24">
        <f t="shared" si="5"/>
        <v>0</v>
      </c>
      <c r="Y24">
        <f t="shared" si="6"/>
        <v>0</v>
      </c>
      <c r="Z24">
        <f t="shared" si="10"/>
        <v>23588517</v>
      </c>
      <c r="AA24">
        <f t="shared" si="7"/>
        <v>23.588517</v>
      </c>
      <c r="AB24" t="e">
        <f t="shared" si="8"/>
        <v>#N/A</v>
      </c>
      <c r="AC24" t="e">
        <f t="shared" si="9"/>
        <v>#N/A</v>
      </c>
    </row>
    <row r="25" spans="1:29">
      <c r="A25">
        <v>2</v>
      </c>
      <c r="B25">
        <v>8</v>
      </c>
      <c r="C25">
        <v>2</v>
      </c>
      <c r="D25">
        <v>164801</v>
      </c>
      <c r="E25">
        <v>0</v>
      </c>
      <c r="F25">
        <v>180740</v>
      </c>
      <c r="G25">
        <v>159091</v>
      </c>
      <c r="H25">
        <v>21649</v>
      </c>
      <c r="I25">
        <v>0</v>
      </c>
      <c r="J25">
        <v>0</v>
      </c>
      <c r="K25">
        <v>0</v>
      </c>
      <c r="L25">
        <v>695333</v>
      </c>
      <c r="M25">
        <v>695333</v>
      </c>
      <c r="N25">
        <v>671851</v>
      </c>
      <c r="O25">
        <v>23482</v>
      </c>
      <c r="P25">
        <v>22204</v>
      </c>
      <c r="Q25">
        <v>0</v>
      </c>
      <c r="S25">
        <f t="shared" si="0"/>
        <v>4578990</v>
      </c>
      <c r="T25">
        <f t="shared" si="1"/>
        <v>671851</v>
      </c>
      <c r="U25">
        <f t="shared" si="2"/>
        <v>4221555</v>
      </c>
      <c r="V25">
        <f t="shared" si="3"/>
        <v>159091</v>
      </c>
      <c r="W25">
        <f t="shared" si="4"/>
        <v>16266600</v>
      </c>
      <c r="X25">
        <f t="shared" si="5"/>
        <v>0</v>
      </c>
      <c r="Y25">
        <f t="shared" si="6"/>
        <v>0</v>
      </c>
      <c r="Z25">
        <f t="shared" si="10"/>
        <v>25898087</v>
      </c>
      <c r="AA25">
        <f t="shared" si="7"/>
        <v>25.898087</v>
      </c>
      <c r="AB25" t="e">
        <f t="shared" si="8"/>
        <v>#N/A</v>
      </c>
      <c r="AC25" t="e">
        <f t="shared" si="9"/>
        <v>#N/A</v>
      </c>
    </row>
    <row r="26" spans="1:29">
      <c r="A26">
        <v>4</v>
      </c>
      <c r="B26">
        <v>1</v>
      </c>
      <c r="C26">
        <v>0</v>
      </c>
      <c r="D26">
        <v>164801</v>
      </c>
      <c r="E26">
        <v>164801</v>
      </c>
      <c r="F26">
        <v>0</v>
      </c>
      <c r="G26">
        <v>133550</v>
      </c>
      <c r="H26">
        <v>31251</v>
      </c>
      <c r="I26">
        <v>23087</v>
      </c>
      <c r="J26">
        <v>10662</v>
      </c>
      <c r="K26">
        <v>7539</v>
      </c>
      <c r="L26">
        <v>695333</v>
      </c>
      <c r="M26">
        <v>695333</v>
      </c>
      <c r="N26">
        <v>654896</v>
      </c>
      <c r="O26">
        <v>40437</v>
      </c>
      <c r="P26">
        <v>38656</v>
      </c>
      <c r="Q26">
        <v>29935</v>
      </c>
      <c r="S26">
        <f t="shared" si="0"/>
        <v>3639330</v>
      </c>
      <c r="T26">
        <f t="shared" si="1"/>
        <v>654896</v>
      </c>
      <c r="U26">
        <f t="shared" si="2"/>
        <v>2812590</v>
      </c>
      <c r="V26">
        <f t="shared" si="3"/>
        <v>133550</v>
      </c>
      <c r="W26">
        <f t="shared" si="4"/>
        <v>0</v>
      </c>
      <c r="X26">
        <f t="shared" si="5"/>
        <v>678510</v>
      </c>
      <c r="Y26">
        <f t="shared" si="6"/>
        <v>2694150</v>
      </c>
      <c r="Z26">
        <f t="shared" si="10"/>
        <v>10613026</v>
      </c>
      <c r="AA26">
        <f t="shared" si="7"/>
        <v>10.613026</v>
      </c>
      <c r="AB26" t="e">
        <f t="shared" si="8"/>
        <v>#N/A</v>
      </c>
      <c r="AC26" t="e">
        <f t="shared" si="9"/>
        <v>#N/A</v>
      </c>
    </row>
    <row r="27" spans="1:29">
      <c r="A27">
        <v>4</v>
      </c>
      <c r="B27">
        <v>1</v>
      </c>
      <c r="C27">
        <v>1</v>
      </c>
      <c r="D27">
        <v>164801</v>
      </c>
      <c r="E27">
        <v>0</v>
      </c>
      <c r="F27">
        <v>180740</v>
      </c>
      <c r="G27">
        <v>149022</v>
      </c>
      <c r="H27">
        <v>31718</v>
      </c>
      <c r="I27">
        <v>23554</v>
      </c>
      <c r="J27">
        <v>0</v>
      </c>
      <c r="K27">
        <v>0</v>
      </c>
      <c r="L27">
        <v>695333</v>
      </c>
      <c r="M27">
        <v>695333</v>
      </c>
      <c r="N27">
        <v>653317</v>
      </c>
      <c r="O27">
        <v>42016</v>
      </c>
      <c r="P27">
        <v>40235</v>
      </c>
      <c r="Q27">
        <v>0</v>
      </c>
      <c r="S27">
        <f t="shared" si="0"/>
        <v>3781440</v>
      </c>
      <c r="T27">
        <f t="shared" si="1"/>
        <v>653317</v>
      </c>
      <c r="U27">
        <f t="shared" si="2"/>
        <v>2854620</v>
      </c>
      <c r="V27">
        <f t="shared" si="3"/>
        <v>149022</v>
      </c>
      <c r="W27">
        <f t="shared" si="4"/>
        <v>16266600</v>
      </c>
      <c r="X27">
        <f t="shared" si="5"/>
        <v>0</v>
      </c>
      <c r="Y27">
        <f t="shared" si="6"/>
        <v>0</v>
      </c>
      <c r="Z27">
        <f t="shared" si="10"/>
        <v>23704999</v>
      </c>
      <c r="AA27">
        <f t="shared" si="7"/>
        <v>23.704999000000001</v>
      </c>
      <c r="AB27" t="e">
        <f t="shared" si="8"/>
        <v>#N/A</v>
      </c>
      <c r="AC27" t="e">
        <f t="shared" si="9"/>
        <v>#N/A</v>
      </c>
    </row>
    <row r="28" spans="1:29">
      <c r="A28">
        <v>4</v>
      </c>
      <c r="B28">
        <v>1</v>
      </c>
      <c r="C28">
        <v>2</v>
      </c>
      <c r="D28">
        <v>164801</v>
      </c>
      <c r="E28">
        <v>0</v>
      </c>
      <c r="F28">
        <v>180740</v>
      </c>
      <c r="G28">
        <v>147823</v>
      </c>
      <c r="H28">
        <v>32917</v>
      </c>
      <c r="I28">
        <v>0</v>
      </c>
      <c r="J28">
        <v>0</v>
      </c>
      <c r="K28">
        <v>0</v>
      </c>
      <c r="L28">
        <v>695333</v>
      </c>
      <c r="M28">
        <v>695333</v>
      </c>
      <c r="N28">
        <v>652488</v>
      </c>
      <c r="O28">
        <v>42845</v>
      </c>
      <c r="P28">
        <v>32913</v>
      </c>
      <c r="Q28">
        <v>0</v>
      </c>
      <c r="S28">
        <f t="shared" si="0"/>
        <v>3856050</v>
      </c>
      <c r="T28">
        <f t="shared" si="1"/>
        <v>652488</v>
      </c>
      <c r="U28">
        <f t="shared" si="2"/>
        <v>2962530</v>
      </c>
      <c r="V28">
        <f t="shared" si="3"/>
        <v>147823</v>
      </c>
      <c r="W28">
        <f t="shared" si="4"/>
        <v>16266600</v>
      </c>
      <c r="X28">
        <f t="shared" si="5"/>
        <v>0</v>
      </c>
      <c r="Y28">
        <f t="shared" si="6"/>
        <v>0</v>
      </c>
      <c r="Z28">
        <f t="shared" si="10"/>
        <v>23885491</v>
      </c>
      <c r="AA28">
        <f t="shared" si="7"/>
        <v>23.885490999999998</v>
      </c>
      <c r="AB28" t="e">
        <f t="shared" si="8"/>
        <v>#N/A</v>
      </c>
      <c r="AC28" t="e">
        <f t="shared" si="9"/>
        <v>#N/A</v>
      </c>
    </row>
    <row r="29" spans="1:29">
      <c r="A29">
        <v>4</v>
      </c>
      <c r="B29">
        <v>2</v>
      </c>
      <c r="C29">
        <v>0</v>
      </c>
      <c r="D29">
        <v>164801</v>
      </c>
      <c r="E29">
        <v>164801</v>
      </c>
      <c r="F29">
        <v>0</v>
      </c>
      <c r="G29">
        <v>140886</v>
      </c>
      <c r="H29">
        <v>23915</v>
      </c>
      <c r="I29">
        <v>19832</v>
      </c>
      <c r="J29">
        <v>6750</v>
      </c>
      <c r="K29">
        <v>3945</v>
      </c>
      <c r="L29">
        <v>695333</v>
      </c>
      <c r="M29">
        <v>695333</v>
      </c>
      <c r="N29">
        <v>657195</v>
      </c>
      <c r="O29">
        <v>38138</v>
      </c>
      <c r="P29">
        <v>37227</v>
      </c>
      <c r="Q29">
        <v>25929</v>
      </c>
      <c r="S29">
        <f t="shared" si="0"/>
        <v>4004490</v>
      </c>
      <c r="T29">
        <f t="shared" si="1"/>
        <v>657195</v>
      </c>
      <c r="U29">
        <f t="shared" si="2"/>
        <v>2511075</v>
      </c>
      <c r="V29">
        <f t="shared" si="3"/>
        <v>140886</v>
      </c>
      <c r="W29">
        <f t="shared" si="4"/>
        <v>0</v>
      </c>
      <c r="X29">
        <f t="shared" si="5"/>
        <v>355050</v>
      </c>
      <c r="Y29">
        <f t="shared" si="6"/>
        <v>2333610</v>
      </c>
      <c r="Z29">
        <f t="shared" si="10"/>
        <v>10002306</v>
      </c>
      <c r="AA29">
        <f t="shared" si="7"/>
        <v>10.002306000000001</v>
      </c>
      <c r="AB29" t="e">
        <f t="shared" si="8"/>
        <v>#N/A</v>
      </c>
      <c r="AC29" t="e">
        <f t="shared" si="9"/>
        <v>#N/A</v>
      </c>
    </row>
    <row r="30" spans="1:29">
      <c r="A30">
        <v>4</v>
      </c>
      <c r="B30">
        <v>2</v>
      </c>
      <c r="C30">
        <v>1</v>
      </c>
      <c r="D30">
        <v>164801</v>
      </c>
      <c r="E30">
        <v>0</v>
      </c>
      <c r="F30">
        <v>180740</v>
      </c>
      <c r="G30">
        <v>156309</v>
      </c>
      <c r="H30">
        <v>24431</v>
      </c>
      <c r="I30">
        <v>20348</v>
      </c>
      <c r="J30">
        <v>0</v>
      </c>
      <c r="K30">
        <v>0</v>
      </c>
      <c r="L30">
        <v>695333</v>
      </c>
      <c r="M30">
        <v>695333</v>
      </c>
      <c r="N30">
        <v>657204</v>
      </c>
      <c r="O30">
        <v>38129</v>
      </c>
      <c r="P30">
        <v>37218</v>
      </c>
      <c r="Q30">
        <v>0</v>
      </c>
      <c r="S30">
        <f t="shared" si="0"/>
        <v>4003545</v>
      </c>
      <c r="T30">
        <f t="shared" si="1"/>
        <v>657204</v>
      </c>
      <c r="U30">
        <f t="shared" si="2"/>
        <v>2565255</v>
      </c>
      <c r="V30">
        <f t="shared" si="3"/>
        <v>156309</v>
      </c>
      <c r="W30">
        <f t="shared" si="4"/>
        <v>16266600</v>
      </c>
      <c r="X30">
        <f t="shared" si="5"/>
        <v>0</v>
      </c>
      <c r="Y30">
        <f t="shared" si="6"/>
        <v>0</v>
      </c>
      <c r="Z30">
        <f t="shared" si="10"/>
        <v>23648913</v>
      </c>
      <c r="AA30">
        <f t="shared" si="7"/>
        <v>23.648913</v>
      </c>
      <c r="AB30" t="e">
        <f t="shared" si="8"/>
        <v>#N/A</v>
      </c>
      <c r="AC30" t="e">
        <f t="shared" si="9"/>
        <v>#N/A</v>
      </c>
    </row>
    <row r="31" spans="1:29">
      <c r="A31">
        <v>4</v>
      </c>
      <c r="B31">
        <v>2</v>
      </c>
      <c r="C31">
        <v>2</v>
      </c>
      <c r="D31">
        <v>164801</v>
      </c>
      <c r="E31">
        <v>0</v>
      </c>
      <c r="F31">
        <v>180740</v>
      </c>
      <c r="G31">
        <v>147317</v>
      </c>
      <c r="H31">
        <v>33423</v>
      </c>
      <c r="I31">
        <v>0</v>
      </c>
      <c r="J31">
        <v>0</v>
      </c>
      <c r="K31">
        <v>0</v>
      </c>
      <c r="L31">
        <v>695333</v>
      </c>
      <c r="M31">
        <v>695333</v>
      </c>
      <c r="N31">
        <v>656060</v>
      </c>
      <c r="O31">
        <v>39273</v>
      </c>
      <c r="P31">
        <v>34279</v>
      </c>
      <c r="Q31">
        <v>0</v>
      </c>
      <c r="S31">
        <f t="shared" si="0"/>
        <v>4123665</v>
      </c>
      <c r="T31">
        <f t="shared" si="1"/>
        <v>656060</v>
      </c>
      <c r="U31">
        <f t="shared" si="2"/>
        <v>3509415</v>
      </c>
      <c r="V31">
        <f t="shared" si="3"/>
        <v>147317</v>
      </c>
      <c r="W31">
        <f t="shared" si="4"/>
        <v>16266600</v>
      </c>
      <c r="X31">
        <f t="shared" si="5"/>
        <v>0</v>
      </c>
      <c r="Y31">
        <f t="shared" si="6"/>
        <v>0</v>
      </c>
      <c r="Z31">
        <f t="shared" si="10"/>
        <v>24703057</v>
      </c>
      <c r="AA31">
        <f t="shared" si="7"/>
        <v>24.703057000000001</v>
      </c>
      <c r="AB31" t="e">
        <f t="shared" si="8"/>
        <v>#N/A</v>
      </c>
      <c r="AC31" t="e">
        <f t="shared" si="9"/>
        <v>#N/A</v>
      </c>
    </row>
    <row r="32" spans="1:29">
      <c r="A32">
        <v>4</v>
      </c>
      <c r="B32">
        <v>4</v>
      </c>
      <c r="C32">
        <v>0</v>
      </c>
      <c r="D32">
        <v>164801</v>
      </c>
      <c r="E32">
        <v>164801</v>
      </c>
      <c r="F32">
        <v>0</v>
      </c>
      <c r="G32">
        <v>152617</v>
      </c>
      <c r="H32">
        <v>12184</v>
      </c>
      <c r="I32">
        <v>10140</v>
      </c>
      <c r="J32">
        <v>4563</v>
      </c>
      <c r="K32">
        <v>2035</v>
      </c>
      <c r="L32">
        <v>695333</v>
      </c>
      <c r="M32">
        <v>695333</v>
      </c>
      <c r="N32">
        <v>666525</v>
      </c>
      <c r="O32">
        <v>28808</v>
      </c>
      <c r="P32">
        <v>28340</v>
      </c>
      <c r="Q32">
        <v>16223</v>
      </c>
      <c r="S32">
        <f t="shared" si="0"/>
        <v>3889080</v>
      </c>
      <c r="T32">
        <f t="shared" si="1"/>
        <v>666525</v>
      </c>
      <c r="U32">
        <f t="shared" si="2"/>
        <v>1644840</v>
      </c>
      <c r="V32">
        <f t="shared" si="3"/>
        <v>152617</v>
      </c>
      <c r="W32">
        <f t="shared" si="4"/>
        <v>0</v>
      </c>
      <c r="X32">
        <f t="shared" si="5"/>
        <v>183150</v>
      </c>
      <c r="Y32">
        <f t="shared" si="6"/>
        <v>1460070</v>
      </c>
      <c r="Z32">
        <f t="shared" si="10"/>
        <v>7996282</v>
      </c>
      <c r="AA32">
        <f t="shared" si="7"/>
        <v>7.9962819999999999</v>
      </c>
      <c r="AB32" t="e">
        <f t="shared" si="8"/>
        <v>#N/A</v>
      </c>
      <c r="AC32" t="e">
        <f t="shared" si="9"/>
        <v>#N/A</v>
      </c>
    </row>
    <row r="33" spans="1:29">
      <c r="A33">
        <v>4</v>
      </c>
      <c r="B33">
        <v>4</v>
      </c>
      <c r="C33">
        <v>1</v>
      </c>
      <c r="D33">
        <v>164801</v>
      </c>
      <c r="E33">
        <v>0</v>
      </c>
      <c r="F33">
        <v>180740</v>
      </c>
      <c r="G33">
        <v>167831</v>
      </c>
      <c r="H33">
        <v>12909</v>
      </c>
      <c r="I33">
        <v>10865</v>
      </c>
      <c r="J33">
        <v>0</v>
      </c>
      <c r="K33">
        <v>0</v>
      </c>
      <c r="L33">
        <v>695333</v>
      </c>
      <c r="M33">
        <v>695333</v>
      </c>
      <c r="N33">
        <v>666524</v>
      </c>
      <c r="O33">
        <v>28809</v>
      </c>
      <c r="P33">
        <v>28341</v>
      </c>
      <c r="Q33">
        <v>0</v>
      </c>
      <c r="S33">
        <f t="shared" si="0"/>
        <v>3889215</v>
      </c>
      <c r="T33">
        <f t="shared" si="1"/>
        <v>666524</v>
      </c>
      <c r="U33">
        <f t="shared" si="2"/>
        <v>1742715</v>
      </c>
      <c r="V33">
        <f t="shared" si="3"/>
        <v>167831</v>
      </c>
      <c r="W33">
        <f t="shared" si="4"/>
        <v>16266600</v>
      </c>
      <c r="X33">
        <f t="shared" si="5"/>
        <v>0</v>
      </c>
      <c r="Y33">
        <f t="shared" si="6"/>
        <v>0</v>
      </c>
      <c r="Z33">
        <f t="shared" si="10"/>
        <v>22732885</v>
      </c>
      <c r="AA33">
        <f t="shared" si="7"/>
        <v>22.732885</v>
      </c>
      <c r="AB33" t="e">
        <f t="shared" si="8"/>
        <v>#N/A</v>
      </c>
      <c r="AC33" t="e">
        <f t="shared" si="9"/>
        <v>#N/A</v>
      </c>
    </row>
    <row r="34" spans="1:29">
      <c r="A34">
        <v>4</v>
      </c>
      <c r="B34">
        <v>4</v>
      </c>
      <c r="C34">
        <v>2</v>
      </c>
      <c r="D34">
        <v>164801</v>
      </c>
      <c r="E34">
        <v>0</v>
      </c>
      <c r="F34">
        <v>180740</v>
      </c>
      <c r="G34">
        <v>154911</v>
      </c>
      <c r="H34">
        <v>25829</v>
      </c>
      <c r="I34">
        <v>0</v>
      </c>
      <c r="J34">
        <v>0</v>
      </c>
      <c r="K34">
        <v>0</v>
      </c>
      <c r="L34">
        <v>695333</v>
      </c>
      <c r="M34">
        <v>695333</v>
      </c>
      <c r="N34">
        <v>665460</v>
      </c>
      <c r="O34">
        <v>29873</v>
      </c>
      <c r="P34">
        <v>27362</v>
      </c>
      <c r="Q34">
        <v>0</v>
      </c>
      <c r="S34">
        <f t="shared" si="0"/>
        <v>4032855</v>
      </c>
      <c r="T34">
        <f t="shared" si="1"/>
        <v>665460</v>
      </c>
      <c r="U34">
        <f t="shared" si="2"/>
        <v>3486915</v>
      </c>
      <c r="V34">
        <f t="shared" si="3"/>
        <v>154911</v>
      </c>
      <c r="W34">
        <f t="shared" si="4"/>
        <v>16266600</v>
      </c>
      <c r="X34">
        <f t="shared" si="5"/>
        <v>0</v>
      </c>
      <c r="Y34">
        <f t="shared" si="6"/>
        <v>0</v>
      </c>
      <c r="Z34">
        <f t="shared" si="10"/>
        <v>24606741</v>
      </c>
      <c r="AA34">
        <f t="shared" si="7"/>
        <v>24.606741</v>
      </c>
      <c r="AB34" t="e">
        <f t="shared" si="8"/>
        <v>#N/A</v>
      </c>
      <c r="AC34" t="e">
        <f t="shared" si="9"/>
        <v>#N/A</v>
      </c>
    </row>
    <row r="35" spans="1:29">
      <c r="A35">
        <v>4</v>
      </c>
      <c r="B35">
        <v>8</v>
      </c>
      <c r="C35">
        <v>0</v>
      </c>
      <c r="D35">
        <v>164801</v>
      </c>
      <c r="E35">
        <v>164801</v>
      </c>
      <c r="F35">
        <v>0</v>
      </c>
      <c r="G35">
        <v>153241</v>
      </c>
      <c r="H35">
        <v>11560</v>
      </c>
      <c r="I35">
        <v>10536</v>
      </c>
      <c r="J35">
        <v>3600</v>
      </c>
      <c r="K35">
        <v>1014</v>
      </c>
      <c r="L35">
        <v>695333</v>
      </c>
      <c r="M35">
        <v>695333</v>
      </c>
      <c r="N35">
        <v>663780</v>
      </c>
      <c r="O35">
        <v>31553</v>
      </c>
      <c r="P35">
        <v>31308</v>
      </c>
      <c r="Q35">
        <v>15748</v>
      </c>
      <c r="S35">
        <f t="shared" si="0"/>
        <v>6152835</v>
      </c>
      <c r="T35">
        <f t="shared" si="1"/>
        <v>663780</v>
      </c>
      <c r="U35">
        <f t="shared" si="2"/>
        <v>2254200</v>
      </c>
      <c r="V35">
        <f t="shared" si="3"/>
        <v>153241</v>
      </c>
      <c r="W35">
        <f t="shared" si="4"/>
        <v>0</v>
      </c>
      <c r="X35">
        <f t="shared" si="5"/>
        <v>91260</v>
      </c>
      <c r="Y35">
        <f t="shared" si="6"/>
        <v>1417320</v>
      </c>
      <c r="Z35">
        <f t="shared" si="10"/>
        <v>10732636</v>
      </c>
      <c r="AA35">
        <f t="shared" si="7"/>
        <v>10.732635999999999</v>
      </c>
      <c r="AB35" t="e">
        <f t="shared" si="8"/>
        <v>#N/A</v>
      </c>
      <c r="AC35" t="e">
        <f t="shared" si="9"/>
        <v>#N/A</v>
      </c>
    </row>
    <row r="36" spans="1:29">
      <c r="A36">
        <v>4</v>
      </c>
      <c r="B36">
        <v>8</v>
      </c>
      <c r="C36">
        <v>1</v>
      </c>
      <c r="D36">
        <v>164801</v>
      </c>
      <c r="E36">
        <v>0</v>
      </c>
      <c r="F36">
        <v>180740</v>
      </c>
      <c r="G36">
        <v>167972</v>
      </c>
      <c r="H36">
        <v>12768</v>
      </c>
      <c r="I36">
        <v>11744</v>
      </c>
      <c r="J36">
        <v>0</v>
      </c>
      <c r="K36">
        <v>0</v>
      </c>
      <c r="L36">
        <v>695333</v>
      </c>
      <c r="M36">
        <v>695333</v>
      </c>
      <c r="N36">
        <v>667633</v>
      </c>
      <c r="O36">
        <v>27700</v>
      </c>
      <c r="P36">
        <v>27455</v>
      </c>
      <c r="Q36">
        <v>0</v>
      </c>
      <c r="S36">
        <f t="shared" si="0"/>
        <v>5401500</v>
      </c>
      <c r="T36">
        <f t="shared" si="1"/>
        <v>667633</v>
      </c>
      <c r="U36">
        <f t="shared" si="2"/>
        <v>2489760</v>
      </c>
      <c r="V36">
        <f t="shared" si="3"/>
        <v>167972</v>
      </c>
      <c r="W36">
        <f t="shared" si="4"/>
        <v>16266600</v>
      </c>
      <c r="X36">
        <f t="shared" si="5"/>
        <v>0</v>
      </c>
      <c r="Y36">
        <f t="shared" si="6"/>
        <v>0</v>
      </c>
      <c r="Z36">
        <f t="shared" si="10"/>
        <v>24993465</v>
      </c>
      <c r="AA36">
        <f t="shared" si="7"/>
        <v>24.993465</v>
      </c>
      <c r="AB36" t="e">
        <f t="shared" si="8"/>
        <v>#N/A</v>
      </c>
      <c r="AC36" t="e">
        <f t="shared" si="9"/>
        <v>#N/A</v>
      </c>
    </row>
    <row r="37" spans="1:29">
      <c r="A37" s="2">
        <v>4</v>
      </c>
      <c r="B37" s="2">
        <v>8</v>
      </c>
      <c r="C37" s="2">
        <v>2</v>
      </c>
      <c r="D37" s="2">
        <v>164801</v>
      </c>
      <c r="E37" s="2">
        <v>0</v>
      </c>
      <c r="F37" s="2">
        <v>180740</v>
      </c>
      <c r="G37" s="2">
        <v>153623</v>
      </c>
      <c r="H37" s="2">
        <v>27117</v>
      </c>
      <c r="I37" s="2">
        <v>0</v>
      </c>
      <c r="J37" s="2">
        <v>0</v>
      </c>
      <c r="K37" s="2">
        <v>0</v>
      </c>
      <c r="L37" s="2">
        <v>695333</v>
      </c>
      <c r="M37" s="2">
        <v>695333</v>
      </c>
      <c r="N37" s="2">
        <v>664196</v>
      </c>
      <c r="O37" s="2">
        <v>31137</v>
      </c>
      <c r="P37" s="2">
        <v>29869</v>
      </c>
      <c r="Q37" s="2">
        <v>0</v>
      </c>
      <c r="R37" s="2"/>
      <c r="S37" s="2">
        <f t="shared" si="0"/>
        <v>6071715</v>
      </c>
      <c r="T37" s="2">
        <f t="shared" si="1"/>
        <v>664196</v>
      </c>
      <c r="U37" s="2">
        <f t="shared" si="2"/>
        <v>5287815</v>
      </c>
      <c r="V37" s="2">
        <f t="shared" si="3"/>
        <v>153623</v>
      </c>
      <c r="W37" s="2">
        <f t="shared" si="4"/>
        <v>16266600</v>
      </c>
      <c r="X37" s="2">
        <f t="shared" si="5"/>
        <v>0</v>
      </c>
      <c r="Y37" s="2">
        <f t="shared" si="6"/>
        <v>0</v>
      </c>
      <c r="Z37" s="2">
        <f t="shared" si="10"/>
        <v>28443949</v>
      </c>
      <c r="AA37" s="2">
        <f t="shared" si="7"/>
        <v>28.443949</v>
      </c>
      <c r="AB37" s="2">
        <f t="shared" si="8"/>
        <v>28.443949</v>
      </c>
      <c r="AC37" t="e">
        <f t="shared" si="9"/>
        <v>#N/A</v>
      </c>
    </row>
    <row r="38" spans="1:29">
      <c r="A38">
        <v>8</v>
      </c>
      <c r="B38">
        <v>1</v>
      </c>
      <c r="C38">
        <v>0</v>
      </c>
      <c r="D38">
        <v>164801</v>
      </c>
      <c r="E38">
        <v>164801</v>
      </c>
      <c r="F38">
        <v>0</v>
      </c>
      <c r="G38">
        <v>132424</v>
      </c>
      <c r="H38">
        <v>32377</v>
      </c>
      <c r="I38">
        <v>24219</v>
      </c>
      <c r="J38">
        <v>10235</v>
      </c>
      <c r="K38">
        <v>7182</v>
      </c>
      <c r="L38">
        <v>695333</v>
      </c>
      <c r="M38">
        <v>695333</v>
      </c>
      <c r="N38">
        <v>656189</v>
      </c>
      <c r="O38">
        <v>39144</v>
      </c>
      <c r="P38">
        <v>39109</v>
      </c>
      <c r="Q38">
        <v>30774</v>
      </c>
      <c r="S38">
        <f t="shared" si="0"/>
        <v>3522960</v>
      </c>
      <c r="T38">
        <f t="shared" si="1"/>
        <v>656189</v>
      </c>
      <c r="U38">
        <f t="shared" si="2"/>
        <v>2913930</v>
      </c>
      <c r="V38">
        <f t="shared" si="3"/>
        <v>132424</v>
      </c>
      <c r="W38">
        <f t="shared" si="4"/>
        <v>0</v>
      </c>
      <c r="X38">
        <f t="shared" si="5"/>
        <v>646380</v>
      </c>
      <c r="Y38">
        <f t="shared" si="6"/>
        <v>2769660</v>
      </c>
      <c r="Z38">
        <f t="shared" si="10"/>
        <v>10641543</v>
      </c>
      <c r="AA38">
        <f t="shared" si="7"/>
        <v>10.641543</v>
      </c>
      <c r="AB38" t="e">
        <f t="shared" si="8"/>
        <v>#N/A</v>
      </c>
      <c r="AC38" t="e">
        <f t="shared" si="9"/>
        <v>#N/A</v>
      </c>
    </row>
    <row r="39" spans="1:29">
      <c r="A39">
        <v>8</v>
      </c>
      <c r="B39">
        <v>1</v>
      </c>
      <c r="C39">
        <v>1</v>
      </c>
      <c r="D39">
        <v>164801</v>
      </c>
      <c r="E39">
        <v>0</v>
      </c>
      <c r="F39">
        <v>180740</v>
      </c>
      <c r="G39">
        <v>147405</v>
      </c>
      <c r="H39">
        <v>33335</v>
      </c>
      <c r="I39">
        <v>25177</v>
      </c>
      <c r="J39">
        <v>0</v>
      </c>
      <c r="K39">
        <v>0</v>
      </c>
      <c r="L39">
        <v>695333</v>
      </c>
      <c r="M39">
        <v>695333</v>
      </c>
      <c r="N39">
        <v>655641</v>
      </c>
      <c r="O39">
        <v>39692</v>
      </c>
      <c r="P39">
        <v>39657</v>
      </c>
      <c r="Q39">
        <v>0</v>
      </c>
      <c r="S39">
        <f t="shared" si="0"/>
        <v>3572280</v>
      </c>
      <c r="T39">
        <f t="shared" si="1"/>
        <v>655641</v>
      </c>
      <c r="U39">
        <f t="shared" si="2"/>
        <v>3000150</v>
      </c>
      <c r="V39">
        <f t="shared" si="3"/>
        <v>147405</v>
      </c>
      <c r="W39">
        <f t="shared" si="4"/>
        <v>16266600</v>
      </c>
      <c r="X39">
        <f t="shared" si="5"/>
        <v>0</v>
      </c>
      <c r="Y39">
        <f t="shared" si="6"/>
        <v>0</v>
      </c>
      <c r="Z39">
        <f t="shared" si="10"/>
        <v>23642076</v>
      </c>
      <c r="AA39">
        <f t="shared" si="7"/>
        <v>23.642075999999999</v>
      </c>
      <c r="AB39" t="e">
        <f t="shared" si="8"/>
        <v>#N/A</v>
      </c>
      <c r="AC39" t="e">
        <f t="shared" si="9"/>
        <v>#N/A</v>
      </c>
    </row>
    <row r="40" spans="1:29">
      <c r="A40">
        <v>8</v>
      </c>
      <c r="B40">
        <v>1</v>
      </c>
      <c r="C40">
        <v>2</v>
      </c>
      <c r="D40">
        <v>164801</v>
      </c>
      <c r="E40">
        <v>0</v>
      </c>
      <c r="F40">
        <v>180740</v>
      </c>
      <c r="G40">
        <v>146540</v>
      </c>
      <c r="H40">
        <v>34200</v>
      </c>
      <c r="I40">
        <v>0</v>
      </c>
      <c r="J40">
        <v>0</v>
      </c>
      <c r="K40">
        <v>0</v>
      </c>
      <c r="L40">
        <v>695333</v>
      </c>
      <c r="M40">
        <v>695333</v>
      </c>
      <c r="N40">
        <v>656323</v>
      </c>
      <c r="O40">
        <v>39010</v>
      </c>
      <c r="P40">
        <v>30821</v>
      </c>
      <c r="Q40">
        <v>0</v>
      </c>
      <c r="S40">
        <f t="shared" si="0"/>
        <v>3510900</v>
      </c>
      <c r="T40">
        <f t="shared" si="1"/>
        <v>656323</v>
      </c>
      <c r="U40">
        <f t="shared" si="2"/>
        <v>3078000</v>
      </c>
      <c r="V40">
        <f t="shared" si="3"/>
        <v>146540</v>
      </c>
      <c r="W40">
        <f t="shared" si="4"/>
        <v>16266600</v>
      </c>
      <c r="X40">
        <f t="shared" si="5"/>
        <v>0</v>
      </c>
      <c r="Y40">
        <f t="shared" si="6"/>
        <v>0</v>
      </c>
      <c r="Z40">
        <f t="shared" si="10"/>
        <v>23658363</v>
      </c>
      <c r="AA40">
        <f t="shared" si="7"/>
        <v>23.658363000000001</v>
      </c>
      <c r="AB40" t="e">
        <f t="shared" si="8"/>
        <v>#N/A</v>
      </c>
      <c r="AC40" t="e">
        <f t="shared" si="9"/>
        <v>#N/A</v>
      </c>
    </row>
    <row r="41" spans="1:29">
      <c r="A41">
        <v>8</v>
      </c>
      <c r="B41">
        <v>2</v>
      </c>
      <c r="C41">
        <v>0</v>
      </c>
      <c r="D41">
        <v>164801</v>
      </c>
      <c r="E41">
        <v>164801</v>
      </c>
      <c r="F41">
        <v>0</v>
      </c>
      <c r="G41">
        <v>145928</v>
      </c>
      <c r="H41">
        <v>18873</v>
      </c>
      <c r="I41">
        <v>14796</v>
      </c>
      <c r="J41">
        <v>6089</v>
      </c>
      <c r="K41">
        <v>3673</v>
      </c>
      <c r="L41">
        <v>695333</v>
      </c>
      <c r="M41">
        <v>695333</v>
      </c>
      <c r="N41">
        <v>666006</v>
      </c>
      <c r="O41">
        <v>29327</v>
      </c>
      <c r="P41">
        <v>29307</v>
      </c>
      <c r="Q41">
        <v>20653</v>
      </c>
      <c r="S41">
        <f t="shared" si="0"/>
        <v>3079335</v>
      </c>
      <c r="T41">
        <f t="shared" si="1"/>
        <v>666006</v>
      </c>
      <c r="U41">
        <f t="shared" si="2"/>
        <v>1981665</v>
      </c>
      <c r="V41">
        <f t="shared" si="3"/>
        <v>145928</v>
      </c>
      <c r="W41">
        <f t="shared" si="4"/>
        <v>0</v>
      </c>
      <c r="X41">
        <f t="shared" si="5"/>
        <v>330570</v>
      </c>
      <c r="Y41">
        <f t="shared" si="6"/>
        <v>1858770</v>
      </c>
      <c r="Z41">
        <f t="shared" si="10"/>
        <v>8062274</v>
      </c>
      <c r="AA41">
        <f t="shared" si="7"/>
        <v>8.0622740000000004</v>
      </c>
      <c r="AB41" t="e">
        <f t="shared" si="8"/>
        <v>#N/A</v>
      </c>
      <c r="AC41" t="e">
        <f t="shared" si="9"/>
        <v>#N/A</v>
      </c>
    </row>
    <row r="42" spans="1:29">
      <c r="A42">
        <v>8</v>
      </c>
      <c r="B42">
        <v>2</v>
      </c>
      <c r="C42">
        <v>1</v>
      </c>
      <c r="D42">
        <v>164801</v>
      </c>
      <c r="E42">
        <v>0</v>
      </c>
      <c r="F42">
        <v>180740</v>
      </c>
      <c r="G42">
        <v>161017</v>
      </c>
      <c r="H42">
        <v>19723</v>
      </c>
      <c r="I42">
        <v>15646</v>
      </c>
      <c r="J42">
        <v>0</v>
      </c>
      <c r="K42">
        <v>0</v>
      </c>
      <c r="L42">
        <v>695333</v>
      </c>
      <c r="M42">
        <v>695333</v>
      </c>
      <c r="N42">
        <v>666114</v>
      </c>
      <c r="O42">
        <v>29219</v>
      </c>
      <c r="P42">
        <v>29199</v>
      </c>
      <c r="Q42">
        <v>0</v>
      </c>
      <c r="S42">
        <f t="shared" si="0"/>
        <v>3067995</v>
      </c>
      <c r="T42">
        <f t="shared" si="1"/>
        <v>666114</v>
      </c>
      <c r="U42">
        <f t="shared" si="2"/>
        <v>2070915</v>
      </c>
      <c r="V42">
        <f t="shared" si="3"/>
        <v>161017</v>
      </c>
      <c r="W42">
        <f t="shared" si="4"/>
        <v>16266600</v>
      </c>
      <c r="X42">
        <f t="shared" si="5"/>
        <v>0</v>
      </c>
      <c r="Y42">
        <f t="shared" si="6"/>
        <v>0</v>
      </c>
      <c r="Z42">
        <f t="shared" si="10"/>
        <v>22232641</v>
      </c>
      <c r="AA42">
        <f t="shared" si="7"/>
        <v>22.232641000000001</v>
      </c>
      <c r="AB42" t="e">
        <f t="shared" si="8"/>
        <v>#N/A</v>
      </c>
      <c r="AC42" t="e">
        <f t="shared" si="9"/>
        <v>#N/A</v>
      </c>
    </row>
    <row r="43" spans="1:29">
      <c r="A43">
        <v>8</v>
      </c>
      <c r="B43">
        <v>2</v>
      </c>
      <c r="C43">
        <v>2</v>
      </c>
      <c r="D43">
        <v>164801</v>
      </c>
      <c r="E43">
        <v>0</v>
      </c>
      <c r="F43">
        <v>180740</v>
      </c>
      <c r="G43">
        <v>152251</v>
      </c>
      <c r="H43">
        <v>28489</v>
      </c>
      <c r="I43">
        <v>0</v>
      </c>
      <c r="J43">
        <v>0</v>
      </c>
      <c r="K43">
        <v>0</v>
      </c>
      <c r="L43">
        <v>695333</v>
      </c>
      <c r="M43">
        <v>695333</v>
      </c>
      <c r="N43">
        <v>667237</v>
      </c>
      <c r="O43">
        <v>28096</v>
      </c>
      <c r="P43">
        <v>23999</v>
      </c>
      <c r="Q43">
        <v>0</v>
      </c>
      <c r="S43">
        <f t="shared" si="0"/>
        <v>2950080</v>
      </c>
      <c r="T43">
        <f t="shared" si="1"/>
        <v>667237</v>
      </c>
      <c r="U43">
        <f t="shared" si="2"/>
        <v>2991345</v>
      </c>
      <c r="V43">
        <f t="shared" si="3"/>
        <v>152251</v>
      </c>
      <c r="W43">
        <f t="shared" si="4"/>
        <v>16266600</v>
      </c>
      <c r="X43">
        <f t="shared" si="5"/>
        <v>0</v>
      </c>
      <c r="Y43">
        <f t="shared" si="6"/>
        <v>0</v>
      </c>
      <c r="Z43">
        <f t="shared" si="10"/>
        <v>23027513</v>
      </c>
      <c r="AA43">
        <f t="shared" si="7"/>
        <v>23.027512999999999</v>
      </c>
      <c r="AB43" t="e">
        <f t="shared" si="8"/>
        <v>#N/A</v>
      </c>
      <c r="AC43" t="e">
        <f t="shared" si="9"/>
        <v>#N/A</v>
      </c>
    </row>
    <row r="44" spans="1:29">
      <c r="A44">
        <v>8</v>
      </c>
      <c r="B44">
        <v>4</v>
      </c>
      <c r="C44">
        <v>0</v>
      </c>
      <c r="D44">
        <v>164801</v>
      </c>
      <c r="E44">
        <v>164801</v>
      </c>
      <c r="F44">
        <v>0</v>
      </c>
      <c r="G44">
        <v>150699</v>
      </c>
      <c r="H44">
        <v>14102</v>
      </c>
      <c r="I44">
        <v>12064</v>
      </c>
      <c r="J44">
        <v>3910</v>
      </c>
      <c r="K44">
        <v>1821</v>
      </c>
      <c r="L44">
        <v>695333</v>
      </c>
      <c r="M44">
        <v>695333</v>
      </c>
      <c r="N44">
        <v>669948</v>
      </c>
      <c r="O44">
        <v>25385</v>
      </c>
      <c r="P44">
        <v>25374</v>
      </c>
      <c r="Q44">
        <v>16841</v>
      </c>
      <c r="S44">
        <f t="shared" si="0"/>
        <v>3426975</v>
      </c>
      <c r="T44">
        <f t="shared" si="1"/>
        <v>669948</v>
      </c>
      <c r="U44">
        <f t="shared" si="2"/>
        <v>1903770</v>
      </c>
      <c r="V44">
        <f t="shared" si="3"/>
        <v>150699</v>
      </c>
      <c r="W44">
        <f t="shared" si="4"/>
        <v>0</v>
      </c>
      <c r="X44">
        <f t="shared" si="5"/>
        <v>163890</v>
      </c>
      <c r="Y44">
        <f t="shared" si="6"/>
        <v>1515690</v>
      </c>
      <c r="Z44">
        <f t="shared" si="10"/>
        <v>7830972</v>
      </c>
      <c r="AA44">
        <f t="shared" si="7"/>
        <v>7.830972</v>
      </c>
      <c r="AB44" t="e">
        <f t="shared" si="8"/>
        <v>#N/A</v>
      </c>
      <c r="AC44" t="e">
        <f t="shared" si="9"/>
        <v>#N/A</v>
      </c>
    </row>
    <row r="45" spans="1:29">
      <c r="A45">
        <v>8</v>
      </c>
      <c r="B45">
        <v>4</v>
      </c>
      <c r="C45">
        <v>1</v>
      </c>
      <c r="D45">
        <v>164801</v>
      </c>
      <c r="E45">
        <v>0</v>
      </c>
      <c r="F45">
        <v>180740</v>
      </c>
      <c r="G45">
        <v>165809</v>
      </c>
      <c r="H45">
        <v>14931</v>
      </c>
      <c r="I45">
        <v>12893</v>
      </c>
      <c r="J45">
        <v>0</v>
      </c>
      <c r="K45">
        <v>0</v>
      </c>
      <c r="L45">
        <v>695333</v>
      </c>
      <c r="M45">
        <v>695333</v>
      </c>
      <c r="N45">
        <v>669476</v>
      </c>
      <c r="O45">
        <v>25857</v>
      </c>
      <c r="P45">
        <v>25846</v>
      </c>
      <c r="Q45">
        <v>0</v>
      </c>
      <c r="S45">
        <f t="shared" si="0"/>
        <v>3490695</v>
      </c>
      <c r="T45">
        <f t="shared" si="1"/>
        <v>669476</v>
      </c>
      <c r="U45">
        <f t="shared" si="2"/>
        <v>2015685</v>
      </c>
      <c r="V45">
        <f t="shared" si="3"/>
        <v>165809</v>
      </c>
      <c r="W45">
        <f t="shared" si="4"/>
        <v>16266600</v>
      </c>
      <c r="X45">
        <f t="shared" si="5"/>
        <v>0</v>
      </c>
      <c r="Y45">
        <f t="shared" si="6"/>
        <v>0</v>
      </c>
      <c r="Z45">
        <f t="shared" si="10"/>
        <v>22608265</v>
      </c>
      <c r="AA45">
        <f t="shared" si="7"/>
        <v>22.608264999999999</v>
      </c>
      <c r="AB45" t="e">
        <f t="shared" si="8"/>
        <v>#N/A</v>
      </c>
      <c r="AC45" t="e">
        <f t="shared" si="9"/>
        <v>#N/A</v>
      </c>
    </row>
    <row r="46" spans="1:29">
      <c r="A46">
        <v>8</v>
      </c>
      <c r="B46">
        <v>4</v>
      </c>
      <c r="C46">
        <v>2</v>
      </c>
      <c r="D46">
        <v>164801</v>
      </c>
      <c r="E46">
        <v>0</v>
      </c>
      <c r="F46">
        <v>180740</v>
      </c>
      <c r="G46">
        <v>152939</v>
      </c>
      <c r="H46">
        <v>27801</v>
      </c>
      <c r="I46">
        <v>0</v>
      </c>
      <c r="J46">
        <v>0</v>
      </c>
      <c r="K46">
        <v>0</v>
      </c>
      <c r="L46">
        <v>695333</v>
      </c>
      <c r="M46">
        <v>695333</v>
      </c>
      <c r="N46">
        <v>671059</v>
      </c>
      <c r="O46">
        <v>24274</v>
      </c>
      <c r="P46">
        <v>22225</v>
      </c>
      <c r="Q46">
        <v>0</v>
      </c>
      <c r="S46">
        <f t="shared" si="0"/>
        <v>3276990</v>
      </c>
      <c r="T46">
        <f t="shared" si="1"/>
        <v>671059</v>
      </c>
      <c r="U46">
        <f t="shared" si="2"/>
        <v>3753135</v>
      </c>
      <c r="V46">
        <f t="shared" si="3"/>
        <v>152939</v>
      </c>
      <c r="W46">
        <f t="shared" si="4"/>
        <v>16266600</v>
      </c>
      <c r="X46">
        <f t="shared" si="5"/>
        <v>0</v>
      </c>
      <c r="Y46">
        <f t="shared" si="6"/>
        <v>0</v>
      </c>
      <c r="Z46">
        <f t="shared" si="10"/>
        <v>24120723</v>
      </c>
      <c r="AA46">
        <f t="shared" si="7"/>
        <v>24.120723000000002</v>
      </c>
      <c r="AB46" t="e">
        <f t="shared" si="8"/>
        <v>#N/A</v>
      </c>
      <c r="AC46" t="e">
        <f t="shared" si="9"/>
        <v>#N/A</v>
      </c>
    </row>
    <row r="47" spans="1:29">
      <c r="A47">
        <v>8</v>
      </c>
      <c r="B47">
        <v>8</v>
      </c>
      <c r="C47">
        <v>0</v>
      </c>
      <c r="D47">
        <v>164801</v>
      </c>
      <c r="E47">
        <v>164801</v>
      </c>
      <c r="F47">
        <v>0</v>
      </c>
      <c r="G47">
        <v>150171</v>
      </c>
      <c r="H47">
        <v>14630</v>
      </c>
      <c r="I47">
        <v>13612</v>
      </c>
      <c r="J47">
        <v>2879</v>
      </c>
      <c r="K47">
        <v>919</v>
      </c>
      <c r="L47">
        <v>695333</v>
      </c>
      <c r="M47">
        <v>695333</v>
      </c>
      <c r="N47">
        <v>669956</v>
      </c>
      <c r="O47">
        <v>25377</v>
      </c>
      <c r="P47">
        <v>25370</v>
      </c>
      <c r="Q47">
        <v>16200</v>
      </c>
      <c r="S47">
        <f t="shared" si="0"/>
        <v>4948515</v>
      </c>
      <c r="T47">
        <f t="shared" si="1"/>
        <v>669956</v>
      </c>
      <c r="U47">
        <f t="shared" si="2"/>
        <v>2852850</v>
      </c>
      <c r="V47">
        <f t="shared" si="3"/>
        <v>150171</v>
      </c>
      <c r="W47">
        <f t="shared" si="4"/>
        <v>0</v>
      </c>
      <c r="X47">
        <f t="shared" si="5"/>
        <v>82710</v>
      </c>
      <c r="Y47">
        <f t="shared" si="6"/>
        <v>1458000</v>
      </c>
      <c r="Z47">
        <f t="shared" si="10"/>
        <v>10162202</v>
      </c>
      <c r="AA47">
        <f t="shared" si="7"/>
        <v>10.162202000000001</v>
      </c>
      <c r="AB47" t="e">
        <f t="shared" si="8"/>
        <v>#N/A</v>
      </c>
      <c r="AC47" t="e">
        <f t="shared" si="9"/>
        <v>#N/A</v>
      </c>
    </row>
    <row r="48" spans="1:29">
      <c r="A48">
        <v>8</v>
      </c>
      <c r="B48">
        <v>8</v>
      </c>
      <c r="C48">
        <v>1</v>
      </c>
      <c r="D48">
        <v>164801</v>
      </c>
      <c r="E48">
        <v>0</v>
      </c>
      <c r="F48">
        <v>180740</v>
      </c>
      <c r="G48">
        <v>164853</v>
      </c>
      <c r="H48">
        <v>15887</v>
      </c>
      <c r="I48">
        <v>14869</v>
      </c>
      <c r="J48">
        <v>0</v>
      </c>
      <c r="K48">
        <v>0</v>
      </c>
      <c r="L48">
        <v>695333</v>
      </c>
      <c r="M48">
        <v>695333</v>
      </c>
      <c r="N48">
        <v>668992</v>
      </c>
      <c r="O48">
        <v>26341</v>
      </c>
      <c r="P48">
        <v>26334</v>
      </c>
      <c r="Q48">
        <v>0</v>
      </c>
      <c r="S48">
        <f t="shared" si="0"/>
        <v>5136495</v>
      </c>
      <c r="T48">
        <f t="shared" si="1"/>
        <v>668992</v>
      </c>
      <c r="U48">
        <f t="shared" si="2"/>
        <v>3097965</v>
      </c>
      <c r="V48">
        <f t="shared" si="3"/>
        <v>164853</v>
      </c>
      <c r="W48">
        <f t="shared" si="4"/>
        <v>16266600</v>
      </c>
      <c r="X48">
        <f t="shared" si="5"/>
        <v>0</v>
      </c>
      <c r="Y48">
        <f t="shared" si="6"/>
        <v>0</v>
      </c>
      <c r="Z48">
        <f t="shared" si="10"/>
        <v>25334905</v>
      </c>
      <c r="AA48">
        <f t="shared" si="7"/>
        <v>25.334904999999999</v>
      </c>
      <c r="AB48" t="e">
        <f t="shared" si="8"/>
        <v>#N/A</v>
      </c>
      <c r="AC48" t="e">
        <f t="shared" si="9"/>
        <v>#N/A</v>
      </c>
    </row>
    <row r="49" spans="1:29">
      <c r="A49">
        <v>8</v>
      </c>
      <c r="B49">
        <v>8</v>
      </c>
      <c r="C49">
        <v>2</v>
      </c>
      <c r="D49">
        <v>164801</v>
      </c>
      <c r="E49">
        <v>0</v>
      </c>
      <c r="F49">
        <v>180740</v>
      </c>
      <c r="G49">
        <v>150786</v>
      </c>
      <c r="H49">
        <v>29954</v>
      </c>
      <c r="I49">
        <v>0</v>
      </c>
      <c r="J49">
        <v>0</v>
      </c>
      <c r="K49">
        <v>0</v>
      </c>
      <c r="L49">
        <v>695333</v>
      </c>
      <c r="M49">
        <v>695333</v>
      </c>
      <c r="N49">
        <v>671102</v>
      </c>
      <c r="O49">
        <v>24231</v>
      </c>
      <c r="P49">
        <v>23206</v>
      </c>
      <c r="Q49">
        <v>0</v>
      </c>
      <c r="S49">
        <f t="shared" si="0"/>
        <v>4725045</v>
      </c>
      <c r="T49">
        <f t="shared" si="1"/>
        <v>671102</v>
      </c>
      <c r="U49">
        <f t="shared" si="2"/>
        <v>5841030</v>
      </c>
      <c r="V49">
        <f t="shared" si="3"/>
        <v>150786</v>
      </c>
      <c r="W49">
        <f t="shared" si="4"/>
        <v>16266600</v>
      </c>
      <c r="X49">
        <f t="shared" si="5"/>
        <v>0</v>
      </c>
      <c r="Y49">
        <f t="shared" si="6"/>
        <v>0</v>
      </c>
      <c r="Z49">
        <f t="shared" si="10"/>
        <v>27654563</v>
      </c>
      <c r="AA49">
        <f t="shared" si="7"/>
        <v>27.654563</v>
      </c>
      <c r="AB49" t="e">
        <f t="shared" si="8"/>
        <v>#N/A</v>
      </c>
      <c r="AC49" t="e">
        <f t="shared" si="9"/>
        <v>#N/A</v>
      </c>
    </row>
    <row r="50" spans="1:29" ht="18.75">
      <c r="A50" s="3" t="s">
        <v>28</v>
      </c>
      <c r="B50" s="3"/>
      <c r="C50" s="3"/>
      <c r="D50" s="3"/>
      <c r="E50" s="3"/>
      <c r="F50" s="3"/>
    </row>
    <row r="53" spans="1:29" ht="18.75">
      <c r="D53" s="3" t="s">
        <v>29</v>
      </c>
      <c r="E53" s="3"/>
      <c r="F53" s="3"/>
      <c r="G53" s="3"/>
      <c r="H53" s="3"/>
    </row>
    <row r="54" spans="1:29" ht="18.75">
      <c r="D54" s="3" t="s">
        <v>30</v>
      </c>
      <c r="E54" s="3"/>
      <c r="F54" s="3"/>
      <c r="G54" s="3"/>
      <c r="H54" s="3"/>
    </row>
    <row r="55" spans="1:29" ht="18.75">
      <c r="D55" s="3" t="s">
        <v>31</v>
      </c>
      <c r="E55" s="3"/>
      <c r="F55" s="3"/>
      <c r="G55" s="3"/>
      <c r="H55" s="3"/>
    </row>
    <row r="56" spans="1:29" ht="18.75">
      <c r="D56" s="3" t="s">
        <v>32</v>
      </c>
      <c r="E56" s="3"/>
      <c r="F56" s="3"/>
      <c r="G56" s="3"/>
      <c r="H56" s="3"/>
    </row>
    <row r="57" spans="1:29" ht="18.75">
      <c r="D57" s="3" t="s">
        <v>33</v>
      </c>
      <c r="E57" s="3"/>
      <c r="F57" s="3"/>
      <c r="G57" s="3"/>
      <c r="H57" s="3"/>
    </row>
    <row r="58" spans="1:29" ht="18.75">
      <c r="D58" s="3" t="s">
        <v>34</v>
      </c>
      <c r="E58" s="3"/>
      <c r="F58" s="3"/>
      <c r="G58" s="3"/>
      <c r="H58" s="3"/>
    </row>
    <row r="59" spans="1:29" ht="18.75">
      <c r="D59" s="3" t="s">
        <v>35</v>
      </c>
      <c r="E59" s="3"/>
      <c r="F59" s="3"/>
      <c r="G59" s="3"/>
      <c r="H59" s="3"/>
    </row>
    <row r="60" spans="1:29" ht="18.75">
      <c r="D60" s="3" t="s">
        <v>36</v>
      </c>
      <c r="E60" s="3"/>
      <c r="F60" s="3"/>
      <c r="G60" s="3"/>
      <c r="H60" s="3"/>
    </row>
    <row r="61" spans="1:29" ht="18.75">
      <c r="D61" s="3" t="s">
        <v>37</v>
      </c>
      <c r="E61" s="3"/>
      <c r="F61" s="3"/>
      <c r="G61" s="3"/>
      <c r="H61" s="3"/>
    </row>
    <row r="62" spans="1:29" ht="18.75">
      <c r="D62" s="3" t="s">
        <v>38</v>
      </c>
      <c r="E62" s="3"/>
      <c r="F62" s="3"/>
      <c r="G62" s="3"/>
      <c r="H62" s="3"/>
    </row>
    <row r="63" spans="1:29" ht="18.75">
      <c r="D63" s="3" t="s">
        <v>39</v>
      </c>
      <c r="E63" s="3"/>
      <c r="F63" s="3"/>
      <c r="G63" s="3"/>
      <c r="H63" s="3"/>
    </row>
    <row r="64" spans="1:29" ht="18.75">
      <c r="D64" s="3" t="s">
        <v>40</v>
      </c>
      <c r="E64" s="3"/>
      <c r="F64" s="3"/>
      <c r="G64" s="3"/>
      <c r="H64" s="3"/>
    </row>
    <row r="65" spans="4:8" ht="18.75">
      <c r="D65" s="3" t="s">
        <v>41</v>
      </c>
      <c r="E65" s="3"/>
      <c r="F65" s="3"/>
      <c r="G65" s="3"/>
      <c r="H65" s="3"/>
    </row>
    <row r="66" spans="4:8" ht="18.75">
      <c r="D66" s="3" t="s">
        <v>42</v>
      </c>
      <c r="E66" s="3"/>
      <c r="F66" s="3"/>
      <c r="G66" s="3"/>
      <c r="H6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2015-12-05T18:21:11Z</dcterms:modified>
</cp:coreProperties>
</file>